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makaya\Desktop\20260509\"/>
    </mc:Choice>
  </mc:AlternateContent>
  <xr:revisionPtr revIDLastSave="0" documentId="13_ncr:1_{6E805346-9319-447C-A2DE-A58EDDC0CB16}" xr6:coauthVersionLast="47" xr6:coauthVersionMax="47" xr10:uidLastSave="{00000000-0000-0000-0000-000000000000}"/>
  <bookViews>
    <workbookView xWindow="-108" yWindow="-108" windowWidth="23256" windowHeight="12456" activeTab="11" xr2:uid="{00000000-000D-0000-FFFF-FFFF00000000}"/>
  </bookViews>
  <sheets>
    <sheet name="資料①井上顧問（個別事業・処理・運営）" sheetId="41" r:id="rId1"/>
    <sheet name="資料②県シニア委員会組織図案" sheetId="44" r:id="rId2"/>
    <sheet name="シニア委員会アドレス一覧" sheetId="45" r:id="rId3"/>
    <sheet name="記録係アドレス一覧" sheetId="46" r:id="rId4"/>
    <sheet name="シニア委員会役割確認" sheetId="47" r:id="rId5"/>
    <sheet name="資料③2025年度決算" sheetId="42" r:id="rId6"/>
    <sheet name="資料③2026年度予算" sheetId="43" r:id="rId7"/>
    <sheet name="資料④(2P)重複登録規則40・50・60、(65・70代）" sheetId="48" r:id="rId8"/>
    <sheet name="資料④１(2P)重複登録規則40・50・60、(65・70代）" sheetId="49" r:id="rId9"/>
    <sheet name="資料⑨2026年度事業計画" sheetId="50" r:id="rId10"/>
    <sheet name="資料⑩２５年CFA幕張交流事業収支予定" sheetId="51" r:id="rId11"/>
    <sheet name="議事録署名" sheetId="39" r:id="rId12"/>
  </sheets>
  <definedNames>
    <definedName name="__" localSheetId="2">#REF!</definedName>
    <definedName name="__" localSheetId="4">#REF!</definedName>
    <definedName name="__" localSheetId="3">#REF!</definedName>
    <definedName name="__" localSheetId="1">#REF!</definedName>
    <definedName name="__" localSheetId="9">#REF!</definedName>
    <definedName name="__">#REF!</definedName>
    <definedName name="___" localSheetId="2">#REF!</definedName>
    <definedName name="___" localSheetId="3">#REF!</definedName>
    <definedName name="___" localSheetId="1">#REF!</definedName>
    <definedName name="___" localSheetId="9">#REF!</definedName>
    <definedName name="___">#REF!</definedName>
    <definedName name="____">#REF!</definedName>
    <definedName name="_____">#REF!</definedName>
    <definedName name="_______________________________________________________________________xlfnodf_SKEWP">#N/A</definedName>
    <definedName name="______________________________________________________________________xlfnodf_SKEWP">#N/A</definedName>
    <definedName name="_____________________________________________________________________xlfnodf_SKEWP">#N/A</definedName>
    <definedName name="____________________________________________________________________xlfnodf_SKEWP">#N/A</definedName>
    <definedName name="___________________________________________________________________xlfnodf_SKEWP">#N/A</definedName>
    <definedName name="__________________________________________________________________xlfnodf_SKEWP">#N/A</definedName>
    <definedName name="_________________________________________________________________xlfnodf_SKEWP">#N/A</definedName>
    <definedName name="________________________________________________________________xlfnodf_SKEWP">#N/A</definedName>
    <definedName name="_______________________________________________________________xlfnodf_SKEWP">#N/A</definedName>
    <definedName name="______________________________________________________________xlfnodf_SKEWP">#N/A</definedName>
    <definedName name="_____________________________________________________________xlfnodf_SKEWP">#N/A</definedName>
    <definedName name="____________________________________________________________xlfnodf_SKEWP">#N/A</definedName>
    <definedName name="___________________________________________________________xlfnodf_SKEWP">#N/A</definedName>
    <definedName name="__________________________________________________________xlfnodf_SKEWP">#N/A</definedName>
    <definedName name="_________________________________________________________xlfnodf_SKEWP">#N/A</definedName>
    <definedName name="________________________________________________________xlfnodf_SKEWP">#N/A</definedName>
    <definedName name="_______________________________________________________xlfnodf_SKEWP">#N/A</definedName>
    <definedName name="______________________________________________________xlfnodf_SKEWP">#N/A</definedName>
    <definedName name="_____________________________________________________xlfnodf_SKEWP">#N/A</definedName>
    <definedName name="____________________________________________________xlfnodf_SKEWP">#N/A</definedName>
    <definedName name="___________________________________________________xlfnodf_SKEWP">#N/A</definedName>
    <definedName name="__________________________________________________xlfnodf_SKEWP">#N/A</definedName>
    <definedName name="_________________________________________________xlfnodf_SKEWP">#N/A</definedName>
    <definedName name="________________________________________________xlfnodf_SKEWP">#N/A</definedName>
    <definedName name="_______________________________________________xlfnodf_SKEWP">#N/A</definedName>
    <definedName name="______________________________________________xlfnodf_SKEWP">#N/A</definedName>
    <definedName name="_____________________________________________xlfnodf_SKEWP">#N/A</definedName>
    <definedName name="____________________________________________xlfnodf_SKEWP">#N/A</definedName>
    <definedName name="___________________________________________xlfnodf_SKEWP">#N/A</definedName>
    <definedName name="__________________________________________xlfnodf_SKEWP">#N/A</definedName>
    <definedName name="_________________________________________xlfnodf_SKEWP">#N/A</definedName>
    <definedName name="________________________________________xlfnodf_SKEWP">#N/A</definedName>
    <definedName name="_______________________________________xlfnodf_SKEWP">#N/A</definedName>
    <definedName name="______________________________________xlfnodf_SKEWP">#N/A</definedName>
    <definedName name="_____________________________________xlfnodf_SKEWP">#N/A</definedName>
    <definedName name="____________________________________xlfnodf_SKEWP">#N/A</definedName>
    <definedName name="___________________________________xlfnodf_SKEWP">#N/A</definedName>
    <definedName name="__________________________________xlfnodf_SKEWP">#N/A</definedName>
    <definedName name="_________________________________xlfnodf_SKEWP">#N/A</definedName>
    <definedName name="________________________________xlfnodf_SKEWP">#N/A</definedName>
    <definedName name="_______________________________xlfnodf_SKEWP">#N/A</definedName>
    <definedName name="______________________________xlfnodf_SKEWP">#N/A</definedName>
    <definedName name="_____________________________xlfnodf_SKEWP">#N/A</definedName>
    <definedName name="____________________________xlfnodf_SKEWP">#N/A</definedName>
    <definedName name="___________________________xlfnodf_SKEWP">#N/A</definedName>
    <definedName name="__________________________xlfnodf_SKEWP">#N/A</definedName>
    <definedName name="_________________________xlfnodf_SKEWP">#N/A</definedName>
    <definedName name="________________________xlfnodf_SKEWP">#N/A</definedName>
    <definedName name="_______________________xlfnodf_SKEWP">#N/A</definedName>
    <definedName name="______________________xlfnodf_SKEWP">#N/A</definedName>
    <definedName name="_____________________xlfnodf_SKEWP">#N/A</definedName>
    <definedName name="____________________xlfnodf_SKEWP">#N/A</definedName>
    <definedName name="___________________xlfnodf_SKEWP">#N/A</definedName>
    <definedName name="__________________xlfnodf_SKEWP">#N/A</definedName>
    <definedName name="_________________xlfnodf_SKEWP">#N/A</definedName>
    <definedName name="________________xlfnodf_SKEWP">#N/A</definedName>
    <definedName name="_______________xlfnodf_SKEWP">#N/A</definedName>
    <definedName name="______________xlfnodf_SKEWP">#N/A</definedName>
    <definedName name="_____________xlfnodf_SKEWP">#N/A</definedName>
    <definedName name="____________xlfnodf_SKEWP">#N/A</definedName>
    <definedName name="___________xlfnodf_SKEWP">#N/A</definedName>
    <definedName name="__________xlfnodf_SKEWP">#N/A</definedName>
    <definedName name="_________xlfnodf_SKEWP">#N/A</definedName>
    <definedName name="________xlfnodf_SKEWP">#N/A</definedName>
    <definedName name="_______xlfnodf_SKEWP">#N/A</definedName>
    <definedName name="______xlfnodf_SKEWP">#N/A</definedName>
    <definedName name="_____xlfnodf_SKEWP">#N/A</definedName>
    <definedName name="____xlfn_IFERROR">NA()</definedName>
    <definedName name="____xlfnodf_SKEWP">#N/A</definedName>
    <definedName name="___xlfn_IFERROR">NA()</definedName>
    <definedName name="___xlfnodf.SKEWP" hidden="1">#NAME?</definedName>
    <definedName name="___xlfnodf_SKEWP">#N/A</definedName>
    <definedName name="__50" localSheetId="2">#REF!</definedName>
    <definedName name="__50" localSheetId="4">#REF!</definedName>
    <definedName name="__50" localSheetId="3">#REF!</definedName>
    <definedName name="__50" localSheetId="1">#REF!</definedName>
    <definedName name="__50" localSheetId="9">#REF!</definedName>
    <definedName name="__50">#REF!</definedName>
    <definedName name="__xlfn_IFERROR">NA()</definedName>
    <definedName name="__xlfnodf_SKEWP">#N/A</definedName>
    <definedName name="_xlnm.Print_Area" localSheetId="4">シニア委員会役割確認!$A$1:$E$24</definedName>
    <definedName name="_xlnm.Print_Area" localSheetId="11">議事録署名!$A$1:$H$53</definedName>
    <definedName name="_xlnm.Print_Area" localSheetId="1">資料②県シニア委員会組織図案!$A$1:$BD$55</definedName>
    <definedName name="_xlnm.Print_Area" localSheetId="5">資料③2025年度決算!$A$1:$J$39</definedName>
    <definedName name="_xlnm.Print_Area" localSheetId="6">資料③2026年度予算!$A$1:$F$37</definedName>
    <definedName name="_xlnm.Print_Area" localSheetId="7">'資料④(2P)重複登録規則40・50・60、(65・70代）'!$A$1:$M$97</definedName>
    <definedName name="_xlnm.Print_Area" localSheetId="8">'資料④１(2P)重複登録規則40・50・60、(65・70代）'!$A$1:$M$96</definedName>
    <definedName name="_xlnm.Print_Area" localSheetId="9">資料⑨2026年度事業計画!$A$1:$I$35</definedName>
    <definedName name="_xlnm.Print_Titles" localSheetId="11">議事録署名!$1:$1</definedName>
    <definedName name="_xlnm.Print_Titles" localSheetId="7">'資料④(2P)重複登録規則40・50・60、(65・70代）'!$1:$1</definedName>
    <definedName name="_xlnm.Print_Titles" localSheetId="8">'資料④１(2P)重複登録規則40・50・60、(65・70代）'!$1:$1</definedName>
    <definedName name="WBGT" localSheetId="2">#REF!</definedName>
    <definedName name="WBGT" localSheetId="4">#REF!</definedName>
    <definedName name="WBGT" localSheetId="3">#REF!</definedName>
    <definedName name="WBGT" localSheetId="9">#REF!</definedName>
    <definedName name="WBGT">#REF!</definedName>
    <definedName name="浦安50" localSheetId="2">#REF!</definedName>
    <definedName name="浦安50" localSheetId="4">#REF!</definedName>
    <definedName name="浦安50" localSheetId="3">#REF!</definedName>
    <definedName name="浦安50" localSheetId="11">#REF!</definedName>
    <definedName name="浦安50" localSheetId="1">#REF!</definedName>
    <definedName name="浦安50" localSheetId="9">#REF!</definedName>
    <definedName name="浦安50">#REF!</definedName>
    <definedName name="資料2023" localSheetId="4">#REF!</definedName>
    <definedName name="資料2023" localSheetId="1">#REF!</definedName>
    <definedName name="資料2023" localSheetId="9">#REF!</definedName>
    <definedName name="資料2023">#REF!</definedName>
    <definedName name="事業計画" localSheetId="2">#REF!</definedName>
    <definedName name="事業計画" localSheetId="4">#REF!</definedName>
    <definedName name="事業計画" localSheetId="3">#REF!</definedName>
    <definedName name="事業計画" localSheetId="11">#REF!</definedName>
    <definedName name="事業計画" localSheetId="1">#REF!</definedName>
    <definedName name="事業計画" localSheetId="9">#REF!</definedName>
    <definedName name="事業計画">#REF!</definedName>
    <definedName name="川嶋スケジュール" localSheetId="1">#REF!</definedName>
    <definedName name="川嶋スケジュール">#REF!</definedName>
    <definedName name="配布数" localSheetId="2">#REF!</definedName>
    <definedName name="配布数" localSheetId="4">#REF!</definedName>
    <definedName name="配布数" localSheetId="3">#REF!</definedName>
    <definedName name="配布数" localSheetId="11">#REF!</definedName>
    <definedName name="配布数" localSheetId="1">#REF!</definedName>
    <definedName name="配布数" localSheetId="9">#REF!</definedName>
    <definedName name="配布数">#REF!</definedName>
    <definedName name="表紙" localSheetId="4">#REF!</definedName>
    <definedName name="表紙" localSheetId="11">#REF!</definedName>
    <definedName name="表紙" localSheetId="1">#REF!</definedName>
    <definedName name="表紙" localSheetId="9">#REF!</definedName>
    <definedName name="表紙">#REF!</definedName>
    <definedName name="予選リーグ" localSheetId="4">#REF!</definedName>
    <definedName name="予選リーグ" localSheetId="11">#REF!</definedName>
    <definedName name="予選リーグ" localSheetId="1">#REF!</definedName>
    <definedName name="予選リーグ" localSheetId="9">#REF!</definedName>
    <definedName name="予選リーグ">#REF!</definedName>
    <definedName name="予定表">#REF!</definedName>
  </definedNames>
  <calcPr calcId="191029"/>
</workbook>
</file>

<file path=xl/calcChain.xml><?xml version="1.0" encoding="utf-8"?>
<calcChain xmlns="http://schemas.openxmlformats.org/spreadsheetml/2006/main">
  <c r="J40" i="51" l="1"/>
  <c r="I40" i="51"/>
  <c r="H40" i="51"/>
  <c r="K8" i="51" s="1"/>
  <c r="D40" i="51"/>
  <c r="C40" i="51"/>
  <c r="E39" i="51"/>
  <c r="J38" i="51"/>
  <c r="E38" i="51"/>
  <c r="J37" i="51"/>
  <c r="E37" i="51"/>
  <c r="E40" i="51" s="1"/>
  <c r="J36" i="51"/>
  <c r="E36" i="51"/>
  <c r="J35" i="51"/>
  <c r="E35" i="51"/>
  <c r="J34" i="51"/>
  <c r="I33" i="51"/>
  <c r="H33" i="51"/>
  <c r="D33" i="51"/>
  <c r="C33" i="51"/>
  <c r="J32" i="51"/>
  <c r="E32" i="51"/>
  <c r="J31" i="51"/>
  <c r="E31" i="51"/>
  <c r="J30" i="51"/>
  <c r="E30" i="51"/>
  <c r="J29" i="51"/>
  <c r="J33" i="51" s="1"/>
  <c r="E29" i="51"/>
  <c r="E28" i="51"/>
  <c r="E33" i="51" s="1"/>
  <c r="I27" i="51"/>
  <c r="H27" i="51"/>
  <c r="J26" i="51"/>
  <c r="E26" i="51"/>
  <c r="D26" i="51"/>
  <c r="C26" i="51"/>
  <c r="K1" i="51" s="1"/>
  <c r="J25" i="51"/>
  <c r="J27" i="51" s="1"/>
  <c r="K39" i="51" s="1"/>
  <c r="E25" i="51"/>
  <c r="J24" i="51"/>
  <c r="E24" i="51"/>
  <c r="E23" i="51"/>
  <c r="I22" i="51"/>
  <c r="H22" i="51"/>
  <c r="E22" i="51"/>
  <c r="J21" i="51"/>
  <c r="E21" i="51"/>
  <c r="J20" i="51"/>
  <c r="J19" i="51"/>
  <c r="D19" i="51"/>
  <c r="E19" i="51" s="1"/>
  <c r="C19" i="51"/>
  <c r="J18" i="51"/>
  <c r="E18" i="51"/>
  <c r="J17" i="51"/>
  <c r="J22" i="51" s="1"/>
  <c r="E17" i="51"/>
  <c r="E16" i="51"/>
  <c r="I15" i="51"/>
  <c r="H15" i="51"/>
  <c r="E15" i="51"/>
  <c r="J13" i="51"/>
  <c r="J15" i="51" s="1"/>
  <c r="D13" i="51"/>
  <c r="C13" i="51"/>
  <c r="J12" i="51"/>
  <c r="E12" i="51"/>
  <c r="J11" i="51"/>
  <c r="E11" i="51"/>
  <c r="I10" i="51"/>
  <c r="J10" i="51" s="1"/>
  <c r="H10" i="51"/>
  <c r="E10" i="51"/>
  <c r="E13" i="51" s="1"/>
  <c r="J9" i="51"/>
  <c r="E9" i="51"/>
  <c r="D9" i="51"/>
  <c r="K17" i="51" s="1"/>
  <c r="C9" i="51"/>
  <c r="K2" i="51" s="1"/>
  <c r="J8" i="51"/>
  <c r="E8" i="51"/>
  <c r="J7" i="51"/>
  <c r="E7" i="51"/>
  <c r="J6" i="51"/>
  <c r="E6" i="51"/>
  <c r="K5" i="51"/>
  <c r="E5" i="51"/>
  <c r="H1" i="51"/>
  <c r="K12" i="51" l="1"/>
  <c r="K20" i="51"/>
  <c r="L17" i="51"/>
  <c r="K10" i="51"/>
  <c r="K19" i="51" l="1"/>
  <c r="L18" i="51" s="1"/>
  <c r="L13" i="51"/>
  <c r="L15" i="51" s="1"/>
  <c r="E36" i="43"/>
  <c r="D35" i="43"/>
  <c r="C35" i="43"/>
  <c r="E35" i="43" s="1"/>
  <c r="C34" i="43"/>
  <c r="E34" i="43" s="1"/>
  <c r="D33" i="43"/>
  <c r="C33" i="43"/>
  <c r="E33" i="43" s="1"/>
  <c r="E32" i="43"/>
  <c r="E31" i="43"/>
  <c r="E30" i="43"/>
  <c r="D29" i="43"/>
  <c r="C29" i="43"/>
  <c r="E29" i="43" s="1"/>
  <c r="E28" i="43"/>
  <c r="E27" i="43"/>
  <c r="D26" i="43"/>
  <c r="C26" i="43"/>
  <c r="E26" i="43" s="1"/>
  <c r="E25" i="43"/>
  <c r="E24" i="43"/>
  <c r="E23" i="43"/>
  <c r="D22" i="43"/>
  <c r="D15" i="43" s="1"/>
  <c r="D37" i="43" s="1"/>
  <c r="C22" i="43"/>
  <c r="E22" i="43" s="1"/>
  <c r="E21" i="43"/>
  <c r="E20" i="43"/>
  <c r="E19" i="43"/>
  <c r="E18" i="43"/>
  <c r="D17" i="43"/>
  <c r="C17" i="43"/>
  <c r="E17" i="43" s="1"/>
  <c r="E16" i="43"/>
  <c r="D14" i="43"/>
  <c r="C14" i="43"/>
  <c r="D11" i="43"/>
  <c r="C11" i="43"/>
  <c r="E10" i="43"/>
  <c r="E9" i="43"/>
  <c r="E8" i="43"/>
  <c r="E7" i="43"/>
  <c r="E6" i="43"/>
  <c r="E5" i="43"/>
  <c r="E4" i="43"/>
  <c r="H38" i="42"/>
  <c r="I38" i="42" s="1"/>
  <c r="G37" i="42"/>
  <c r="F37" i="42"/>
  <c r="E37" i="42"/>
  <c r="D37" i="42"/>
  <c r="H37" i="42" s="1"/>
  <c r="C37" i="42"/>
  <c r="I37" i="42" s="1"/>
  <c r="F35" i="42"/>
  <c r="E35" i="42"/>
  <c r="D35" i="42"/>
  <c r="H35" i="42" s="1"/>
  <c r="G35" i="42"/>
  <c r="C35" i="42"/>
  <c r="I35" i="42" s="1"/>
  <c r="H34" i="42"/>
  <c r="I34" i="42"/>
  <c r="H33" i="42"/>
  <c r="I33" i="42" s="1"/>
  <c r="H32" i="42"/>
  <c r="I32" i="42"/>
  <c r="G31" i="42"/>
  <c r="F31" i="42"/>
  <c r="E31" i="42"/>
  <c r="D31" i="42"/>
  <c r="H31" i="42" s="1"/>
  <c r="H30" i="42"/>
  <c r="F28" i="42"/>
  <c r="E28" i="42"/>
  <c r="H29" i="42"/>
  <c r="G28" i="42"/>
  <c r="H27" i="42"/>
  <c r="I27" i="42"/>
  <c r="F24" i="42"/>
  <c r="E24" i="42"/>
  <c r="H26" i="42"/>
  <c r="C24" i="42"/>
  <c r="H25" i="42"/>
  <c r="I25" i="42"/>
  <c r="G24" i="42"/>
  <c r="H23" i="42"/>
  <c r="I23" i="42" s="1"/>
  <c r="H22" i="42"/>
  <c r="I22" i="42"/>
  <c r="F19" i="42"/>
  <c r="E19" i="42"/>
  <c r="D19" i="42"/>
  <c r="H20" i="42"/>
  <c r="I20" i="42" s="1"/>
  <c r="G19" i="42"/>
  <c r="G17" i="42" s="1"/>
  <c r="G39" i="42" s="1"/>
  <c r="F17" i="42"/>
  <c r="G12" i="42"/>
  <c r="H11" i="42"/>
  <c r="I11" i="42" s="1"/>
  <c r="H9" i="42"/>
  <c r="I9" i="42" s="1"/>
  <c r="H8" i="42"/>
  <c r="I8" i="42" s="1"/>
  <c r="I7" i="42"/>
  <c r="F12" i="42"/>
  <c r="E12" i="42"/>
  <c r="D12" i="42"/>
  <c r="H12" i="42" s="1"/>
  <c r="C12" i="42"/>
  <c r="H5" i="42"/>
  <c r="I5" i="42" s="1"/>
  <c r="F39" i="42" l="1"/>
  <c r="I30" i="42"/>
  <c r="I12" i="42"/>
  <c r="H19" i="42"/>
  <c r="E17" i="42"/>
  <c r="E39" i="42" s="1"/>
  <c r="H18" i="42"/>
  <c r="I18" i="42" s="1"/>
  <c r="H6" i="42"/>
  <c r="I6" i="42" s="1"/>
  <c r="C19" i="42"/>
  <c r="D24" i="42"/>
  <c r="H24" i="42" s="1"/>
  <c r="I24" i="42" s="1"/>
  <c r="H21" i="42"/>
  <c r="I21" i="42" s="1"/>
  <c r="I26" i="42"/>
  <c r="D28" i="42"/>
  <c r="H28" i="42" s="1"/>
  <c r="C31" i="42"/>
  <c r="I31" i="42" s="1"/>
  <c r="H36" i="42"/>
  <c r="I36" i="42" s="1"/>
  <c r="C15" i="43"/>
  <c r="I29" i="42"/>
  <c r="E11" i="43"/>
  <c r="C17" i="42" l="1"/>
  <c r="I19" i="42"/>
  <c r="D17" i="42"/>
  <c r="E15" i="43"/>
  <c r="C37" i="43"/>
  <c r="C28" i="42"/>
  <c r="I28" i="42" s="1"/>
  <c r="E37" i="43" l="1"/>
  <c r="C39" i="43"/>
  <c r="H17" i="42"/>
  <c r="D39" i="42"/>
  <c r="H39" i="42" s="1"/>
  <c r="I17" i="42"/>
  <c r="C39" i="42"/>
  <c r="I39" i="42" l="1"/>
  <c r="C41" i="42"/>
</calcChain>
</file>

<file path=xl/sharedStrings.xml><?xml version="1.0" encoding="utf-8"?>
<sst xmlns="http://schemas.openxmlformats.org/spreadsheetml/2006/main" count="1376" uniqueCount="882">
  <si>
    <t>資料⑦</t>
    <rPh sb="0" eb="2">
      <t>シリョウ</t>
    </rPh>
    <phoneticPr fontId="1"/>
  </si>
  <si>
    <t>以上、シニア委員会会議は全議事予定通り終了。</t>
    <rPh sb="0" eb="2">
      <t>イジョウ</t>
    </rPh>
    <rPh sb="6" eb="9">
      <t>イインカイ</t>
    </rPh>
    <rPh sb="9" eb="11">
      <t>カイギ</t>
    </rPh>
    <rPh sb="12" eb="13">
      <t>ゼン</t>
    </rPh>
    <rPh sb="13" eb="15">
      <t>ギジ</t>
    </rPh>
    <rPh sb="15" eb="17">
      <t>ヨテイ</t>
    </rPh>
    <rPh sb="17" eb="18">
      <t>ドオ</t>
    </rPh>
    <rPh sb="19" eb="21">
      <t>シュウリョウ</t>
    </rPh>
    <phoneticPr fontId="6"/>
  </si>
  <si>
    <t>議　　長</t>
    <rPh sb="0" eb="1">
      <t>ギ</t>
    </rPh>
    <rPh sb="3" eb="4">
      <t>チョウ</t>
    </rPh>
    <phoneticPr fontId="6"/>
  </si>
  <si>
    <t>高田　敏</t>
    <rPh sb="0" eb="2">
      <t>タカダ</t>
    </rPh>
    <rPh sb="3" eb="4">
      <t>ビン</t>
    </rPh>
    <phoneticPr fontId="6"/>
  </si>
  <si>
    <t>印</t>
    <rPh sb="0" eb="1">
      <t>イン</t>
    </rPh>
    <phoneticPr fontId="6"/>
  </si>
  <si>
    <t>議事録署名人</t>
    <rPh sb="0" eb="3">
      <t>ギジロク</t>
    </rPh>
    <rPh sb="3" eb="5">
      <t>ショメイ</t>
    </rPh>
    <rPh sb="5" eb="6">
      <t>ニン</t>
    </rPh>
    <phoneticPr fontId="6"/>
  </si>
  <si>
    <t>以上、S・シニアリーグ委員会会議は全議事予定通り終了。</t>
    <rPh sb="0" eb="2">
      <t>イジョウ</t>
    </rPh>
    <rPh sb="11" eb="14">
      <t>イインカイ</t>
    </rPh>
    <rPh sb="14" eb="16">
      <t>カイギ</t>
    </rPh>
    <rPh sb="17" eb="18">
      <t>ゼン</t>
    </rPh>
    <rPh sb="18" eb="20">
      <t>ギジ</t>
    </rPh>
    <rPh sb="20" eb="22">
      <t>ヨテイ</t>
    </rPh>
    <rPh sb="22" eb="23">
      <t>ドオ</t>
    </rPh>
    <rPh sb="24" eb="26">
      <t>シュウリョウ</t>
    </rPh>
    <phoneticPr fontId="6"/>
  </si>
  <si>
    <t>個別事業、処理、運営準備</t>
    <phoneticPr fontId="34"/>
  </si>
  <si>
    <t>シニア委員会・会計役員　事務局長　他</t>
    <rPh sb="3" eb="6">
      <t>イインカイ</t>
    </rPh>
    <rPh sb="17" eb="18">
      <t>ホカ</t>
    </rPh>
    <phoneticPr fontId="34"/>
  </si>
  <si>
    <t>個別事業</t>
  </si>
  <si>
    <t>１・関東大会（全国関東予選・KTFA関東大会）</t>
  </si>
  <si>
    <r>
      <t xml:space="preserve">  </t>
    </r>
    <r>
      <rPr>
        <b/>
        <sz val="10"/>
        <color theme="1"/>
        <rFont val="ＭＳ Ｐ明朝"/>
        <family val="1"/>
        <charset val="128"/>
      </rPr>
      <t>決算報告県協会経由　</t>
    </r>
    <r>
      <rPr>
        <sz val="11"/>
        <color theme="1"/>
        <rFont val="ＭＳ Ｐゴシック"/>
        <family val="2"/>
        <charset val="128"/>
        <scheme val="minor"/>
      </rPr>
      <t>・</t>
    </r>
    <r>
      <rPr>
        <u/>
        <sz val="10"/>
        <color theme="1"/>
        <rFont val="ＭＳ Ｐ明朝"/>
        <family val="1"/>
        <charset val="128"/>
      </rPr>
      <t>（補助金有：関東サッカー協会・千葉県サッカー協会）（余剰金返金有）</t>
    </r>
    <rPh sb="9" eb="11">
      <t>ケイユ</t>
    </rPh>
    <rPh sb="39" eb="45">
      <t>ヨジョウキンヘンキンアリ</t>
    </rPh>
    <phoneticPr fontId="34"/>
  </si>
  <si>
    <t>２・関東シニア・千葉県フェスタ（年2・3回）　：シニア委員会会計報告処理</t>
    <phoneticPr fontId="34"/>
  </si>
  <si>
    <t>３・高校OBフェスタ　：千葉県協会へ単体、決算報告　（余剰金　選手権・リーグへ）</t>
    <rPh sb="18" eb="20">
      <t>タンタイ</t>
    </rPh>
    <phoneticPr fontId="34"/>
  </si>
  <si>
    <t>４・シニア委員会表彰式（事前参加費\10,000ｘ3名、徴収）　：余剰金、選手権・リーグへ補助充当</t>
  </si>
  <si>
    <t>上記の内、流れ確認（右田会計役員・事務局と連携）；必会計役員1名は参加、管理</t>
  </si>
  <si>
    <r>
      <t>１・２、は個別事業！　３、（会計処理準備）県協会決算処理：余剰金：</t>
    </r>
    <r>
      <rPr>
        <b/>
        <u/>
        <sz val="10"/>
        <color theme="1"/>
        <rFont val="ＭＳ Ｐ明朝"/>
        <family val="1"/>
        <charset val="128"/>
      </rPr>
      <t>選手権・リーグへ充当</t>
    </r>
    <rPh sb="21" eb="28">
      <t>ケンキョウカイケッサンショリ</t>
    </rPh>
    <rPh sb="29" eb="32">
      <t>ヨジョウキン</t>
    </rPh>
    <rPh sb="33" eb="36">
      <t>センシュケン</t>
    </rPh>
    <rPh sb="41" eb="43">
      <t>ジュウトウ</t>
    </rPh>
    <phoneticPr fontId="34"/>
  </si>
  <si>
    <t>＊大会準備！</t>
    <phoneticPr fontId="34"/>
  </si>
  <si>
    <t>＊個別に開催案内（資料事務局より、事前準備、要項、案内、（弁当受注）他　資料、都県）事務局準備</t>
    <rPh sb="17" eb="21">
      <t>ジゼンジュンビ</t>
    </rPh>
    <phoneticPr fontId="34"/>
  </si>
  <si>
    <t>＊会計（右田管理）：参加費、入金確認（事務局へ報告、確認）</t>
    <rPh sb="10" eb="13">
      <t>サンカヒ</t>
    </rPh>
    <phoneticPr fontId="34"/>
  </si>
  <si>
    <t>＊大会対戦表、組合せ（大型紙、プリント：中野副委員長に依頼）</t>
    <phoneticPr fontId="34"/>
  </si>
  <si>
    <t>　関東大会、初日当日、代表者会議準備（千葉県は都度マネージャーミーティング開催せづ　　</t>
    <rPh sb="1" eb="5">
      <t>カントウタイカイ</t>
    </rPh>
    <rPh sb="6" eb="10">
      <t>ショニチトウジツ</t>
    </rPh>
    <rPh sb="11" eb="18">
      <t>ダイヒョウシャカイギジュンビ</t>
    </rPh>
    <rPh sb="19" eb="22">
      <t>チバケン</t>
    </rPh>
    <rPh sb="23" eb="25">
      <t>ツド</t>
    </rPh>
    <rPh sb="37" eb="39">
      <t>カイサイ</t>
    </rPh>
    <phoneticPr fontId="34"/>
  </si>
  <si>
    <t>　　初日、代表者会議を開催:事前会議場準備</t>
    <rPh sb="2" eb="3">
      <t>ショ</t>
    </rPh>
    <rPh sb="5" eb="10">
      <t>ダイヒョウシャカイギ</t>
    </rPh>
    <rPh sb="11" eb="13">
      <t>カイサイ</t>
    </rPh>
    <rPh sb="14" eb="21">
      <t>ジゼンカイギジョウジュンビ</t>
    </rPh>
    <phoneticPr fontId="34"/>
  </si>
  <si>
    <t>　　スケジュール・組合せ・ユニホーム登録表・振分</t>
    <phoneticPr fontId="34"/>
  </si>
  <si>
    <t>＊関東大会（表彰状準備）関東サッカー協会事務局依頼</t>
    <phoneticPr fontId="34"/>
  </si>
  <si>
    <t>＊会場作り（レンタル事前見積り）、テント・看板他（片平）</t>
    <rPh sb="3" eb="4">
      <t>ヅク</t>
    </rPh>
    <phoneticPr fontId="34"/>
  </si>
  <si>
    <t>＊スケジュール作り、（組合せ：関東シニア委員会抽選報告：中野副委員長）事前準備</t>
    <phoneticPr fontId="34"/>
  </si>
  <si>
    <t>会計として準備する事！</t>
  </si>
  <si>
    <t>*事務局より参加役員確認後、【役員一覧：フルネーム、住所含め】</t>
    <phoneticPr fontId="34"/>
  </si>
  <si>
    <t>・役員費準備、審判費準備（スケジュール役員：川嶋役員・事務局と連携）</t>
    <rPh sb="19" eb="21">
      <t>ヤクイン</t>
    </rPh>
    <rPh sb="22" eb="26">
      <t>カワシマヤクイン</t>
    </rPh>
    <phoneticPr fontId="34"/>
  </si>
  <si>
    <t>・大会用審判・役員・事務局にて弁当依頼（後日振込）請求書の依頼</t>
    <phoneticPr fontId="34"/>
  </si>
  <si>
    <t>・役員、飲料・備品、他準備　（暑熱対策飲料　準備）</t>
    <rPh sb="7" eb="9">
      <t>ビヒン</t>
    </rPh>
    <rPh sb="10" eb="11">
      <t>ホカ</t>
    </rPh>
    <rPh sb="11" eb="13">
      <t>ジュンビ</t>
    </rPh>
    <rPh sb="19" eb="21">
      <t>インリョウ</t>
    </rPh>
    <rPh sb="22" eb="24">
      <t>ジュンビ</t>
    </rPh>
    <phoneticPr fontId="34"/>
  </si>
  <si>
    <t>※役員分、不足金事前準備（千円札10枚ほど）</t>
    <rPh sb="1" eb="3">
      <t>ヤクイン</t>
    </rPh>
    <rPh sb="3" eb="4">
      <t>ブン</t>
    </rPh>
    <phoneticPr fontId="34"/>
  </si>
  <si>
    <t>　　　・当日、会場費用支払（スポレク直支払）、天台は事後振込み（通常利用と一緒に請求が出ます）</t>
    <phoneticPr fontId="34"/>
  </si>
  <si>
    <t>大会終了後、福岡、右田で連携し、別々の振り込み（可能、天台に事前報告）</t>
    <rPh sb="0" eb="5">
      <t>タイカイシュウリョウゴ</t>
    </rPh>
    <phoneticPr fontId="34"/>
  </si>
  <si>
    <t>＊大会後、請求書による、振込み、終了後、決算報告準備。</t>
    <phoneticPr fontId="34"/>
  </si>
  <si>
    <t>収入（参加費）計</t>
    <rPh sb="0" eb="2">
      <t>シュウニュウ</t>
    </rPh>
    <rPh sb="3" eb="6">
      <t>サンカヒ</t>
    </rPh>
    <rPh sb="7" eb="8">
      <t>ケイ</t>
    </rPh>
    <phoneticPr fontId="34"/>
  </si>
  <si>
    <t>支出・・計</t>
    <rPh sb="0" eb="2">
      <t>シシュツ</t>
    </rPh>
    <rPh sb="4" eb="5">
      <t>ケイ</t>
    </rPh>
    <phoneticPr fontId="34"/>
  </si>
  <si>
    <t>支出：運営全て賄う：（審判費、役員費、グランド、ボール代、弁当代、飲料、他）</t>
  </si>
  <si>
    <t>　収入：参加費で全て運営（不足分、シニア委員会内で調整）</t>
  </si>
  <si>
    <t>以上のような流れです。</t>
    <phoneticPr fontId="34"/>
  </si>
  <si>
    <t>０３２２WEB会議</t>
    <rPh sb="7" eb="9">
      <t>カイギ</t>
    </rPh>
    <phoneticPr fontId="34"/>
  </si>
  <si>
    <t>役員各位　真茅・柳田役員へ</t>
  </si>
  <si>
    <t>1⃣</t>
    <phoneticPr fontId="34"/>
  </si>
  <si>
    <t>花園－ハルオ戦での重複選手問題による確認・要望</t>
    <rPh sb="0" eb="2">
      <t>ハナゾノ</t>
    </rPh>
    <rPh sb="6" eb="7">
      <t>セン</t>
    </rPh>
    <rPh sb="9" eb="11">
      <t>ジュウフク</t>
    </rPh>
    <rPh sb="11" eb="13">
      <t>センシュ</t>
    </rPh>
    <rPh sb="13" eb="15">
      <t>モンダイ</t>
    </rPh>
    <rPh sb="18" eb="20">
      <t>カクニン</t>
    </rPh>
    <rPh sb="21" eb="23">
      <t>ヨウボウ</t>
    </rPh>
    <phoneticPr fontId="34"/>
  </si>
  <si>
    <t>重複選手人数誤り本部による、再確認内容</t>
    <rPh sb="0" eb="7">
      <t>ジュウフクセンシュニンズウアヤマ</t>
    </rPh>
    <rPh sb="8" eb="10">
      <t>ホンブ</t>
    </rPh>
    <rPh sb="14" eb="19">
      <t>サイカクニンナイヨウ</t>
    </rPh>
    <phoneticPr fontId="34"/>
  </si>
  <si>
    <t>３月２２日リモート会議開催による結論</t>
    <rPh sb="1" eb="2">
      <t>ガツ</t>
    </rPh>
    <rPh sb="4" eb="5">
      <t>ニチ</t>
    </rPh>
    <rPh sb="9" eb="11">
      <t>カイギ</t>
    </rPh>
    <rPh sb="11" eb="13">
      <t>カイサイ</t>
    </rPh>
    <rPh sb="16" eb="18">
      <t>ケツロン</t>
    </rPh>
    <phoneticPr fontId="34"/>
  </si>
  <si>
    <t>本日のWEB会議お疲れ様です。</t>
  </si>
  <si>
    <t>先ず、本日のWEB会議決定事項（柳田事務局より報告をお願い致します。</t>
  </si>
  <si>
    <t>確定した通り、再試合は行わない。</t>
    <phoneticPr fontId="34"/>
  </si>
  <si>
    <t>容易に再試合の開催しない事が大事です。</t>
  </si>
  <si>
    <t>14日のこの問題の試合では、試合は成立しました。</t>
  </si>
  <si>
    <t>片方のチームから再試合の要望は絶対に受け付けない。</t>
  </si>
  <si>
    <t>又、両チームに確認も行わない（成立した以上）確定です。</t>
  </si>
  <si>
    <t>この外に14日、問題のある試合も有りました。</t>
  </si>
  <si>
    <t>警告が出た理由報告が、【得点機会の阻止】でした。</t>
  </si>
  <si>
    <t>この警告は山本氏（習台所属、審判委員会にも所属）から、PKでしたか？、の質問でした。</t>
    <phoneticPr fontId="34"/>
  </si>
  <si>
    <t>PKなら、3重罰の規程から警告の判断です。</t>
    <phoneticPr fontId="34"/>
  </si>
  <si>
    <t>但し、PNエリア外での今回の警告、これは、【決定機の阻止】でしたら、退場です。</t>
  </si>
  <si>
    <t>そこで反スポに変更されました。</t>
    <phoneticPr fontId="34"/>
  </si>
  <si>
    <t>何が言いたいかと云えば、ミス、間違いは出る事です。</t>
  </si>
  <si>
    <t>その事による再試合などあり得ないからです。</t>
  </si>
  <si>
    <t>２，</t>
    <phoneticPr fontId="34"/>
  </si>
  <si>
    <t>今回の花園から、シニア委員会のへの意見として、2度と起こさないような施策の依頼です。</t>
    <phoneticPr fontId="34"/>
  </si>
  <si>
    <t>花園チームとして、どの様に考えるか意見確認？</t>
    <rPh sb="0" eb="2">
      <t>ハナゾノ</t>
    </rPh>
    <rPh sb="11" eb="12">
      <t>ヨウ</t>
    </rPh>
    <rPh sb="13" eb="14">
      <t>カンガ</t>
    </rPh>
    <rPh sb="17" eb="21">
      <t>イケンカクニン</t>
    </rPh>
    <phoneticPr fontId="34"/>
  </si>
  <si>
    <t>井上でしたら簡単、明確に回答できますが、各役員はどのように考えるか？</t>
    <rPh sb="0" eb="2">
      <t>イノウエ</t>
    </rPh>
    <rPh sb="6" eb="8">
      <t>カンタン</t>
    </rPh>
    <rPh sb="9" eb="11">
      <t>メイカク</t>
    </rPh>
    <rPh sb="12" eb="14">
      <t>カイトウ</t>
    </rPh>
    <rPh sb="20" eb="23">
      <t>カクヤクイン</t>
    </rPh>
    <rPh sb="29" eb="30">
      <t>カンガ</t>
    </rPh>
    <phoneticPr fontId="34"/>
  </si>
  <si>
    <t>会議内で指摘したように、本部が強く伝えても　間違いは、間違いです。</t>
  </si>
  <si>
    <t>この指摘が花園が出来ていない事が問題です。</t>
  </si>
  <si>
    <t>間違えた本部も問題ですが、重複規則を理解していればこの事は強く反論すべきです。</t>
  </si>
  <si>
    <t>又は、重複規則を持参していれば具体的に指摘が可能です。</t>
  </si>
  <si>
    <t>花園が本部で逆の立場の時に具体的に指摘が出来るかどうか、できたかどうか？</t>
  </si>
  <si>
    <t>同様の間違いを起こします。</t>
  </si>
  <si>
    <t>※必ずチーム内で規則の共有をすべきです。事務局から指摘して下さい。</t>
  </si>
  <si>
    <t>３，</t>
    <phoneticPr fontId="34"/>
  </si>
  <si>
    <t>シニア委員会として今後の提案は、メンバー表に各チームにより、重複選手に手書きで可能</t>
    <phoneticPr fontId="34"/>
  </si>
  <si>
    <t>（1部➡　１重複，　2部➡　２重複、　３部➡３重複　50代から重複➡　５重複　60代から➡６重複）</t>
  </si>
  <si>
    <t>以上に、各チームで記入しておく事、</t>
  </si>
  <si>
    <t>H.Pから印刷した物に、記入すれば簡単に見分けられる。</t>
  </si>
  <si>
    <t>このように　柳田事務局から報告し、本部、M.C、４審の各役割、プラス　重複規則もプリントして、</t>
    <phoneticPr fontId="34"/>
  </si>
  <si>
    <t>各チームファイルで共有するよう指導して下さい。又、真茅役員はH.Pの張り付け書類、フラッグをたて、見易くして下さい。</t>
  </si>
  <si>
    <t>文章が理解しづらいようであれば、分かり易く、文章にして下さい。</t>
  </si>
  <si>
    <t>現状へ、簡単に付け加えて下さい。</t>
  </si>
  <si>
    <t>顧問として、井上からの確認内容です。</t>
  </si>
  <si>
    <t>より良い方法は簡単に説明できます。</t>
    <rPh sb="2" eb="3">
      <t>ヨ</t>
    </rPh>
    <rPh sb="4" eb="6">
      <t>ホウホウ</t>
    </rPh>
    <rPh sb="7" eb="9">
      <t>カンタン</t>
    </rPh>
    <rPh sb="10" eb="12">
      <t>セツメイ</t>
    </rPh>
    <phoneticPr fontId="34"/>
  </si>
  <si>
    <t>如何でしょうか？</t>
    <rPh sb="0" eb="2">
      <t>イカガ</t>
    </rPh>
    <phoneticPr fontId="34"/>
  </si>
  <si>
    <t>Ⅱ、</t>
    <phoneticPr fontId="34"/>
  </si>
  <si>
    <t>アンダー枠選手の参加扱いミスによるMITの問題！</t>
    <rPh sb="4" eb="7">
      <t>ワクセンシュ</t>
    </rPh>
    <rPh sb="8" eb="11">
      <t>サンカアツカ</t>
    </rPh>
    <rPh sb="21" eb="23">
      <t>モンダイ</t>
    </rPh>
    <phoneticPr fontId="34"/>
  </si>
  <si>
    <t>2・3試合に出場してしまった試合結果の罰則（PENALTY）確認！</t>
    <rPh sb="3" eb="5">
      <t>シアイ</t>
    </rPh>
    <rPh sb="6" eb="8">
      <t>シュツジョウ</t>
    </rPh>
    <rPh sb="14" eb="18">
      <t>シアイケッカ</t>
    </rPh>
    <rPh sb="19" eb="21">
      <t>バッソク</t>
    </rPh>
    <rPh sb="30" eb="32">
      <t>カクニン</t>
    </rPh>
    <phoneticPr fontId="34"/>
  </si>
  <si>
    <t>Ⅲ、</t>
    <phoneticPr fontId="34"/>
  </si>
  <si>
    <t>2025年度　千葉県サッカー協会シニア委員会　決算④（１～３月）</t>
    <rPh sb="4" eb="6">
      <t>ネンド</t>
    </rPh>
    <rPh sb="6" eb="8">
      <t>ヘイネンド</t>
    </rPh>
    <rPh sb="7" eb="10">
      <t>チバケン</t>
    </rPh>
    <rPh sb="14" eb="16">
      <t>キョウカイ</t>
    </rPh>
    <rPh sb="19" eb="22">
      <t>イインカイ</t>
    </rPh>
    <rPh sb="23" eb="25">
      <t>ケッサン</t>
    </rPh>
    <rPh sb="30" eb="31">
      <t>ガツ</t>
    </rPh>
    <phoneticPr fontId="42"/>
  </si>
  <si>
    <t>収入の部</t>
    <rPh sb="0" eb="2">
      <t>シュウニュウ</t>
    </rPh>
    <rPh sb="3" eb="4">
      <t>ブ</t>
    </rPh>
    <phoneticPr fontId="42"/>
  </si>
  <si>
    <t>資料-①</t>
    <rPh sb="0" eb="4">
      <t>シリョウー1</t>
    </rPh>
    <phoneticPr fontId="34"/>
  </si>
  <si>
    <t>科　　　　目</t>
    <rPh sb="0" eb="1">
      <t>カ</t>
    </rPh>
    <rPh sb="5" eb="6">
      <t>メ</t>
    </rPh>
    <phoneticPr fontId="42"/>
  </si>
  <si>
    <t>a　予　算</t>
    <rPh sb="2" eb="3">
      <t>ヨ</t>
    </rPh>
    <rPh sb="4" eb="5">
      <t>ザン</t>
    </rPh>
    <phoneticPr fontId="42"/>
  </si>
  <si>
    <t>b　決　　算</t>
    <rPh sb="2" eb="3">
      <t>ケツ</t>
    </rPh>
    <rPh sb="5" eb="6">
      <t>ザン</t>
    </rPh>
    <phoneticPr fontId="42"/>
  </si>
  <si>
    <t>b-a　増　減</t>
    <rPh sb="4" eb="5">
      <t>ゾウ</t>
    </rPh>
    <rPh sb="6" eb="7">
      <t>ゲン</t>
    </rPh>
    <phoneticPr fontId="42"/>
  </si>
  <si>
    <t>説　　　明</t>
    <rPh sb="0" eb="1">
      <t>セツ</t>
    </rPh>
    <rPh sb="4" eb="5">
      <t>メイ</t>
    </rPh>
    <phoneticPr fontId="42"/>
  </si>
  <si>
    <t>①
（４～８月）</t>
    <rPh sb="6" eb="7">
      <t>ガツ</t>
    </rPh>
    <phoneticPr fontId="42"/>
  </si>
  <si>
    <t>②
（９～11月）</t>
    <rPh sb="7" eb="8">
      <t>ガツ</t>
    </rPh>
    <phoneticPr fontId="42"/>
  </si>
  <si>
    <t>③
（12月）</t>
    <rPh sb="5" eb="6">
      <t>ガツ</t>
    </rPh>
    <phoneticPr fontId="42"/>
  </si>
  <si>
    <t>④
（１～３月）</t>
    <rPh sb="6" eb="7">
      <t>ガツ</t>
    </rPh>
    <phoneticPr fontId="42"/>
  </si>
  <si>
    <t>計
（①～④）</t>
    <rPh sb="0" eb="1">
      <t>ケイ</t>
    </rPh>
    <phoneticPr fontId="42"/>
  </si>
  <si>
    <t>県リーグ参加費</t>
    <rPh sb="0" eb="1">
      <t>ケン</t>
    </rPh>
    <rPh sb="4" eb="7">
      <t>サンカヒ</t>
    </rPh>
    <phoneticPr fontId="42"/>
  </si>
  <si>
    <t>県選手権参加費</t>
    <rPh sb="0" eb="1">
      <t>ケン</t>
    </rPh>
    <rPh sb="1" eb="4">
      <t>センシュケン</t>
    </rPh>
    <rPh sb="4" eb="7">
      <t>サンカヒ</t>
    </rPh>
    <phoneticPr fontId="42"/>
  </si>
  <si>
    <t>運営費（クラブ）</t>
    <rPh sb="0" eb="3">
      <t>ウンエイヒ</t>
    </rPh>
    <phoneticPr fontId="42"/>
  </si>
  <si>
    <t>運営費（個人）</t>
    <rPh sb="0" eb="3">
      <t>ウンエイヒ</t>
    </rPh>
    <rPh sb="4" eb="6">
      <t>コジン</t>
    </rPh>
    <phoneticPr fontId="42"/>
  </si>
  <si>
    <t>運営補助</t>
    <rPh sb="0" eb="4">
      <t>ウンエイホジョ</t>
    </rPh>
    <phoneticPr fontId="42"/>
  </si>
  <si>
    <t>高校OBﾌｪｽﾀ 94,270
表彰式 464,715</t>
    <rPh sb="0" eb="2">
      <t>コウコウ</t>
    </rPh>
    <rPh sb="16" eb="19">
      <t>ヒョウショウシキ</t>
    </rPh>
    <phoneticPr fontId="42"/>
  </si>
  <si>
    <t>繰越</t>
    <rPh sb="0" eb="2">
      <t>クリコシ</t>
    </rPh>
    <phoneticPr fontId="42"/>
  </si>
  <si>
    <t>2025年度余剰金</t>
    <rPh sb="4" eb="6">
      <t>ネンド</t>
    </rPh>
    <rPh sb="6" eb="9">
      <t>ヨジョウキン</t>
    </rPh>
    <phoneticPr fontId="34"/>
  </si>
  <si>
    <t>源泉所得税預かり</t>
    <rPh sb="0" eb="2">
      <t>ゲンセン</t>
    </rPh>
    <rPh sb="2" eb="5">
      <t>ショトクゼイ</t>
    </rPh>
    <rPh sb="5" eb="6">
      <t>アズ</t>
    </rPh>
    <phoneticPr fontId="42"/>
  </si>
  <si>
    <t>（2026年運営資金より返金）</t>
    <rPh sb="5" eb="10">
      <t>ネンウンエイシキン</t>
    </rPh>
    <rPh sb="12" eb="14">
      <t>ヘンキン</t>
    </rPh>
    <phoneticPr fontId="34"/>
  </si>
  <si>
    <t>合　　　　　計</t>
    <rPh sb="0" eb="1">
      <t>ゴウ</t>
    </rPh>
    <rPh sb="6" eb="7">
      <t>ケイ</t>
    </rPh>
    <phoneticPr fontId="42"/>
  </si>
  <si>
    <t>支出の部</t>
    <rPh sb="0" eb="2">
      <t>シシュツ</t>
    </rPh>
    <rPh sb="3" eb="4">
      <t>ブ</t>
    </rPh>
    <phoneticPr fontId="42"/>
  </si>
  <si>
    <t>a-b　増　減</t>
    <rPh sb="4" eb="5">
      <t>ゾウ</t>
    </rPh>
    <rPh sb="6" eb="7">
      <t>ゲン</t>
    </rPh>
    <phoneticPr fontId="42"/>
  </si>
  <si>
    <t>説　　　　　　　　　　明</t>
    <rPh sb="0" eb="1">
      <t>セツ</t>
    </rPh>
    <rPh sb="11" eb="12">
      <t>メイ</t>
    </rPh>
    <phoneticPr fontId="42"/>
  </si>
  <si>
    <t>①
（４～８月）</t>
  </si>
  <si>
    <t>②
（９～11月）</t>
  </si>
  <si>
    <t>④
（１～３月）</t>
  </si>
  <si>
    <t>計
（①～④）</t>
    <phoneticPr fontId="42"/>
  </si>
  <si>
    <t>Ⅰ</t>
    <phoneticPr fontId="42"/>
  </si>
  <si>
    <t>事務局費</t>
    <rPh sb="0" eb="3">
      <t>ジムキョク</t>
    </rPh>
    <rPh sb="3" eb="4">
      <t>ヒ</t>
    </rPh>
    <phoneticPr fontId="42"/>
  </si>
  <si>
    <t>（１）</t>
    <phoneticPr fontId="42"/>
  </si>
  <si>
    <t>旅費交通費</t>
    <rPh sb="0" eb="2">
      <t>リョヒ</t>
    </rPh>
    <rPh sb="2" eb="5">
      <t>コウツウヒ</t>
    </rPh>
    <phoneticPr fontId="42"/>
  </si>
  <si>
    <t>（２）</t>
    <phoneticPr fontId="42"/>
  </si>
  <si>
    <t>需用費</t>
    <rPh sb="0" eb="3">
      <t>ジュヨウヒ</t>
    </rPh>
    <phoneticPr fontId="42"/>
  </si>
  <si>
    <t>①食料費</t>
    <rPh sb="1" eb="4">
      <t>ショクリョウヒ</t>
    </rPh>
    <phoneticPr fontId="42"/>
  </si>
  <si>
    <t>②消耗費</t>
    <rPh sb="1" eb="4">
      <t>ショウモウヒ</t>
    </rPh>
    <phoneticPr fontId="42"/>
  </si>
  <si>
    <t>③印刷製本費</t>
    <rPh sb="1" eb="3">
      <t>インサツ</t>
    </rPh>
    <rPh sb="3" eb="5">
      <t>セイホン</t>
    </rPh>
    <rPh sb="5" eb="6">
      <t>ヒ</t>
    </rPh>
    <phoneticPr fontId="42"/>
  </si>
  <si>
    <t>（３）</t>
    <phoneticPr fontId="42"/>
  </si>
  <si>
    <t>支払助成金</t>
    <phoneticPr fontId="42"/>
  </si>
  <si>
    <t>（４）</t>
    <phoneticPr fontId="42"/>
  </si>
  <si>
    <t>役務費</t>
    <rPh sb="0" eb="2">
      <t>ヤクム</t>
    </rPh>
    <rPh sb="2" eb="3">
      <t>ヒ</t>
    </rPh>
    <phoneticPr fontId="42"/>
  </si>
  <si>
    <t>①通信運搬費</t>
    <rPh sb="1" eb="3">
      <t>ツウシン</t>
    </rPh>
    <rPh sb="3" eb="6">
      <t>ウンパンヒ</t>
    </rPh>
    <phoneticPr fontId="42"/>
  </si>
  <si>
    <t>②委託料</t>
    <rPh sb="1" eb="4">
      <t>イタクリョウ</t>
    </rPh>
    <phoneticPr fontId="42"/>
  </si>
  <si>
    <t>（５）</t>
    <phoneticPr fontId="42"/>
  </si>
  <si>
    <t>使用料及び賃借料</t>
    <rPh sb="0" eb="3">
      <t>シヨウリョウ</t>
    </rPh>
    <rPh sb="3" eb="4">
      <t>オヨ</t>
    </rPh>
    <rPh sb="5" eb="8">
      <t>チンシャクリョウ</t>
    </rPh>
    <phoneticPr fontId="42"/>
  </si>
  <si>
    <t>Ⅱ</t>
    <phoneticPr fontId="42"/>
  </si>
  <si>
    <t>運営費</t>
    <rPh sb="0" eb="3">
      <t>ウンエイヒ</t>
    </rPh>
    <phoneticPr fontId="42"/>
  </si>
  <si>
    <t>報酬</t>
    <rPh sb="0" eb="2">
      <t>ホウシュウ</t>
    </rPh>
    <phoneticPr fontId="42"/>
  </si>
  <si>
    <t>報償費</t>
    <rPh sb="0" eb="3">
      <t>ホウショウヒ</t>
    </rPh>
    <phoneticPr fontId="42"/>
  </si>
  <si>
    <t>②消耗品費</t>
    <rPh sb="1" eb="4">
      <t>ショウモウヒン</t>
    </rPh>
    <rPh sb="4" eb="5">
      <t>ヒ</t>
    </rPh>
    <phoneticPr fontId="42"/>
  </si>
  <si>
    <t>Ⅲ</t>
    <phoneticPr fontId="42"/>
  </si>
  <si>
    <t>予備費</t>
    <rPh sb="0" eb="3">
      <t>ヨビヒ</t>
    </rPh>
    <phoneticPr fontId="42"/>
  </si>
  <si>
    <t>Ⅳ</t>
    <phoneticPr fontId="42"/>
  </si>
  <si>
    <t>源泉所得税</t>
    <rPh sb="0" eb="2">
      <t>ゲンセン</t>
    </rPh>
    <rPh sb="2" eb="5">
      <t>ショトクゼイ</t>
    </rPh>
    <phoneticPr fontId="42"/>
  </si>
  <si>
    <t>源泉所得税</t>
    <phoneticPr fontId="42"/>
  </si>
  <si>
    <t>2026年度　千葉県サッカー協会シニア委員会　予算(予測）</t>
    <rPh sb="4" eb="6">
      <t>ネンド</t>
    </rPh>
    <rPh sb="6" eb="8">
      <t>ヘイネンド</t>
    </rPh>
    <rPh sb="7" eb="10">
      <t>チバケン</t>
    </rPh>
    <rPh sb="14" eb="16">
      <t>キョウカイ</t>
    </rPh>
    <rPh sb="19" eb="22">
      <t>イインカイ</t>
    </rPh>
    <rPh sb="23" eb="25">
      <t>ヨサン</t>
    </rPh>
    <rPh sb="26" eb="28">
      <t>ヨソク</t>
    </rPh>
    <phoneticPr fontId="42"/>
  </si>
  <si>
    <t>資料-②</t>
    <rPh sb="0" eb="4">
      <t>シリョウー2</t>
    </rPh>
    <phoneticPr fontId="34"/>
  </si>
  <si>
    <t>a 予　算</t>
    <rPh sb="2" eb="3">
      <t>ヨ</t>
    </rPh>
    <rPh sb="4" eb="5">
      <t>ザン</t>
    </rPh>
    <phoneticPr fontId="42"/>
  </si>
  <si>
    <t>b 25決算</t>
    <rPh sb="4" eb="5">
      <t>ケツ</t>
    </rPh>
    <rPh sb="5" eb="6">
      <t>ザン</t>
    </rPh>
    <phoneticPr fontId="42"/>
  </si>
  <si>
    <t>a-b 増　減</t>
    <rPh sb="4" eb="5">
      <t>ゾウ</t>
    </rPh>
    <rPh sb="6" eb="7">
      <t>ゲン</t>
    </rPh>
    <phoneticPr fontId="42"/>
  </si>
  <si>
    <t>参加 104チーム　＠60,000円</t>
    <rPh sb="0" eb="2">
      <t>サンカ</t>
    </rPh>
    <rPh sb="17" eb="18">
      <t>エン</t>
    </rPh>
    <phoneticPr fontId="42"/>
  </si>
  <si>
    <t>参加 40代～60代  56チーム ＠30,000円
参加 70代　4チーム　＠20,000円</t>
    <rPh sb="0" eb="2">
      <t>サンカ</t>
    </rPh>
    <rPh sb="5" eb="6">
      <t>ダイ</t>
    </rPh>
    <rPh sb="9" eb="10">
      <t>ダイ</t>
    </rPh>
    <rPh sb="25" eb="26">
      <t>エン</t>
    </rPh>
    <rPh sb="27" eb="29">
      <t>サンカ</t>
    </rPh>
    <rPh sb="32" eb="33">
      <t>ダイ</t>
    </rPh>
    <rPh sb="46" eb="47">
      <t>エン</t>
    </rPh>
    <phoneticPr fontId="42"/>
  </si>
  <si>
    <t>参加 44クラブ</t>
    <rPh sb="0" eb="2">
      <t>サンカ</t>
    </rPh>
    <phoneticPr fontId="42"/>
  </si>
  <si>
    <t>参加 2200名×500円</t>
    <rPh sb="0" eb="2">
      <t>サンカ</t>
    </rPh>
    <rPh sb="7" eb="8">
      <t>メイ</t>
    </rPh>
    <rPh sb="12" eb="13">
      <t>エン</t>
    </rPh>
    <phoneticPr fontId="42"/>
  </si>
  <si>
    <t>予備費(2026年度運営費補助)</t>
    <rPh sb="0" eb="3">
      <t>ヨビヒ</t>
    </rPh>
    <rPh sb="8" eb="10">
      <t>ネンド</t>
    </rPh>
    <rPh sb="10" eb="13">
      <t>ウンエイヒ</t>
    </rPh>
    <rPh sb="13" eb="15">
      <t>ホジョ</t>
    </rPh>
    <phoneticPr fontId="34"/>
  </si>
  <si>
    <t>(2025年度運営費補助)</t>
    <rPh sb="5" eb="7">
      <t>ネンド</t>
    </rPh>
    <rPh sb="7" eb="10">
      <t>ウンエイヒ</t>
    </rPh>
    <rPh sb="10" eb="12">
      <t>ホジョ</t>
    </rPh>
    <phoneticPr fontId="34"/>
  </si>
  <si>
    <t>26年運営費より返金</t>
    <rPh sb="2" eb="6">
      <t>ネンウンエイヒ</t>
    </rPh>
    <rPh sb="8" eb="10">
      <t>ヘンキン</t>
    </rPh>
    <phoneticPr fontId="34"/>
  </si>
  <si>
    <t>b-a 増　減</t>
    <rPh sb="4" eb="5">
      <t>ゾウ</t>
    </rPh>
    <rPh sb="6" eb="7">
      <t>ゲン</t>
    </rPh>
    <phoneticPr fontId="42"/>
  </si>
  <si>
    <t>大会視察・会場役員交通費</t>
    <rPh sb="0" eb="2">
      <t>タイカイ</t>
    </rPh>
    <rPh sb="2" eb="4">
      <t>シサツ</t>
    </rPh>
    <rPh sb="5" eb="7">
      <t>カイジョウ</t>
    </rPh>
    <rPh sb="7" eb="9">
      <t>ヤクイン</t>
    </rPh>
    <rPh sb="9" eb="12">
      <t>コウツウヒ</t>
    </rPh>
    <phoneticPr fontId="42"/>
  </si>
  <si>
    <t>会議用飲料他</t>
    <rPh sb="0" eb="3">
      <t>カイギヨウ</t>
    </rPh>
    <rPh sb="3" eb="5">
      <t>インリョウ</t>
    </rPh>
    <rPh sb="5" eb="6">
      <t>ホカ</t>
    </rPh>
    <phoneticPr fontId="42"/>
  </si>
  <si>
    <t>事務用消耗品（封筒・筆記用具他）</t>
    <rPh sb="0" eb="3">
      <t>ジムヨウ</t>
    </rPh>
    <rPh sb="3" eb="6">
      <t>ショウモウヒン</t>
    </rPh>
    <rPh sb="7" eb="9">
      <t>フウトウ</t>
    </rPh>
    <rPh sb="10" eb="14">
      <t>ヒッキヨウグ</t>
    </rPh>
    <rPh sb="14" eb="15">
      <t>ホカ</t>
    </rPh>
    <phoneticPr fontId="42"/>
  </si>
  <si>
    <t>各世代上位大会参加費補助等</t>
    <rPh sb="0" eb="1">
      <t>カク</t>
    </rPh>
    <rPh sb="1" eb="3">
      <t>セダイ</t>
    </rPh>
    <rPh sb="3" eb="13">
      <t>ジョウイタイカイサンカヒホジョトウ</t>
    </rPh>
    <phoneticPr fontId="42"/>
  </si>
  <si>
    <t>切手代等</t>
    <rPh sb="0" eb="3">
      <t>キッテダイ</t>
    </rPh>
    <rPh sb="3" eb="4">
      <t>トウ</t>
    </rPh>
    <phoneticPr fontId="42"/>
  </si>
  <si>
    <t>振込み手数料</t>
    <rPh sb="0" eb="2">
      <t>フリコ</t>
    </rPh>
    <rPh sb="3" eb="6">
      <t>テスウリョウ</t>
    </rPh>
    <phoneticPr fontId="42"/>
  </si>
  <si>
    <t>会議室使用料・GNC使用料</t>
    <rPh sb="0" eb="3">
      <t>カイギシツ</t>
    </rPh>
    <rPh sb="3" eb="6">
      <t>シヨウリョウ</t>
    </rPh>
    <rPh sb="10" eb="13">
      <t>シヨウリョウ</t>
    </rPh>
    <phoneticPr fontId="42"/>
  </si>
  <si>
    <t>審判報酬(主審4,000円 副審・4ｈ3,000円）</t>
    <rPh sb="0" eb="2">
      <t>シンパン</t>
    </rPh>
    <rPh sb="2" eb="4">
      <t>ホウシュウ</t>
    </rPh>
    <rPh sb="5" eb="7">
      <t>シュシン</t>
    </rPh>
    <rPh sb="12" eb="13">
      <t>エン</t>
    </rPh>
    <rPh sb="14" eb="16">
      <t>フクシン</t>
    </rPh>
    <rPh sb="24" eb="25">
      <t>エン</t>
    </rPh>
    <phoneticPr fontId="42"/>
  </si>
  <si>
    <t>表彰式賞品等</t>
    <rPh sb="0" eb="3">
      <t>ヒョウショウシキ</t>
    </rPh>
    <rPh sb="3" eb="6">
      <t>ショウヒントウ</t>
    </rPh>
    <phoneticPr fontId="42"/>
  </si>
  <si>
    <t>審判・役員 弁当代(飲料）</t>
    <rPh sb="0" eb="2">
      <t>シンパン</t>
    </rPh>
    <rPh sb="3" eb="5">
      <t>ヤクイン</t>
    </rPh>
    <rPh sb="6" eb="8">
      <t>ベントウ</t>
    </rPh>
    <rPh sb="8" eb="9">
      <t>ダイ</t>
    </rPh>
    <rPh sb="10" eb="12">
      <t>インリョウ</t>
    </rPh>
    <phoneticPr fontId="42"/>
  </si>
  <si>
    <t>選手権・リーグ戦用試合球 他</t>
    <rPh sb="0" eb="3">
      <t>センシュケン</t>
    </rPh>
    <rPh sb="7" eb="8">
      <t>セン</t>
    </rPh>
    <rPh sb="8" eb="9">
      <t>ヨウ</t>
    </rPh>
    <rPh sb="9" eb="12">
      <t>シアイキュウ</t>
    </rPh>
    <rPh sb="13" eb="14">
      <t>ホカ</t>
    </rPh>
    <phoneticPr fontId="42"/>
  </si>
  <si>
    <t>グランド使用料</t>
    <rPh sb="4" eb="7">
      <t>シヨウリョウ</t>
    </rPh>
    <phoneticPr fontId="42"/>
  </si>
  <si>
    <t>シニア委員会運営費補助</t>
    <rPh sb="3" eb="9">
      <t>イインカイウンエイヒ</t>
    </rPh>
    <rPh sb="9" eb="11">
      <t>ホジョ</t>
    </rPh>
    <phoneticPr fontId="34"/>
  </si>
  <si>
    <t>2026.02.24更新</t>
    <phoneticPr fontId="1"/>
  </si>
  <si>
    <t>シニア委員会</t>
    <rPh sb="3" eb="6">
      <t>イインカイ</t>
    </rPh>
    <phoneticPr fontId="1"/>
  </si>
  <si>
    <t>※　参考</t>
    <rPh sb="2" eb="4">
      <t>サンコウ</t>
    </rPh>
    <phoneticPr fontId="1"/>
  </si>
  <si>
    <t>外郭（シニア委員会外）</t>
    <rPh sb="0" eb="2">
      <t>ガイカク</t>
    </rPh>
    <rPh sb="6" eb="10">
      <t>イインカイガイ</t>
    </rPh>
    <phoneticPr fontId="1"/>
  </si>
  <si>
    <t>監事</t>
    <rPh sb="0" eb="2">
      <t>カンジ</t>
    </rPh>
    <phoneticPr fontId="1"/>
  </si>
  <si>
    <t>委員長</t>
    <rPh sb="0" eb="3">
      <t>イインチョウ</t>
    </rPh>
    <phoneticPr fontId="1"/>
  </si>
  <si>
    <t>顧問</t>
    <rPh sb="0" eb="2">
      <t>コモン</t>
    </rPh>
    <phoneticPr fontId="1"/>
  </si>
  <si>
    <t>県協会社員</t>
    <rPh sb="0" eb="1">
      <t>ケン</t>
    </rPh>
    <rPh sb="1" eb="3">
      <t>キョウカイ</t>
    </rPh>
    <rPh sb="3" eb="5">
      <t>シャイン</t>
    </rPh>
    <phoneticPr fontId="1"/>
  </si>
  <si>
    <t>橋本　直幸</t>
    <rPh sb="0" eb="2">
      <t>ハシモト</t>
    </rPh>
    <rPh sb="3" eb="5">
      <t>ナオユキ</t>
    </rPh>
    <phoneticPr fontId="1"/>
  </si>
  <si>
    <t>小林　正喜</t>
    <rPh sb="0" eb="2">
      <t>コバヤシ</t>
    </rPh>
    <rPh sb="3" eb="5">
      <t>マサヨシ</t>
    </rPh>
    <phoneticPr fontId="1"/>
  </si>
  <si>
    <t>井上　龍彦</t>
    <rPh sb="0" eb="2">
      <t>イノウエ</t>
    </rPh>
    <rPh sb="3" eb="5">
      <t>タツヒコ</t>
    </rPh>
    <phoneticPr fontId="1"/>
  </si>
  <si>
    <t>小林　正喜</t>
    <phoneticPr fontId="1"/>
  </si>
  <si>
    <t>伊倉　広幸　</t>
    <rPh sb="0" eb="2">
      <t>イクラ</t>
    </rPh>
    <rPh sb="3" eb="5">
      <t>ヒロユキ</t>
    </rPh>
    <phoneticPr fontId="1"/>
  </si>
  <si>
    <t>中野　秀昭</t>
    <phoneticPr fontId="1"/>
  </si>
  <si>
    <t>川嶋　　仁</t>
    <phoneticPr fontId="1"/>
  </si>
  <si>
    <t>副委員長</t>
    <rPh sb="0" eb="4">
      <t>フクイインチョウ</t>
    </rPh>
    <phoneticPr fontId="1"/>
  </si>
  <si>
    <t>高橋　往良</t>
    <phoneticPr fontId="1"/>
  </si>
  <si>
    <t>中野　秀昭</t>
    <rPh sb="0" eb="2">
      <t>ナカノ</t>
    </rPh>
    <rPh sb="3" eb="5">
      <t>ヒデアキ</t>
    </rPh>
    <phoneticPr fontId="1"/>
  </si>
  <si>
    <t>福岡　宏平</t>
    <phoneticPr fontId="1"/>
  </si>
  <si>
    <t>八木　正彦</t>
    <rPh sb="0" eb="2">
      <t>ヤギ</t>
    </rPh>
    <rPh sb="3" eb="5">
      <t>マサヒコ</t>
    </rPh>
    <phoneticPr fontId="1"/>
  </si>
  <si>
    <t>柳田健太郎</t>
    <rPh sb="0" eb="5">
      <t>ヤナギダケンタロウ</t>
    </rPh>
    <phoneticPr fontId="1"/>
  </si>
  <si>
    <t>片平　隆臣</t>
    <phoneticPr fontId="1"/>
  </si>
  <si>
    <t>会計</t>
    <rPh sb="0" eb="2">
      <t>カイケイ</t>
    </rPh>
    <phoneticPr fontId="1"/>
  </si>
  <si>
    <t>事務局長</t>
    <rPh sb="0" eb="2">
      <t>ジム</t>
    </rPh>
    <rPh sb="2" eb="4">
      <t>キョクチョウ</t>
    </rPh>
    <phoneticPr fontId="1"/>
  </si>
  <si>
    <t>関東シニア委員会</t>
    <rPh sb="0" eb="2">
      <t>カントウ</t>
    </rPh>
    <rPh sb="5" eb="8">
      <t>イインカイ</t>
    </rPh>
    <phoneticPr fontId="1"/>
  </si>
  <si>
    <t>福岡　宏平</t>
    <rPh sb="0" eb="2">
      <t>フクオカ</t>
    </rPh>
    <rPh sb="3" eb="5">
      <t>コウヘイ</t>
    </rPh>
    <phoneticPr fontId="1"/>
  </si>
  <si>
    <t>柳田健太郎</t>
    <phoneticPr fontId="1"/>
  </si>
  <si>
    <t>補</t>
    <rPh sb="0" eb="1">
      <t>ホ</t>
    </rPh>
    <phoneticPr fontId="1"/>
  </si>
  <si>
    <t>右田　靖幸</t>
    <rPh sb="0" eb="2">
      <t>ミギタ</t>
    </rPh>
    <rPh sb="3" eb="5">
      <t>ヤスユキ</t>
    </rPh>
    <phoneticPr fontId="1"/>
  </si>
  <si>
    <t>中野　秀昭</t>
  </si>
  <si>
    <t>越川　雅弘</t>
    <rPh sb="0" eb="2">
      <t>コシカワ</t>
    </rPh>
    <rPh sb="3" eb="5">
      <t>マサヒロ</t>
    </rPh>
    <phoneticPr fontId="1"/>
  </si>
  <si>
    <t>事務局</t>
    <rPh sb="0" eb="3">
      <t>ジムキョク</t>
    </rPh>
    <phoneticPr fontId="1"/>
  </si>
  <si>
    <t>足利　尚紀</t>
    <phoneticPr fontId="1"/>
  </si>
  <si>
    <t>松永　俊宏</t>
    <phoneticPr fontId="1"/>
  </si>
  <si>
    <t>学識経験者</t>
    <rPh sb="0" eb="5">
      <t>ガクシキケイケンシャ</t>
    </rPh>
    <phoneticPr fontId="1"/>
  </si>
  <si>
    <t>高橋　征良</t>
    <phoneticPr fontId="1"/>
  </si>
  <si>
    <t>平野　幸弘</t>
  </si>
  <si>
    <t>水島　壮野</t>
    <phoneticPr fontId="1"/>
  </si>
  <si>
    <t>冨岡  信哉</t>
    <rPh sb="0" eb="2">
      <t>トミオカ</t>
    </rPh>
    <rPh sb="4" eb="6">
      <t>ノブヤ</t>
    </rPh>
    <phoneticPr fontId="1"/>
  </si>
  <si>
    <t>高山　克彦</t>
    <rPh sb="0" eb="2">
      <t>タカヤマ</t>
    </rPh>
    <rPh sb="3" eb="5">
      <t>カツヒコ</t>
    </rPh>
    <phoneticPr fontId="1"/>
  </si>
  <si>
    <t>子安　泰晶</t>
    <rPh sb="0" eb="2">
      <t>コヤス</t>
    </rPh>
    <rPh sb="3" eb="4">
      <t>ヤスシ</t>
    </rPh>
    <rPh sb="4" eb="5">
      <t>アキラ</t>
    </rPh>
    <phoneticPr fontId="1"/>
  </si>
  <si>
    <t>真茅　尚徳</t>
    <rPh sb="0" eb="2">
      <t>マカヤ</t>
    </rPh>
    <rPh sb="3" eb="4">
      <t>ナオ</t>
    </rPh>
    <rPh sb="4" eb="5">
      <t>トク</t>
    </rPh>
    <phoneticPr fontId="1"/>
  </si>
  <si>
    <t>須長　裕幸</t>
    <rPh sb="0" eb="2">
      <t>スナガ</t>
    </rPh>
    <rPh sb="3" eb="5">
      <t>ヒロユキ</t>
    </rPh>
    <phoneticPr fontId="31"/>
  </si>
  <si>
    <t>長嶋　浩一</t>
    <phoneticPr fontId="1"/>
  </si>
  <si>
    <t>審判委員会</t>
    <rPh sb="0" eb="5">
      <t>シンパンイインカイ</t>
    </rPh>
    <phoneticPr fontId="1"/>
  </si>
  <si>
    <t>医事</t>
    <rPh sb="0" eb="2">
      <t>イジ</t>
    </rPh>
    <phoneticPr fontId="1"/>
  </si>
  <si>
    <t>スケジュール</t>
    <phoneticPr fontId="1"/>
  </si>
  <si>
    <t>記録･登録･広報</t>
    <rPh sb="0" eb="2">
      <t>キロク</t>
    </rPh>
    <rPh sb="3" eb="5">
      <t>トウロク</t>
    </rPh>
    <rPh sb="6" eb="8">
      <t>コウホウ</t>
    </rPh>
    <phoneticPr fontId="1"/>
  </si>
  <si>
    <t>会場</t>
    <rPh sb="0" eb="2">
      <t>カイジョウ</t>
    </rPh>
    <phoneticPr fontId="1"/>
  </si>
  <si>
    <t>規律委員会</t>
    <rPh sb="0" eb="2">
      <t>キリツ</t>
    </rPh>
    <rPh sb="2" eb="5">
      <t>イインカイ</t>
    </rPh>
    <phoneticPr fontId="1"/>
  </si>
  <si>
    <t>守月　　理</t>
    <rPh sb="0" eb="1">
      <t>マモ</t>
    </rPh>
    <rPh sb="1" eb="2">
      <t>ゲツ</t>
    </rPh>
    <rPh sb="4" eb="5">
      <t>オサム</t>
    </rPh>
    <phoneticPr fontId="1"/>
  </si>
  <si>
    <t>全体記録</t>
    <rPh sb="0" eb="2">
      <t>ゼンタイ</t>
    </rPh>
    <rPh sb="2" eb="4">
      <t>キロク</t>
    </rPh>
    <phoneticPr fontId="1"/>
  </si>
  <si>
    <t>柳田健太郎</t>
  </si>
  <si>
    <t>片平　隆臣</t>
  </si>
  <si>
    <t>①</t>
    <phoneticPr fontId="1"/>
  </si>
  <si>
    <t>福田　和正</t>
    <rPh sb="0" eb="2">
      <t>フクダ</t>
    </rPh>
    <rPh sb="3" eb="5">
      <t>カズマサ</t>
    </rPh>
    <phoneticPr fontId="1"/>
  </si>
  <si>
    <t>個人記録</t>
    <rPh sb="0" eb="2">
      <t>コジン</t>
    </rPh>
    <rPh sb="2" eb="4">
      <t>キロク</t>
    </rPh>
    <phoneticPr fontId="1"/>
  </si>
  <si>
    <t>高橋　征良</t>
  </si>
  <si>
    <t>②</t>
    <phoneticPr fontId="1"/>
  </si>
  <si>
    <t>懲罰・結果</t>
    <rPh sb="0" eb="2">
      <t>チョウバツ</t>
    </rPh>
    <rPh sb="3" eb="5">
      <t>ケッカ</t>
    </rPh>
    <phoneticPr fontId="1"/>
  </si>
  <si>
    <t>冨岡  信哉</t>
    <rPh sb="0" eb="2">
      <t>トミオカ</t>
    </rPh>
    <rPh sb="4" eb="6">
      <t>ノブヤ</t>
    </rPh>
    <phoneticPr fontId="31"/>
  </si>
  <si>
    <t>平野　幸弘</t>
    <phoneticPr fontId="1"/>
  </si>
  <si>
    <t>③</t>
    <phoneticPr fontId="1"/>
  </si>
  <si>
    <t>伊倉　広幸</t>
  </si>
  <si>
    <t>④</t>
    <phoneticPr fontId="1"/>
  </si>
  <si>
    <t>登録</t>
    <rPh sb="0" eb="2">
      <t>トウロク</t>
    </rPh>
    <phoneticPr fontId="1"/>
  </si>
  <si>
    <t>水島　壮野</t>
  </si>
  <si>
    <t>鈴木　一夫</t>
    <rPh sb="0" eb="2">
      <t>スズキ</t>
    </rPh>
    <rPh sb="3" eb="5">
      <t>カズオ</t>
    </rPh>
    <phoneticPr fontId="1"/>
  </si>
  <si>
    <t>⑤</t>
    <phoneticPr fontId="1"/>
  </si>
  <si>
    <t>補佐：井上龍彦</t>
    <rPh sb="0" eb="2">
      <t>ホサ</t>
    </rPh>
    <rPh sb="3" eb="7">
      <t>イノウエタツヒコ</t>
    </rPh>
    <phoneticPr fontId="1"/>
  </si>
  <si>
    <t>⑥</t>
    <phoneticPr fontId="1"/>
  </si>
  <si>
    <t>⑦</t>
    <phoneticPr fontId="1"/>
  </si>
  <si>
    <t>ＨＰ</t>
    <phoneticPr fontId="1"/>
  </si>
  <si>
    <t>ゴールノートクラウド</t>
    <phoneticPr fontId="1"/>
  </si>
  <si>
    <t>真茅　尚徳</t>
  </si>
  <si>
    <t>川嶋　　仁</t>
  </si>
  <si>
    <t>足利　尚紀</t>
    <rPh sb="0" eb="2">
      <t>アシカガ</t>
    </rPh>
    <rPh sb="3" eb="5">
      <t>ナオキ</t>
    </rPh>
    <phoneticPr fontId="1"/>
  </si>
  <si>
    <t>Ｓ・リーグ　65・70</t>
    <phoneticPr fontId="1"/>
  </si>
  <si>
    <t>Ｓ・リーグ　50-1</t>
    <phoneticPr fontId="1"/>
  </si>
  <si>
    <t>Ｓ・リーグ　40-1</t>
    <phoneticPr fontId="1"/>
  </si>
  <si>
    <t>Ｓ・リーグ　60-1</t>
    <phoneticPr fontId="1"/>
  </si>
  <si>
    <t>Ｓ・リーグ　50-2</t>
    <phoneticPr fontId="1"/>
  </si>
  <si>
    <t>Ｓ・リーグ　40-2</t>
    <phoneticPr fontId="1"/>
  </si>
  <si>
    <t>Ｓ・リーグ　60-2</t>
    <phoneticPr fontId="1"/>
  </si>
  <si>
    <t>Ｓ・リーグ　50-3</t>
    <phoneticPr fontId="1"/>
  </si>
  <si>
    <t>Ｓ・リーグ　40-3</t>
    <phoneticPr fontId="1"/>
  </si>
  <si>
    <t>Ｓ・リーグ委員会</t>
    <rPh sb="5" eb="8">
      <t>イインカイ</t>
    </rPh>
    <phoneticPr fontId="1"/>
  </si>
  <si>
    <t>S・リーグ代表</t>
  </si>
  <si>
    <t>各代表ｺﾞｰﾙﾉｰﾄ含記録責任者</t>
    <rPh sb="0" eb="3">
      <t>カクダイヒョウ</t>
    </rPh>
    <rPh sb="10" eb="11">
      <t>フク</t>
    </rPh>
    <rPh sb="12" eb="15">
      <t>セキニンシャ</t>
    </rPh>
    <phoneticPr fontId="1"/>
  </si>
  <si>
    <t>65代</t>
    <rPh sb="2" eb="3">
      <t>ダイ</t>
    </rPh>
    <phoneticPr fontId="1"/>
  </si>
  <si>
    <t>60代</t>
    <rPh sb="2" eb="3">
      <t>ダイ</t>
    </rPh>
    <phoneticPr fontId="1"/>
  </si>
  <si>
    <t>５０代</t>
    <rPh sb="2" eb="3">
      <t>ダイ</t>
    </rPh>
    <phoneticPr fontId="1"/>
  </si>
  <si>
    <t>４０代</t>
    <rPh sb="2" eb="3">
      <t>ダイ</t>
    </rPh>
    <phoneticPr fontId="1"/>
  </si>
  <si>
    <t>加藤　正仁</t>
    <rPh sb="0" eb="2">
      <t>カトウ</t>
    </rPh>
    <rPh sb="3" eb="5">
      <t>マサヒト</t>
    </rPh>
    <phoneticPr fontId="1"/>
  </si>
  <si>
    <t>習志野台65・70</t>
    <rPh sb="0" eb="3">
      <t>ナラシノ</t>
    </rPh>
    <rPh sb="3" eb="4">
      <t>ダイ</t>
    </rPh>
    <phoneticPr fontId="1"/>
  </si>
  <si>
    <t>１部</t>
    <rPh sb="1" eb="2">
      <t>ブ</t>
    </rPh>
    <phoneticPr fontId="1"/>
  </si>
  <si>
    <t>２部</t>
    <rPh sb="1" eb="2">
      <t>ブ</t>
    </rPh>
    <phoneticPr fontId="1"/>
  </si>
  <si>
    <t>３部</t>
    <rPh sb="1" eb="2">
      <t>ブ</t>
    </rPh>
    <phoneticPr fontId="1"/>
  </si>
  <si>
    <t>70代</t>
    <rPh sb="2" eb="3">
      <t>ダイ</t>
    </rPh>
    <phoneticPr fontId="1"/>
  </si>
  <si>
    <t>川島　正一</t>
    <rPh sb="0" eb="2">
      <t>カワシマ</t>
    </rPh>
    <rPh sb="3" eb="5">
      <t>ショウイチ</t>
    </rPh>
    <phoneticPr fontId="1"/>
  </si>
  <si>
    <t>浦本　悟</t>
    <rPh sb="0" eb="2">
      <t>ウラモト</t>
    </rPh>
    <rPh sb="3" eb="4">
      <t>サトル</t>
    </rPh>
    <phoneticPr fontId="1"/>
  </si>
  <si>
    <t>笠川　昭彦</t>
    <rPh sb="0" eb="2">
      <t>カサガワ</t>
    </rPh>
    <rPh sb="3" eb="5">
      <t>アキヒコ</t>
    </rPh>
    <phoneticPr fontId="1"/>
  </si>
  <si>
    <t>篠塚　卓哉</t>
    <rPh sb="0" eb="2">
      <t>シノヅカ</t>
    </rPh>
    <rPh sb="3" eb="5">
      <t>タクヤ</t>
    </rPh>
    <phoneticPr fontId="1"/>
  </si>
  <si>
    <t>栗原　俊樹</t>
    <phoneticPr fontId="1"/>
  </si>
  <si>
    <t>川上　秀治</t>
    <rPh sb="0" eb="2">
      <t>カワカミ</t>
    </rPh>
    <rPh sb="3" eb="4">
      <t>ヒデ</t>
    </rPh>
    <rPh sb="4" eb="5">
      <t>ハル</t>
    </rPh>
    <phoneticPr fontId="1"/>
  </si>
  <si>
    <t>呉羽　忠彦</t>
    <rPh sb="0" eb="2">
      <t>クレハ</t>
    </rPh>
    <rPh sb="3" eb="5">
      <t>タダヒコ</t>
    </rPh>
    <phoneticPr fontId="1"/>
  </si>
  <si>
    <t>龍子会60</t>
    <rPh sb="0" eb="1">
      <t>リュウ</t>
    </rPh>
    <rPh sb="1" eb="2">
      <t>コ</t>
    </rPh>
    <rPh sb="2" eb="3">
      <t>カイ</t>
    </rPh>
    <phoneticPr fontId="1"/>
  </si>
  <si>
    <t>八千代FC60</t>
    <rPh sb="0" eb="3">
      <t>ヤチヨ</t>
    </rPh>
    <phoneticPr fontId="1"/>
  </si>
  <si>
    <t>習志野台50</t>
    <rPh sb="0" eb="4">
      <t>ナラシノダイ</t>
    </rPh>
    <phoneticPr fontId="1"/>
  </si>
  <si>
    <t>Lien Chiba</t>
    <phoneticPr fontId="1"/>
  </si>
  <si>
    <t>55八千代FC</t>
    <rPh sb="2" eb="5">
      <t>ヤチヨ</t>
    </rPh>
    <phoneticPr fontId="1"/>
  </si>
  <si>
    <t>袖ヶ浦木更津40</t>
    <rPh sb="0" eb="3">
      <t>ソデガウラ</t>
    </rPh>
    <rPh sb="3" eb="6">
      <t>キサラヅ</t>
    </rPh>
    <phoneticPr fontId="1"/>
  </si>
  <si>
    <t>AKECHI</t>
    <phoneticPr fontId="1"/>
  </si>
  <si>
    <t>Lien40</t>
    <phoneticPr fontId="1"/>
  </si>
  <si>
    <t>ACちば70</t>
    <phoneticPr fontId="1"/>
  </si>
  <si>
    <t>山本　匡敏</t>
    <phoneticPr fontId="1"/>
  </si>
  <si>
    <t>高橋　孝治</t>
    <phoneticPr fontId="1"/>
  </si>
  <si>
    <t>飯塚　智貴</t>
    <phoneticPr fontId="1"/>
  </si>
  <si>
    <t>習志野台65</t>
    <rPh sb="0" eb="4">
      <t>ナラシノダイ</t>
    </rPh>
    <phoneticPr fontId="1"/>
  </si>
  <si>
    <t>スクデット</t>
    <phoneticPr fontId="1"/>
  </si>
  <si>
    <t>M.V.C.C</t>
    <phoneticPr fontId="1"/>
  </si>
  <si>
    <t>変更日</t>
    <rPh sb="0" eb="3">
      <t>ヘンコウビ</t>
    </rPh>
    <phoneticPr fontId="65"/>
  </si>
  <si>
    <t>シニア委員会役員（2025-2026年度）</t>
    <rPh sb="3" eb="6">
      <t>イインカイ</t>
    </rPh>
    <rPh sb="6" eb="8">
      <t>ヤクイン</t>
    </rPh>
    <rPh sb="18" eb="20">
      <t>ネンド</t>
    </rPh>
    <phoneticPr fontId="65"/>
  </si>
  <si>
    <t>NO</t>
    <phoneticPr fontId="65"/>
  </si>
  <si>
    <t>氏名</t>
    <rPh sb="0" eb="2">
      <t>シメイ</t>
    </rPh>
    <phoneticPr fontId="65"/>
  </si>
  <si>
    <t>役職</t>
    <rPh sb="0" eb="2">
      <t>ヤクショク</t>
    </rPh>
    <phoneticPr fontId="65"/>
  </si>
  <si>
    <t>携帯TEL</t>
    <rPh sb="0" eb="2">
      <t>ケイタイ</t>
    </rPh>
    <phoneticPr fontId="65"/>
  </si>
  <si>
    <t>メールアドレス</t>
    <phoneticPr fontId="65"/>
  </si>
  <si>
    <t>携帯アドレス</t>
    <rPh sb="0" eb="2">
      <t>ケイタイ</t>
    </rPh>
    <phoneticPr fontId="65"/>
  </si>
  <si>
    <t>所属チーム</t>
    <rPh sb="0" eb="2">
      <t>ショゾク</t>
    </rPh>
    <phoneticPr fontId="65"/>
  </si>
  <si>
    <t>小林　正喜</t>
    <rPh sb="0" eb="2">
      <t>コバヤシ</t>
    </rPh>
    <rPh sb="3" eb="5">
      <t>マサヨシ</t>
    </rPh>
    <phoneticPr fontId="65"/>
  </si>
  <si>
    <t>シニア委員会委員長</t>
    <rPh sb="3" eb="9">
      <t>イインカイイインチョウ</t>
    </rPh>
    <phoneticPr fontId="65"/>
  </si>
  <si>
    <t>090-2632-4682</t>
  </si>
  <si>
    <t>kobama23@yahoo.co.jp</t>
  </si>
  <si>
    <t>kobama.2314go@gmail.com</t>
    <phoneticPr fontId="65"/>
  </si>
  <si>
    <t>千葉四十雀SC</t>
    <rPh sb="0" eb="5">
      <t>チバシジュウスズメ</t>
    </rPh>
    <phoneticPr fontId="65"/>
  </si>
  <si>
    <t>中野　秀昭</t>
    <rPh sb="0" eb="2">
      <t>ナカノ</t>
    </rPh>
    <rPh sb="3" eb="5">
      <t>ヒデアキ</t>
    </rPh>
    <phoneticPr fontId="65"/>
  </si>
  <si>
    <t>シニア委員会副委員長</t>
    <rPh sb="3" eb="6">
      <t>イインカイ</t>
    </rPh>
    <rPh sb="6" eb="7">
      <t>フク</t>
    </rPh>
    <rPh sb="7" eb="10">
      <t>イインチョウ</t>
    </rPh>
    <phoneticPr fontId="65"/>
  </si>
  <si>
    <t>090-3048-3922</t>
  </si>
  <si>
    <t>hideaki.nakano2@showa-rubber-i.co.jp</t>
  </si>
  <si>
    <t>jam06jam06jam@docomo.ne.jp</t>
  </si>
  <si>
    <t>Y-AJACK</t>
    <phoneticPr fontId="65"/>
  </si>
  <si>
    <t>柳田　健太郎</t>
    <rPh sb="0" eb="2">
      <t>ヤナギダ</t>
    </rPh>
    <rPh sb="3" eb="6">
      <t>ケンタロウ</t>
    </rPh>
    <phoneticPr fontId="65"/>
  </si>
  <si>
    <t>事務局長</t>
    <rPh sb="0" eb="4">
      <t>ジムキョクチョウ</t>
    </rPh>
    <phoneticPr fontId="2"/>
  </si>
  <si>
    <t>090-2209-2788</t>
    <phoneticPr fontId="65"/>
  </si>
  <si>
    <t>yanagida408@gmail.com</t>
    <phoneticPr fontId="65"/>
  </si>
  <si>
    <t>大倉商事</t>
    <rPh sb="0" eb="4">
      <t>オオクラショウジ</t>
    </rPh>
    <phoneticPr fontId="65"/>
  </si>
  <si>
    <t>福岡　宏平</t>
    <phoneticPr fontId="2"/>
  </si>
  <si>
    <t>会計</t>
    <rPh sb="0" eb="2">
      <t>カイケイ</t>
    </rPh>
    <phoneticPr fontId="65"/>
  </si>
  <si>
    <t>090-8776-8793</t>
    <phoneticPr fontId="65"/>
  </si>
  <si>
    <t>ko_fukuoka@nitta.co.jp</t>
  </si>
  <si>
    <t>dribble7@docomo.ne.jp</t>
  </si>
  <si>
    <t>右田　靖幸</t>
    <phoneticPr fontId="2"/>
  </si>
  <si>
    <t>八千代FC</t>
    <rPh sb="0" eb="3">
      <t>ヤチヨ</t>
    </rPh>
    <phoneticPr fontId="65"/>
  </si>
  <si>
    <t>越川　雅弘</t>
    <phoneticPr fontId="2"/>
  </si>
  <si>
    <t>川嶋　仁</t>
    <rPh sb="0" eb="2">
      <t>カワシマ</t>
    </rPh>
    <rPh sb="3" eb="4">
      <t>ジン</t>
    </rPh>
    <phoneticPr fontId="65"/>
  </si>
  <si>
    <t>シニア委員会スケジュール全般</t>
    <rPh sb="3" eb="6">
      <t>イインカイ</t>
    </rPh>
    <rPh sb="12" eb="14">
      <t>ゼンパン</t>
    </rPh>
    <phoneticPr fontId="65"/>
  </si>
  <si>
    <t>090-8030-6623</t>
    <phoneticPr fontId="65"/>
  </si>
  <si>
    <t>kawashima-h@kvf.biglobe.ne.jp</t>
  </si>
  <si>
    <t>浜野シニア</t>
    <rPh sb="0" eb="2">
      <t>ハマノ</t>
    </rPh>
    <phoneticPr fontId="65"/>
  </si>
  <si>
    <t>松永　俊宏</t>
    <rPh sb="0" eb="2">
      <t>マツナガ</t>
    </rPh>
    <rPh sb="3" eb="5">
      <t>トシヒロ</t>
    </rPh>
    <phoneticPr fontId="65"/>
  </si>
  <si>
    <t>スケジュール・50代３部記録係</t>
    <rPh sb="9" eb="10">
      <t>ダイ</t>
    </rPh>
    <rPh sb="11" eb="12">
      <t>ブ</t>
    </rPh>
    <rPh sb="12" eb="14">
      <t>キロク</t>
    </rPh>
    <rPh sb="14" eb="15">
      <t>カカリ</t>
    </rPh>
    <phoneticPr fontId="65"/>
  </si>
  <si>
    <t>090-7233-4797</t>
  </si>
  <si>
    <t>h7elle0425@yahoo.co.jp</t>
  </si>
  <si>
    <t>h7elle.0928@docomo.ne.jp</t>
  </si>
  <si>
    <t>ＦＣ船橋</t>
    <rPh sb="2" eb="4">
      <t>フナバシ</t>
    </rPh>
    <phoneticPr fontId="65"/>
  </si>
  <si>
    <t>高橋　往良</t>
    <rPh sb="0" eb="2">
      <t>タカハシ</t>
    </rPh>
    <rPh sb="3" eb="5">
      <t>ユキヨシ</t>
    </rPh>
    <phoneticPr fontId="65"/>
  </si>
  <si>
    <t>個人全記録集計係</t>
    <rPh sb="0" eb="2">
      <t>コジン</t>
    </rPh>
    <rPh sb="2" eb="3">
      <t>ゼン</t>
    </rPh>
    <rPh sb="3" eb="5">
      <t>キロク</t>
    </rPh>
    <rPh sb="5" eb="7">
      <t>シュウケイ</t>
    </rPh>
    <rPh sb="7" eb="8">
      <t>カカリ</t>
    </rPh>
    <phoneticPr fontId="65"/>
  </si>
  <si>
    <t>090-3597-5391</t>
    <phoneticPr fontId="65"/>
  </si>
  <si>
    <t>takahashiyukiyoshi3@gmail.com</t>
  </si>
  <si>
    <t>千葉四十雀SC</t>
    <rPh sb="0" eb="5">
      <t>チバ40ガラ</t>
    </rPh>
    <phoneticPr fontId="65"/>
  </si>
  <si>
    <t>水島　壮也</t>
    <rPh sb="0" eb="2">
      <t>ミズシマ</t>
    </rPh>
    <rPh sb="3" eb="5">
      <t>ソウヤ</t>
    </rPh>
    <phoneticPr fontId="65"/>
  </si>
  <si>
    <t>登録　総合 広報</t>
    <rPh sb="0" eb="2">
      <t>トウロク</t>
    </rPh>
    <rPh sb="3" eb="5">
      <t>ソウゴウ</t>
    </rPh>
    <rPh sb="6" eb="8">
      <t>コウホウ</t>
    </rPh>
    <phoneticPr fontId="65"/>
  </si>
  <si>
    <t>090-8875-6002</t>
  </si>
  <si>
    <t>mizushima@to-be.co.jp</t>
  </si>
  <si>
    <t>mizu0405@docomo.ne.jp</t>
    <phoneticPr fontId="65"/>
  </si>
  <si>
    <t>H-AJACK</t>
    <phoneticPr fontId="65"/>
  </si>
  <si>
    <t>子安　泰晶</t>
  </si>
  <si>
    <t>スケジュール係</t>
    <rPh sb="6" eb="7">
      <t>カカリ</t>
    </rPh>
    <phoneticPr fontId="65"/>
  </si>
  <si>
    <t>yasuaki.koyasu@furukawaelectric.com</t>
  </si>
  <si>
    <t>古河市原シニア</t>
    <rPh sb="0" eb="2">
      <t>フルカワ</t>
    </rPh>
    <rPh sb="2" eb="4">
      <t>イチハラ</t>
    </rPh>
    <phoneticPr fontId="65"/>
  </si>
  <si>
    <t>須長　裕幸</t>
    <rPh sb="0" eb="2">
      <t>スナガ</t>
    </rPh>
    <rPh sb="3" eb="5">
      <t>ヒロユキ</t>
    </rPh>
    <phoneticPr fontId="65"/>
  </si>
  <si>
    <t>懲罰総合担当</t>
    <rPh sb="0" eb="2">
      <t>チョウバツ</t>
    </rPh>
    <rPh sb="2" eb="4">
      <t>ソウゴウ</t>
    </rPh>
    <rPh sb="4" eb="6">
      <t>タントウ</t>
    </rPh>
    <phoneticPr fontId="65"/>
  </si>
  <si>
    <t>090-6459-6397</t>
  </si>
  <si>
    <t>athleticbilbaojp@gmail.com</t>
  </si>
  <si>
    <t>花園SC</t>
    <rPh sb="0" eb="2">
      <t>ハナゾノ</t>
    </rPh>
    <phoneticPr fontId="65"/>
  </si>
  <si>
    <t>足利　尚紀</t>
    <rPh sb="0" eb="2">
      <t>アシカガ</t>
    </rPh>
    <rPh sb="3" eb="5">
      <t>ナオキ</t>
    </rPh>
    <phoneticPr fontId="65"/>
  </si>
  <si>
    <t>090-9397-1949</t>
    <phoneticPr fontId="65"/>
  </si>
  <si>
    <t>40.ashisoccer@gmail.com</t>
    <phoneticPr fontId="65"/>
  </si>
  <si>
    <t>t-engashi@docomo.ne.jp</t>
  </si>
  <si>
    <t>片平　隆臣</t>
    <rPh sb="0" eb="2">
      <t>カタヒラ</t>
    </rPh>
    <rPh sb="3" eb="5">
      <t>タカオミ</t>
    </rPh>
    <phoneticPr fontId="65"/>
  </si>
  <si>
    <t>施設・会場総合</t>
    <rPh sb="0" eb="2">
      <t>シセツ</t>
    </rPh>
    <rPh sb="3" eb="5">
      <t>カイジョウ</t>
    </rPh>
    <rPh sb="5" eb="7">
      <t>ソウゴウ</t>
    </rPh>
    <phoneticPr fontId="65"/>
  </si>
  <si>
    <t>090-2337-8504</t>
  </si>
  <si>
    <t>surf.turf.taka@gmail.com</t>
  </si>
  <si>
    <t>エスペランサ</t>
    <phoneticPr fontId="65"/>
  </si>
  <si>
    <t>平野　幸弘</t>
    <rPh sb="0" eb="2">
      <t>ヒラノ</t>
    </rPh>
    <rPh sb="3" eb="5">
      <t>ユキヒロ</t>
    </rPh>
    <phoneticPr fontId="65"/>
  </si>
  <si>
    <t>会場・全体記録係</t>
    <rPh sb="0" eb="2">
      <t>カイジョウ</t>
    </rPh>
    <rPh sb="3" eb="5">
      <t>ゼンタイ</t>
    </rPh>
    <rPh sb="5" eb="7">
      <t>キロク</t>
    </rPh>
    <rPh sb="7" eb="8">
      <t>カカリ</t>
    </rPh>
    <phoneticPr fontId="65"/>
  </si>
  <si>
    <t>080-3201-5947</t>
  </si>
  <si>
    <t>you-complete-me@xqj.biglobe.ne.jp</t>
    <phoneticPr fontId="65"/>
  </si>
  <si>
    <t>MCFCシニア</t>
    <phoneticPr fontId="65"/>
  </si>
  <si>
    <t>冨岡　信哉</t>
    <rPh sb="0" eb="2">
      <t>トミオカ</t>
    </rPh>
    <rPh sb="3" eb="5">
      <t>ノブヤ</t>
    </rPh>
    <phoneticPr fontId="65"/>
  </si>
  <si>
    <t>結果全体・結果作成</t>
    <rPh sb="0" eb="2">
      <t>ケッカ</t>
    </rPh>
    <rPh sb="2" eb="4">
      <t>ゼンタイ</t>
    </rPh>
    <rPh sb="5" eb="7">
      <t>ケッカ</t>
    </rPh>
    <rPh sb="7" eb="9">
      <t>サクセイ</t>
    </rPh>
    <phoneticPr fontId="65"/>
  </si>
  <si>
    <t>090-4934-4256</t>
  </si>
  <si>
    <t>nobuya.t26@gmail.com</t>
  </si>
  <si>
    <t>ultra-tomy2002@docomo.ne.jp</t>
    <phoneticPr fontId="65"/>
  </si>
  <si>
    <t>ハルオFC,Max,R</t>
    <phoneticPr fontId="65"/>
  </si>
  <si>
    <t>真茅　尚徳</t>
    <rPh sb="0" eb="2">
      <t>マカヤ</t>
    </rPh>
    <rPh sb="3" eb="5">
      <t>ナオノリ</t>
    </rPh>
    <phoneticPr fontId="3"/>
  </si>
  <si>
    <t>ﾎｰﾑﾍﾟｰｼﾞ・全体記録係</t>
    <rPh sb="9" eb="11">
      <t>ゼンタイ</t>
    </rPh>
    <rPh sb="11" eb="13">
      <t>キロク</t>
    </rPh>
    <rPh sb="13" eb="14">
      <t>カカリ</t>
    </rPh>
    <phoneticPr fontId="2"/>
  </si>
  <si>
    <t>080-3427-2401</t>
  </si>
  <si>
    <t>maka.hisa@gmail.com</t>
  </si>
  <si>
    <t>長嶋　浩一</t>
    <phoneticPr fontId="3"/>
  </si>
  <si>
    <t>090-6101-8189</t>
  </si>
  <si>
    <t>believeinmyself05173@gmail.com</t>
  </si>
  <si>
    <t>袖ケ浦・木更津シニア</t>
  </si>
  <si>
    <t>八木　正彦</t>
  </si>
  <si>
    <t>50代2部記録係　副委員長</t>
    <rPh sb="2" eb="3">
      <t>ダイ</t>
    </rPh>
    <rPh sb="4" eb="5">
      <t>ブ</t>
    </rPh>
    <rPh sb="5" eb="8">
      <t>キロクカカリ</t>
    </rPh>
    <rPh sb="9" eb="13">
      <t>フクイインチョウ</t>
    </rPh>
    <phoneticPr fontId="65"/>
  </si>
  <si>
    <t>yagi@carsales.jp</t>
  </si>
  <si>
    <t>加藤　正仁</t>
  </si>
  <si>
    <t>65代記録係・グランド係</t>
    <rPh sb="2" eb="3">
      <t>ダイ</t>
    </rPh>
    <rPh sb="3" eb="5">
      <t>キロク</t>
    </rPh>
    <rPh sb="5" eb="6">
      <t>カカリ</t>
    </rPh>
    <rPh sb="11" eb="12">
      <t>カカリ</t>
    </rPh>
    <phoneticPr fontId="65"/>
  </si>
  <si>
    <t>090-7211-5869</t>
    <phoneticPr fontId="65"/>
  </si>
  <si>
    <t>jinkatou@sea.plala.or.jp</t>
    <phoneticPr fontId="65"/>
  </si>
  <si>
    <t>baggiokatoh3@gmail.com</t>
    <phoneticPr fontId="65"/>
  </si>
  <si>
    <t>習志野台クラブシニア</t>
    <rPh sb="0" eb="4">
      <t>ナラシノダイ</t>
    </rPh>
    <phoneticPr fontId="1"/>
  </si>
  <si>
    <t>呉羽　忠彦</t>
    <rPh sb="0" eb="2">
      <t>クレハ</t>
    </rPh>
    <rPh sb="3" eb="5">
      <t>タダヒコ</t>
    </rPh>
    <phoneticPr fontId="68"/>
  </si>
  <si>
    <t>70代記録係・グランド係</t>
    <rPh sb="2" eb="3">
      <t>ダイ</t>
    </rPh>
    <rPh sb="3" eb="5">
      <t>キロク</t>
    </rPh>
    <rPh sb="5" eb="6">
      <t>カカリ</t>
    </rPh>
    <rPh sb="11" eb="12">
      <t>カカリ</t>
    </rPh>
    <phoneticPr fontId="65"/>
  </si>
  <si>
    <t>090-8727-5342</t>
  </si>
  <si>
    <t>0470qapo@jcom.zaq.ne.jp</t>
  </si>
  <si>
    <t>ACちば</t>
    <phoneticPr fontId="1"/>
  </si>
  <si>
    <t>川島　正一</t>
  </si>
  <si>
    <t>60代1部記録係・グランド係</t>
    <rPh sb="2" eb="3">
      <t>ダイ</t>
    </rPh>
    <rPh sb="4" eb="5">
      <t>ブ</t>
    </rPh>
    <rPh sb="5" eb="7">
      <t>キロク</t>
    </rPh>
    <rPh sb="7" eb="8">
      <t>カカリ</t>
    </rPh>
    <rPh sb="13" eb="14">
      <t>カカリ</t>
    </rPh>
    <phoneticPr fontId="65"/>
  </si>
  <si>
    <t>mizunaruryo.1022sk@gmail.com</t>
  </si>
  <si>
    <t>龍子会</t>
    <rPh sb="0" eb="1">
      <t>リュウ</t>
    </rPh>
    <rPh sb="1" eb="2">
      <t>コ</t>
    </rPh>
    <rPh sb="2" eb="3">
      <t>カイ</t>
    </rPh>
    <phoneticPr fontId="1"/>
  </si>
  <si>
    <t>浦本　悟</t>
  </si>
  <si>
    <t>60代2部記録係・グランド係</t>
    <rPh sb="2" eb="3">
      <t>ダイ</t>
    </rPh>
    <rPh sb="4" eb="5">
      <t>ブ</t>
    </rPh>
    <rPh sb="5" eb="7">
      <t>キロク</t>
    </rPh>
    <rPh sb="7" eb="8">
      <t>カカリ</t>
    </rPh>
    <rPh sb="13" eb="14">
      <t>カカリ</t>
    </rPh>
    <phoneticPr fontId="65"/>
  </si>
  <si>
    <t>090-8478-0612</t>
  </si>
  <si>
    <t>s.uramoto@jcom.home.ne.jp</t>
  </si>
  <si>
    <t>satoru.uramoto@gmail.com</t>
  </si>
  <si>
    <t>八千代FC</t>
    <rPh sb="0" eb="3">
      <t>ヤチヨ</t>
    </rPh>
    <phoneticPr fontId="1"/>
  </si>
  <si>
    <t>笠川　昭彦</t>
  </si>
  <si>
    <t>50代1部記録係・グランド係</t>
    <rPh sb="2" eb="3">
      <t>ダイ</t>
    </rPh>
    <rPh sb="4" eb="5">
      <t>ブ</t>
    </rPh>
    <rPh sb="5" eb="7">
      <t>キロク</t>
    </rPh>
    <rPh sb="7" eb="8">
      <t>カカリ</t>
    </rPh>
    <rPh sb="13" eb="14">
      <t>カカリ</t>
    </rPh>
    <phoneticPr fontId="65"/>
  </si>
  <si>
    <t>080-5096-5993</t>
  </si>
  <si>
    <t>teru.teru-zu1128@ezweb.ne.jp</t>
  </si>
  <si>
    <t>鈴木　一夫</t>
  </si>
  <si>
    <t>50代3部記録係・グランド係</t>
    <rPh sb="2" eb="3">
      <t>ダイ</t>
    </rPh>
    <rPh sb="4" eb="5">
      <t>ブ</t>
    </rPh>
    <rPh sb="5" eb="7">
      <t>キロク</t>
    </rPh>
    <rPh sb="7" eb="8">
      <t>カカリ</t>
    </rPh>
    <rPh sb="13" eb="14">
      <t>カカリ</t>
    </rPh>
    <phoneticPr fontId="65"/>
  </si>
  <si>
    <t>090-6619-7717</t>
  </si>
  <si>
    <t>kazuo06071224@gmail.com</t>
  </si>
  <si>
    <t>篠塚  卓哉</t>
    <phoneticPr fontId="65"/>
  </si>
  <si>
    <t>40代1部記録係</t>
    <rPh sb="2" eb="3">
      <t>ダイ</t>
    </rPh>
    <rPh sb="4" eb="5">
      <t>ブ</t>
    </rPh>
    <rPh sb="5" eb="7">
      <t>キロク</t>
    </rPh>
    <rPh sb="7" eb="8">
      <t>カカリ</t>
    </rPh>
    <phoneticPr fontId="65"/>
  </si>
  <si>
    <t>080-5481-4484</t>
    <phoneticPr fontId="1"/>
  </si>
  <si>
    <t>skafever-o-@ezweb.ne.jp</t>
  </si>
  <si>
    <t>40代2部記録係</t>
    <rPh sb="2" eb="3">
      <t>ダイ</t>
    </rPh>
    <rPh sb="4" eb="5">
      <t>ブ</t>
    </rPh>
    <rPh sb="5" eb="7">
      <t>キロク</t>
    </rPh>
    <rPh sb="7" eb="8">
      <t>カカリ</t>
    </rPh>
    <phoneticPr fontId="65"/>
  </si>
  <si>
    <t>080-1160-5726</t>
    <phoneticPr fontId="1"/>
  </si>
  <si>
    <t>krhr.0806@gmail.com</t>
  </si>
  <si>
    <t>川上　秀治</t>
  </si>
  <si>
    <t>40代3部記録係</t>
    <rPh sb="2" eb="3">
      <t>ダイ</t>
    </rPh>
    <rPh sb="4" eb="5">
      <t>ブ</t>
    </rPh>
    <rPh sb="5" eb="7">
      <t>キロク</t>
    </rPh>
    <rPh sb="7" eb="8">
      <t>カカリ</t>
    </rPh>
    <phoneticPr fontId="2"/>
  </si>
  <si>
    <t>090-4628-3380</t>
  </si>
  <si>
    <t>riku1mona12@gmail.com</t>
  </si>
  <si>
    <t>：1981</t>
    <phoneticPr fontId="1"/>
  </si>
  <si>
    <t>井上　龍彦</t>
    <rPh sb="0" eb="2">
      <t>イノウエ</t>
    </rPh>
    <rPh sb="3" eb="5">
      <t>タツヒコ</t>
    </rPh>
    <phoneticPr fontId="65"/>
  </si>
  <si>
    <t>総合記録・広報</t>
    <rPh sb="0" eb="2">
      <t>ソウゴウ</t>
    </rPh>
    <rPh sb="2" eb="4">
      <t>キロク</t>
    </rPh>
    <rPh sb="5" eb="7">
      <t>コウホウ</t>
    </rPh>
    <phoneticPr fontId="65"/>
  </si>
  <si>
    <t>090-8110-1288</t>
    <phoneticPr fontId="65"/>
  </si>
  <si>
    <t xml:space="preserve"> ka36-tinoue1014@fol.hi-ho.ne.jp</t>
    <phoneticPr fontId="65"/>
  </si>
  <si>
    <t xml:space="preserve"> ka36inoue1014@gmail.com</t>
    <phoneticPr fontId="65"/>
  </si>
  <si>
    <t>高山　克彦</t>
  </si>
  <si>
    <t>審判・規律委員会</t>
    <rPh sb="0" eb="2">
      <t>シンパン</t>
    </rPh>
    <rPh sb="3" eb="5">
      <t>キリツ</t>
    </rPh>
    <rPh sb="5" eb="8">
      <t>イインカイ</t>
    </rPh>
    <phoneticPr fontId="65"/>
  </si>
  <si>
    <t>tkymminami@yahoo.co.jp</t>
  </si>
  <si>
    <t>cfarc-taka0103@i.softbank.jp</t>
  </si>
  <si>
    <t>ACちば</t>
    <phoneticPr fontId="65"/>
  </si>
  <si>
    <t>記録係役員（2025-2026年度）</t>
    <rPh sb="0" eb="3">
      <t>キロクガカリ</t>
    </rPh>
    <rPh sb="3" eb="5">
      <t>ヤクイン</t>
    </rPh>
    <rPh sb="15" eb="17">
      <t>ネンド</t>
    </rPh>
    <phoneticPr fontId="65"/>
  </si>
  <si>
    <t xml:space="preserve">登録　総合 </t>
    <rPh sb="0" eb="2">
      <t>トウロク</t>
    </rPh>
    <rPh sb="3" eb="5">
      <t>ソウゴウ</t>
    </rPh>
    <phoneticPr fontId="65"/>
  </si>
  <si>
    <t>スケジュール全般</t>
    <rPh sb="6" eb="8">
      <t>ゼンパン</t>
    </rPh>
    <phoneticPr fontId="65"/>
  </si>
  <si>
    <t>maka.csfc@gmail.com</t>
  </si>
  <si>
    <t>surf.turf.taka@gmail.com</t>
    <phoneticPr fontId="65"/>
  </si>
  <si>
    <t>懲罰総合</t>
    <rPh sb="0" eb="2">
      <t>チョウバツ</t>
    </rPh>
    <rPh sb="2" eb="4">
      <t>ソウゴウ</t>
    </rPh>
    <phoneticPr fontId="65"/>
  </si>
  <si>
    <t>全体記録係</t>
    <rPh sb="0" eb="2">
      <t>ゼンタイ</t>
    </rPh>
    <rPh sb="2" eb="4">
      <t>キロク</t>
    </rPh>
    <rPh sb="4" eb="5">
      <t>カカリ</t>
    </rPh>
    <phoneticPr fontId="65"/>
  </si>
  <si>
    <t>冨岡　信哉（予定）</t>
    <rPh sb="0" eb="2">
      <t>トミオカ</t>
    </rPh>
    <rPh sb="3" eb="5">
      <t>ノブヤ</t>
    </rPh>
    <rPh sb="6" eb="8">
      <t>ヨテイ</t>
    </rPh>
    <phoneticPr fontId="65"/>
  </si>
  <si>
    <t>50代1部記録係</t>
    <rPh sb="2" eb="3">
      <t>ダイ</t>
    </rPh>
    <rPh sb="4" eb="5">
      <t>ブ</t>
    </rPh>
    <rPh sb="5" eb="8">
      <t>キロクカカリ</t>
    </rPh>
    <phoneticPr fontId="2"/>
  </si>
  <si>
    <t>50代2部記録係　副委員長</t>
    <rPh sb="2" eb="3">
      <t>ダイ</t>
    </rPh>
    <rPh sb="4" eb="5">
      <t>ブ</t>
    </rPh>
    <rPh sb="5" eb="8">
      <t>キロクカカリ</t>
    </rPh>
    <rPh sb="9" eb="13">
      <t>フクイインチョウ</t>
    </rPh>
    <phoneticPr fontId="2"/>
  </si>
  <si>
    <t xml:space="preserve">  50代2部記録係　</t>
    <rPh sb="4" eb="5">
      <t>ダイ</t>
    </rPh>
    <rPh sb="6" eb="7">
      <t>ブ</t>
    </rPh>
    <rPh sb="7" eb="10">
      <t>キロクカカリ</t>
    </rPh>
    <phoneticPr fontId="2"/>
  </si>
  <si>
    <t>ＦＣ船橋50</t>
    <rPh sb="2" eb="4">
      <t>フナバシ</t>
    </rPh>
    <phoneticPr fontId="65"/>
  </si>
  <si>
    <t>50代3部記録係</t>
    <rPh sb="2" eb="3">
      <t>ダイ</t>
    </rPh>
    <rPh sb="4" eb="5">
      <t>ブ</t>
    </rPh>
    <rPh sb="5" eb="7">
      <t>キロク</t>
    </rPh>
    <rPh sb="7" eb="8">
      <t>カカリ</t>
    </rPh>
    <phoneticPr fontId="65"/>
  </si>
  <si>
    <t>60代1部記録係</t>
    <rPh sb="2" eb="3">
      <t>ダイ</t>
    </rPh>
    <rPh sb="4" eb="5">
      <t>ブ</t>
    </rPh>
    <rPh sb="5" eb="8">
      <t>キロクカカリ</t>
    </rPh>
    <phoneticPr fontId="2"/>
  </si>
  <si>
    <t>60代2部記録係</t>
    <rPh sb="2" eb="3">
      <t>ダイ</t>
    </rPh>
    <rPh sb="4" eb="5">
      <t>ブ</t>
    </rPh>
    <rPh sb="5" eb="8">
      <t>キロクカカリ</t>
    </rPh>
    <phoneticPr fontId="2"/>
  </si>
  <si>
    <t>65代記録係</t>
    <rPh sb="2" eb="3">
      <t>ダイ</t>
    </rPh>
    <rPh sb="3" eb="5">
      <t>キロク</t>
    </rPh>
    <rPh sb="5" eb="6">
      <t>カカリ</t>
    </rPh>
    <phoneticPr fontId="65"/>
  </si>
  <si>
    <t>習志野台65・70</t>
    <rPh sb="0" eb="4">
      <t>ナラシノダイ</t>
    </rPh>
    <phoneticPr fontId="1"/>
  </si>
  <si>
    <t>70代記録係</t>
    <rPh sb="2" eb="3">
      <t>ダイ</t>
    </rPh>
    <rPh sb="3" eb="5">
      <t>キロク</t>
    </rPh>
    <rPh sb="5" eb="6">
      <t>カカリ</t>
    </rPh>
    <phoneticPr fontId="65"/>
  </si>
  <si>
    <t>シニア委員会役員役割（25-26年度）</t>
    <rPh sb="8" eb="10">
      <t>ヤクワリ</t>
    </rPh>
    <rPh sb="16" eb="18">
      <t>ネンド</t>
    </rPh>
    <phoneticPr fontId="6"/>
  </si>
  <si>
    <t>更新  2026.03.11</t>
    <rPh sb="0" eb="2">
      <t>コウシン</t>
    </rPh>
    <phoneticPr fontId="6"/>
  </si>
  <si>
    <t>NO</t>
  </si>
  <si>
    <t>氏名</t>
  </si>
  <si>
    <t>役職</t>
  </si>
  <si>
    <t>担当業務</t>
    <rPh sb="0" eb="2">
      <t>タントウ</t>
    </rPh>
    <rPh sb="2" eb="4">
      <t>ギョウム</t>
    </rPh>
    <phoneticPr fontId="6"/>
  </si>
  <si>
    <t>補助役員・役割</t>
    <rPh sb="0" eb="4">
      <t>ホジョヤクイン</t>
    </rPh>
    <rPh sb="5" eb="7">
      <t>ヤクワリ</t>
    </rPh>
    <phoneticPr fontId="6"/>
  </si>
  <si>
    <t>小林　正喜</t>
    <phoneticPr fontId="6"/>
  </si>
  <si>
    <t>シニア委員会委員長</t>
    <phoneticPr fontId="6"/>
  </si>
  <si>
    <t>シニア委員会委員長</t>
    <rPh sb="3" eb="6">
      <t>イインカイ</t>
    </rPh>
    <rPh sb="6" eb="9">
      <t>イインチョウ</t>
    </rPh>
    <phoneticPr fontId="6"/>
  </si>
  <si>
    <t>中野　秀昭</t>
    <phoneticPr fontId="6"/>
  </si>
  <si>
    <t>シニア委員会福委員長</t>
    <rPh sb="6" eb="7">
      <t>フク</t>
    </rPh>
    <phoneticPr fontId="6"/>
  </si>
  <si>
    <r>
      <t>事務局全般業務　</t>
    </r>
    <r>
      <rPr>
        <b/>
        <sz val="9"/>
        <color rgb="FFFF0000"/>
        <rFont val="ＭＳ Ｐ明朝"/>
        <family val="1"/>
        <charset val="128"/>
      </rPr>
      <t>補助</t>
    </r>
    <rPh sb="0" eb="3">
      <t>ジムキョク</t>
    </rPh>
    <rPh sb="3" eb="5">
      <t>ゼンパン</t>
    </rPh>
    <rPh sb="5" eb="7">
      <t>ギョウム</t>
    </rPh>
    <rPh sb="8" eb="10">
      <t>ホジョ</t>
    </rPh>
    <phoneticPr fontId="6"/>
  </si>
  <si>
    <t>柳田　健太郎</t>
    <phoneticPr fontId="6"/>
  </si>
  <si>
    <t>事務局長</t>
    <rPh sb="0" eb="2">
      <t>ジム</t>
    </rPh>
    <rPh sb="2" eb="4">
      <t>キョクチョウ</t>
    </rPh>
    <phoneticPr fontId="6"/>
  </si>
  <si>
    <r>
      <t>事務局全般業務（全体の把握、コントロール、広報：</t>
    </r>
    <r>
      <rPr>
        <b/>
        <u/>
        <sz val="9"/>
        <color rgb="FFFF0000"/>
        <rFont val="ＭＳ Ｐ明朝"/>
        <family val="1"/>
        <charset val="128"/>
      </rPr>
      <t>行事企画</t>
    </r>
    <r>
      <rPr>
        <sz val="9"/>
        <rFont val="ＭＳ Ｐ明朝"/>
        <family val="1"/>
        <charset val="128"/>
      </rPr>
      <t>）</t>
    </r>
    <rPh sb="0" eb="3">
      <t>ジムキョク</t>
    </rPh>
    <rPh sb="3" eb="5">
      <t>ゼンパン</t>
    </rPh>
    <rPh sb="5" eb="7">
      <t>ギョウム</t>
    </rPh>
    <rPh sb="8" eb="10">
      <t>ゼンタイ</t>
    </rPh>
    <rPh sb="24" eb="28">
      <t>ギョウジキカク</t>
    </rPh>
    <phoneticPr fontId="6"/>
  </si>
  <si>
    <t>会計</t>
    <rPh sb="0" eb="2">
      <t>カイケイ</t>
    </rPh>
    <phoneticPr fontId="6"/>
  </si>
  <si>
    <r>
      <t xml:space="preserve">登録費管理、会場費振り分け、シニア委員会事業・関東の事業の把握　会計整理
</t>
    </r>
    <r>
      <rPr>
        <b/>
        <u val="double"/>
        <sz val="9"/>
        <rFont val="ＭＳ Ｐ明朝"/>
        <family val="1"/>
        <charset val="128"/>
      </rPr>
      <t>補助係役員との連携</t>
    </r>
    <rPh sb="0" eb="2">
      <t>トウロク</t>
    </rPh>
    <rPh sb="2" eb="3">
      <t>ヒ</t>
    </rPh>
    <rPh sb="3" eb="5">
      <t>カンリ</t>
    </rPh>
    <rPh sb="6" eb="9">
      <t>カイジョウヒ</t>
    </rPh>
    <rPh sb="9" eb="10">
      <t>フ</t>
    </rPh>
    <rPh sb="11" eb="12">
      <t>ワ</t>
    </rPh>
    <rPh sb="17" eb="20">
      <t>イインカイ</t>
    </rPh>
    <rPh sb="20" eb="22">
      <t>ジギョウ</t>
    </rPh>
    <rPh sb="23" eb="25">
      <t>カントウ</t>
    </rPh>
    <rPh sb="26" eb="28">
      <t>ジギョウ</t>
    </rPh>
    <rPh sb="29" eb="31">
      <t>ハアク</t>
    </rPh>
    <rPh sb="32" eb="34">
      <t>カイケイ</t>
    </rPh>
    <rPh sb="34" eb="36">
      <t>セイリ</t>
    </rPh>
    <rPh sb="37" eb="39">
      <t>ホジョ</t>
    </rPh>
    <rPh sb="39" eb="40">
      <t>カカリ</t>
    </rPh>
    <rPh sb="40" eb="42">
      <t>ヤクイン</t>
    </rPh>
    <rPh sb="44" eb="46">
      <t>レンケイ</t>
    </rPh>
    <phoneticPr fontId="6"/>
  </si>
  <si>
    <t>右田　靖幸　・　越川　雅弘</t>
    <phoneticPr fontId="1"/>
  </si>
  <si>
    <t>水島　壮也</t>
  </si>
  <si>
    <t>登録　総合広報</t>
    <phoneticPr fontId="6"/>
  </si>
  <si>
    <r>
      <t xml:space="preserve">登録に関する責任者（各チームの登録メンバーの管理、ゴールノートクラウドへの入力含）
</t>
    </r>
    <r>
      <rPr>
        <b/>
        <u val="double"/>
        <sz val="9"/>
        <rFont val="ＭＳ Ｐ明朝"/>
        <family val="1"/>
        <charset val="128"/>
      </rPr>
      <t>：登録補助係役員との連携</t>
    </r>
    <rPh sb="0" eb="2">
      <t>トウロク</t>
    </rPh>
    <rPh sb="3" eb="4">
      <t>カン</t>
    </rPh>
    <rPh sb="6" eb="9">
      <t>セキニンシャ</t>
    </rPh>
    <rPh sb="10" eb="11">
      <t>カク</t>
    </rPh>
    <rPh sb="15" eb="17">
      <t>トウロク</t>
    </rPh>
    <rPh sb="22" eb="24">
      <t>カンリ</t>
    </rPh>
    <rPh sb="37" eb="39">
      <t>ニュウリョク</t>
    </rPh>
    <rPh sb="39" eb="40">
      <t>フク</t>
    </rPh>
    <rPh sb="43" eb="45">
      <t>トウロク</t>
    </rPh>
    <rPh sb="45" eb="47">
      <t>ホジョ</t>
    </rPh>
    <rPh sb="47" eb="48">
      <t>カカリ</t>
    </rPh>
    <rPh sb="48" eb="50">
      <t>ヤクイン</t>
    </rPh>
    <rPh sb="52" eb="54">
      <t>レンケイ</t>
    </rPh>
    <phoneticPr fontId="6"/>
  </si>
  <si>
    <t>福岡　宏平　・　真茅　尚徳</t>
    <rPh sb="8" eb="10">
      <t>マカヤ</t>
    </rPh>
    <phoneticPr fontId="1"/>
  </si>
  <si>
    <t>片平　隆臣</t>
    <rPh sb="0" eb="2">
      <t>カタヒラ</t>
    </rPh>
    <rPh sb="3" eb="5">
      <t>タカオミ</t>
    </rPh>
    <phoneticPr fontId="6"/>
  </si>
  <si>
    <t>施設・会場総合</t>
    <rPh sb="0" eb="2">
      <t>シセツ</t>
    </rPh>
    <rPh sb="3" eb="5">
      <t>カイジョウ</t>
    </rPh>
    <rPh sb="5" eb="7">
      <t>ソウゴウ</t>
    </rPh>
    <phoneticPr fontId="6"/>
  </si>
  <si>
    <r>
      <t>施設関連の総責任者（予約、運営、サポートなど）
：</t>
    </r>
    <r>
      <rPr>
        <b/>
        <u/>
        <sz val="9"/>
        <rFont val="ＭＳ Ｐ明朝"/>
        <family val="1"/>
        <charset val="128"/>
      </rPr>
      <t>会場注意事項の確認と徹底・広報：シニアリーグ委員との会場管理連携！</t>
    </r>
    <rPh sb="0" eb="2">
      <t>シセツ</t>
    </rPh>
    <rPh sb="2" eb="4">
      <t>カンレン</t>
    </rPh>
    <rPh sb="5" eb="6">
      <t>ソウ</t>
    </rPh>
    <rPh sb="6" eb="9">
      <t>セキニンシャ</t>
    </rPh>
    <rPh sb="10" eb="12">
      <t>ヨヤク</t>
    </rPh>
    <rPh sb="13" eb="15">
      <t>ウンエイ</t>
    </rPh>
    <rPh sb="25" eb="31">
      <t>カイジョウチュウイジコウ</t>
    </rPh>
    <rPh sb="32" eb="34">
      <t>カクニン</t>
    </rPh>
    <rPh sb="35" eb="37">
      <t>テッテイ</t>
    </rPh>
    <rPh sb="38" eb="40">
      <t>コウホウ</t>
    </rPh>
    <rPh sb="47" eb="49">
      <t>イイン</t>
    </rPh>
    <rPh sb="51" eb="55">
      <t>カイジョウカンリ</t>
    </rPh>
    <rPh sb="55" eb="57">
      <t>レンケイ</t>
    </rPh>
    <phoneticPr fontId="6"/>
  </si>
  <si>
    <t>長嶋　浩一</t>
    <rPh sb="0" eb="2">
      <t>ナガシマ</t>
    </rPh>
    <rPh sb="3" eb="5">
      <t>コウイチ</t>
    </rPh>
    <phoneticPr fontId="1"/>
  </si>
  <si>
    <t>川嶋　仁</t>
  </si>
  <si>
    <t>スケジュール総合・審判委員会連携</t>
    <rPh sb="6" eb="8">
      <t>ソウゴウ</t>
    </rPh>
    <rPh sb="9" eb="11">
      <t>シンパン</t>
    </rPh>
    <rPh sb="11" eb="14">
      <t>イインカイ</t>
    </rPh>
    <rPh sb="14" eb="16">
      <t>レンケイ</t>
    </rPh>
    <phoneticPr fontId="6"/>
  </si>
  <si>
    <r>
      <t>スケジュールの総責任者（日程管理等）
：</t>
    </r>
    <r>
      <rPr>
        <b/>
        <u/>
        <sz val="9"/>
        <rFont val="ＭＳ Ｐ明朝"/>
        <family val="1"/>
        <charset val="128"/>
      </rPr>
      <t>及び大会時、審判委員会との連携：H.P制作管理・補助係との連携）</t>
    </r>
    <rPh sb="7" eb="8">
      <t>ソウ</t>
    </rPh>
    <rPh sb="8" eb="11">
      <t>セキニンシャ</t>
    </rPh>
    <rPh sb="12" eb="14">
      <t>ニッテイ</t>
    </rPh>
    <rPh sb="14" eb="16">
      <t>カンリ</t>
    </rPh>
    <rPh sb="16" eb="17">
      <t>トウ</t>
    </rPh>
    <rPh sb="20" eb="21">
      <t>オヨ</t>
    </rPh>
    <rPh sb="22" eb="24">
      <t>タイカイ</t>
    </rPh>
    <rPh sb="24" eb="25">
      <t>ジ</t>
    </rPh>
    <rPh sb="26" eb="31">
      <t>シンパンイインカイ</t>
    </rPh>
    <rPh sb="33" eb="35">
      <t>レンケイ</t>
    </rPh>
    <rPh sb="39" eb="41">
      <t>セイサク</t>
    </rPh>
    <rPh sb="41" eb="43">
      <t>カンリ</t>
    </rPh>
    <rPh sb="44" eb="46">
      <t>ホジョ</t>
    </rPh>
    <rPh sb="46" eb="47">
      <t>カカリ</t>
    </rPh>
    <rPh sb="49" eb="51">
      <t>レンケイ</t>
    </rPh>
    <phoneticPr fontId="6"/>
  </si>
  <si>
    <t>松永　・　足利　・　子安　・　平野</t>
    <rPh sb="0" eb="2">
      <t>マツナガ</t>
    </rPh>
    <rPh sb="5" eb="7">
      <t>アシカガ</t>
    </rPh>
    <rPh sb="10" eb="12">
      <t>コヤス</t>
    </rPh>
    <rPh sb="15" eb="17">
      <t>ヒラノ</t>
    </rPh>
    <phoneticPr fontId="1"/>
  </si>
  <si>
    <t>真茅　尚徳</t>
    <phoneticPr fontId="1"/>
  </si>
  <si>
    <t>ﾎｰﾑﾍﾟｰｼﾞ・全体記録係</t>
    <rPh sb="9" eb="11">
      <t>キロク</t>
    </rPh>
    <rPh sb="11" eb="12">
      <t>カカリ</t>
    </rPh>
    <phoneticPr fontId="6"/>
  </si>
  <si>
    <r>
      <t xml:space="preserve">ホームページ全体の総責任者（選手証・結果UP等）
</t>
    </r>
    <r>
      <rPr>
        <b/>
        <u/>
        <sz val="9"/>
        <rFont val="ＭＳ Ｐ明朝"/>
        <family val="1"/>
        <charset val="128"/>
      </rPr>
      <t>H.P制作管理・補助係との連携）</t>
    </r>
    <rPh sb="6" eb="8">
      <t>ゼンタイ</t>
    </rPh>
    <rPh sb="9" eb="10">
      <t>ソウ</t>
    </rPh>
    <rPh sb="10" eb="13">
      <t>セキニンシャ</t>
    </rPh>
    <rPh sb="14" eb="16">
      <t>センシュ</t>
    </rPh>
    <rPh sb="16" eb="17">
      <t>ショウ</t>
    </rPh>
    <rPh sb="18" eb="20">
      <t>ケッカ</t>
    </rPh>
    <rPh sb="22" eb="23">
      <t>トウ</t>
    </rPh>
    <rPh sb="28" eb="30">
      <t>セイサク</t>
    </rPh>
    <rPh sb="30" eb="32">
      <t>カンリ</t>
    </rPh>
    <rPh sb="33" eb="35">
      <t>ホジョ</t>
    </rPh>
    <rPh sb="35" eb="36">
      <t>カカリ</t>
    </rPh>
    <rPh sb="38" eb="40">
      <t>レンケイ</t>
    </rPh>
    <phoneticPr fontId="6"/>
  </si>
  <si>
    <t>柳田　健太郎</t>
    <phoneticPr fontId="1"/>
  </si>
  <si>
    <t>高橋　往良</t>
  </si>
  <si>
    <t>個人記録総合集計係</t>
    <rPh sb="4" eb="6">
      <t>ソウゴウ</t>
    </rPh>
    <phoneticPr fontId="6"/>
  </si>
  <si>
    <r>
      <t xml:space="preserve">各カテゴリーの個人記録の取りまとめ（得点、アシスト）
</t>
    </r>
    <r>
      <rPr>
        <b/>
        <u val="double"/>
        <sz val="9"/>
        <rFont val="ＭＳ Ｐ明朝"/>
        <family val="1"/>
        <charset val="128"/>
      </rPr>
      <t>：リーグ役員より月1回の布告の纏め支持、管理！</t>
    </r>
    <rPh sb="0" eb="1">
      <t>カク</t>
    </rPh>
    <rPh sb="7" eb="11">
      <t>コジンキロク</t>
    </rPh>
    <rPh sb="12" eb="13">
      <t>ト</t>
    </rPh>
    <rPh sb="18" eb="20">
      <t>トクテン</t>
    </rPh>
    <rPh sb="31" eb="33">
      <t>ヤクイン</t>
    </rPh>
    <rPh sb="35" eb="36">
      <t>ツキ</t>
    </rPh>
    <rPh sb="37" eb="38">
      <t>カイ</t>
    </rPh>
    <rPh sb="39" eb="41">
      <t>フコク</t>
    </rPh>
    <rPh sb="42" eb="43">
      <t>マト</t>
    </rPh>
    <rPh sb="44" eb="46">
      <t>シジ</t>
    </rPh>
    <rPh sb="47" eb="49">
      <t>カンリ</t>
    </rPh>
    <phoneticPr fontId="6"/>
  </si>
  <si>
    <t>懲罰総合・結果全体・結果作成</t>
    <rPh sb="0" eb="2">
      <t>チョウバツ</t>
    </rPh>
    <rPh sb="2" eb="4">
      <t>ソウゴウ</t>
    </rPh>
    <phoneticPr fontId="65"/>
  </si>
  <si>
    <r>
      <t>懲罰の取りまとめ、選手権・リーグ試合結果入力（エクセルへの入力）：</t>
    </r>
    <r>
      <rPr>
        <b/>
        <u val="double"/>
        <sz val="9"/>
        <rFont val="ＭＳ Ｐ明朝"/>
        <family val="1"/>
        <charset val="128"/>
      </rPr>
      <t>含め、サッカー協会規則の　　　　　　　取りまとめ：規則の更新、把握！</t>
    </r>
    <r>
      <rPr>
        <b/>
        <sz val="9"/>
        <rFont val="ＭＳ Ｐ明朝"/>
        <family val="1"/>
        <charset val="128"/>
      </rPr>
      <t>選手権・リーグ結果確認（エクセル結果管理、確認！）　　　　　　　　　　　　　　ゴールノートクラウドのスケジュール入力、修正など：リーグ、選手権他大会結果総合管理：補助し係との連携　　</t>
    </r>
    <rPh sb="0" eb="2">
      <t>チョウバツ</t>
    </rPh>
    <rPh sb="3" eb="4">
      <t>ト</t>
    </rPh>
    <rPh sb="9" eb="12">
      <t>センシュケン</t>
    </rPh>
    <rPh sb="16" eb="18">
      <t>シアイ</t>
    </rPh>
    <rPh sb="18" eb="20">
      <t>ケッカ</t>
    </rPh>
    <rPh sb="20" eb="22">
      <t>ニュウリョク</t>
    </rPh>
    <rPh sb="29" eb="31">
      <t>ニュウリョク</t>
    </rPh>
    <rPh sb="33" eb="34">
      <t>フク</t>
    </rPh>
    <rPh sb="40" eb="44">
      <t>キョウカイキソク</t>
    </rPh>
    <rPh sb="52" eb="53">
      <t>ト</t>
    </rPh>
    <rPh sb="56" eb="58">
      <t>キソク</t>
    </rPh>
    <rPh sb="59" eb="61">
      <t>コウシン</t>
    </rPh>
    <rPh sb="62" eb="64">
      <t>ハアク</t>
    </rPh>
    <phoneticPr fontId="6"/>
  </si>
  <si>
    <t>須長　裕幸　・　平野　幸弘</t>
    <phoneticPr fontId="1"/>
  </si>
  <si>
    <t>篠塚  卓哉</t>
  </si>
  <si>
    <t>40代1部記録係：40</t>
    <phoneticPr fontId="1"/>
  </si>
  <si>
    <r>
      <t>４０代１部の試合結果をゴールノートクラウドへ入力担当</t>
    </r>
    <r>
      <rPr>
        <b/>
        <u val="double"/>
        <sz val="9"/>
        <rFont val="ＭＳ Ｐ明朝"/>
        <family val="1"/>
        <charset val="128"/>
      </rPr>
      <t>：（40代リーグ代表として、運営・管理責任者）
試合会場で各会場管理、把握・運営）：施設管理片平役員との連携！</t>
    </r>
    <r>
      <rPr>
        <b/>
        <u/>
        <sz val="9"/>
        <color rgb="FFFF0000"/>
        <rFont val="ＭＳ Ｐ明朝"/>
        <family val="1"/>
        <charset val="128"/>
      </rPr>
      <t>＋担当リーグ個人記録集</t>
    </r>
    <r>
      <rPr>
        <b/>
        <u val="double"/>
        <sz val="9"/>
        <color rgb="FFFF0000"/>
        <rFont val="ＭＳ Ｐ明朝"/>
        <family val="1"/>
        <charset val="128"/>
      </rPr>
      <t>計</t>
    </r>
    <rPh sb="2" eb="3">
      <t>ダイ</t>
    </rPh>
    <rPh sb="4" eb="5">
      <t>ブ</t>
    </rPh>
    <rPh sb="6" eb="8">
      <t>シアイ</t>
    </rPh>
    <rPh sb="8" eb="10">
      <t>ケッカ</t>
    </rPh>
    <rPh sb="22" eb="24">
      <t>ニュウリョク</t>
    </rPh>
    <rPh sb="24" eb="26">
      <t>タントウ</t>
    </rPh>
    <rPh sb="30" eb="31">
      <t>ダイ</t>
    </rPh>
    <rPh sb="34" eb="36">
      <t>ダイヒョウ</t>
    </rPh>
    <rPh sb="40" eb="42">
      <t>ウンエイ</t>
    </rPh>
    <rPh sb="43" eb="48">
      <t>カンリセキニンシャ</t>
    </rPh>
    <rPh sb="50" eb="54">
      <t>シアイカイジョウ</t>
    </rPh>
    <rPh sb="55" eb="60">
      <t>カクカイジョウカンリ</t>
    </rPh>
    <rPh sb="61" eb="63">
      <t>ハアク</t>
    </rPh>
    <rPh sb="64" eb="66">
      <t>ウンエイ</t>
    </rPh>
    <rPh sb="68" eb="70">
      <t>シセツ</t>
    </rPh>
    <rPh sb="70" eb="72">
      <t>カンリ</t>
    </rPh>
    <rPh sb="72" eb="74">
      <t>カタヒラ</t>
    </rPh>
    <rPh sb="74" eb="76">
      <t>ヤクイン</t>
    </rPh>
    <rPh sb="78" eb="80">
      <t>レンケイ</t>
    </rPh>
    <rPh sb="82" eb="84">
      <t>タントウ</t>
    </rPh>
    <rPh sb="87" eb="93">
      <t>コジンキロクシュウケイ</t>
    </rPh>
    <phoneticPr fontId="6"/>
  </si>
  <si>
    <t>飯塚　智貴（M.V.C.C）</t>
    <phoneticPr fontId="6"/>
  </si>
  <si>
    <t>40代2部記録係：40</t>
    <phoneticPr fontId="1"/>
  </si>
  <si>
    <r>
      <t>４０代２部の試合結果をゴールノートクラウドへ入力担当</t>
    </r>
    <r>
      <rPr>
        <b/>
        <u/>
        <sz val="9"/>
        <color rgb="FFFF0000"/>
        <rFont val="ＭＳ Ｐ明朝"/>
        <family val="1"/>
        <charset val="128"/>
      </rPr>
      <t>＋担当リーグ個人記録</t>
    </r>
    <r>
      <rPr>
        <sz val="9"/>
        <rFont val="ＭＳ Ｐ明朝"/>
        <family val="1"/>
        <charset val="128"/>
      </rPr>
      <t xml:space="preserve">
：</t>
    </r>
    <r>
      <rPr>
        <b/>
        <u val="double"/>
        <sz val="9"/>
        <rFont val="ＭＳ Ｐ明朝"/>
        <family val="1"/>
        <charset val="128"/>
      </rPr>
      <t>（試合会場で各会場管理、把握・運営）：施設管理片平役員との連携！</t>
    </r>
    <rPh sb="2" eb="3">
      <t>ダイ</t>
    </rPh>
    <rPh sb="4" eb="5">
      <t>ブ</t>
    </rPh>
    <rPh sb="6" eb="8">
      <t>シアイ</t>
    </rPh>
    <rPh sb="8" eb="10">
      <t>ケッカ</t>
    </rPh>
    <rPh sb="22" eb="24">
      <t>ニュウリョク</t>
    </rPh>
    <rPh sb="24" eb="26">
      <t>タントウ</t>
    </rPh>
    <rPh sb="61" eb="63">
      <t>カタヒラ</t>
    </rPh>
    <phoneticPr fontId="6"/>
  </si>
  <si>
    <t>40代3部記録係：40</t>
    <phoneticPr fontId="6"/>
  </si>
  <si>
    <r>
      <t>４０代３部の試合結果をゴールノートクラウドへ入力担当</t>
    </r>
    <r>
      <rPr>
        <b/>
        <u/>
        <sz val="9"/>
        <color rgb="FFFF0000"/>
        <rFont val="ＭＳ Ｐ明朝"/>
        <family val="1"/>
        <charset val="128"/>
      </rPr>
      <t>＋担当リーグ個人記録</t>
    </r>
    <r>
      <rPr>
        <sz val="9"/>
        <rFont val="ＭＳ Ｐ明朝"/>
        <family val="1"/>
        <charset val="128"/>
      </rPr>
      <t xml:space="preserve">
：</t>
    </r>
    <r>
      <rPr>
        <b/>
        <u val="double"/>
        <sz val="9"/>
        <rFont val="ＭＳ Ｐ明朝"/>
        <family val="1"/>
        <charset val="128"/>
      </rPr>
      <t>（試合会場で各会場管理、把握・運営）：施設管理片平役員との連携！</t>
    </r>
    <rPh sb="2" eb="3">
      <t>ダイ</t>
    </rPh>
    <rPh sb="4" eb="5">
      <t>ブ</t>
    </rPh>
    <rPh sb="6" eb="8">
      <t>シアイ</t>
    </rPh>
    <rPh sb="8" eb="10">
      <t>ケッカ</t>
    </rPh>
    <rPh sb="22" eb="24">
      <t>ニュウリョク</t>
    </rPh>
    <rPh sb="24" eb="26">
      <t>タントウ</t>
    </rPh>
    <rPh sb="61" eb="63">
      <t>カタヒラ</t>
    </rPh>
    <phoneticPr fontId="6"/>
  </si>
  <si>
    <t>50代1部記録係：50</t>
    <phoneticPr fontId="1"/>
  </si>
  <si>
    <r>
      <t>5０代１部の試合結果をゴールノートクラウドへ入力担当</t>
    </r>
    <r>
      <rPr>
        <b/>
        <u val="double"/>
        <sz val="9"/>
        <rFont val="ＭＳ Ｐ明朝"/>
        <family val="1"/>
        <charset val="128"/>
      </rPr>
      <t>：（50代リーグ代表として、運営・管理責任者）
試合会場で各会場管理、把握・運営）：施設管理片平役員との連携！</t>
    </r>
    <r>
      <rPr>
        <b/>
        <u/>
        <sz val="9"/>
        <color rgb="FFFF0000"/>
        <rFont val="ＭＳ Ｐ明朝"/>
        <family val="1"/>
        <charset val="128"/>
      </rPr>
      <t>＋担当リーグ個人記録集</t>
    </r>
    <r>
      <rPr>
        <b/>
        <u val="double"/>
        <sz val="9"/>
        <color rgb="FFFF0000"/>
        <rFont val="ＭＳ Ｐ明朝"/>
        <family val="1"/>
        <charset val="128"/>
      </rPr>
      <t>計</t>
    </r>
    <rPh sb="2" eb="3">
      <t>ダイ</t>
    </rPh>
    <rPh sb="4" eb="5">
      <t>ブ</t>
    </rPh>
    <rPh sb="6" eb="8">
      <t>シアイ</t>
    </rPh>
    <rPh sb="8" eb="10">
      <t>ケッカ</t>
    </rPh>
    <rPh sb="22" eb="24">
      <t>ニュウリョク</t>
    </rPh>
    <rPh sb="24" eb="26">
      <t>タントウ</t>
    </rPh>
    <rPh sb="30" eb="31">
      <t>ダイ</t>
    </rPh>
    <rPh sb="54" eb="56">
      <t>ダイヒョウ</t>
    </rPh>
    <rPh sb="60" eb="62">
      <t>ウンエイ</t>
    </rPh>
    <rPh sb="63" eb="68">
      <t>カンリセキニンシャ</t>
    </rPh>
    <rPh sb="70" eb="74">
      <t>シアイカイジョウ</t>
    </rPh>
    <rPh sb="75" eb="80">
      <t>カクカイジョウカンリ</t>
    </rPh>
    <rPh sb="81" eb="83">
      <t>ハアク</t>
    </rPh>
    <rPh sb="84" eb="86">
      <t>ウンエイ</t>
    </rPh>
    <rPh sb="88" eb="90">
      <t>シセツ</t>
    </rPh>
    <rPh sb="90" eb="92">
      <t>カンリカタヒラヤクインレンケイタントウコジンキロクシュウケイ</t>
    </rPh>
    <phoneticPr fontId="6"/>
  </si>
  <si>
    <t>八木　正彦</t>
    <phoneticPr fontId="65"/>
  </si>
  <si>
    <t>50代2部記録係：50</t>
    <phoneticPr fontId="65"/>
  </si>
  <si>
    <r>
      <t>5０代２部の試合結果をゴールノートクラウドへ入力担当</t>
    </r>
    <r>
      <rPr>
        <b/>
        <u/>
        <sz val="9"/>
        <color rgb="FFFF0000"/>
        <rFont val="ＭＳ Ｐ明朝"/>
        <family val="1"/>
        <charset val="128"/>
      </rPr>
      <t>＋担当リーグ個人記録</t>
    </r>
    <r>
      <rPr>
        <sz val="9"/>
        <rFont val="ＭＳ Ｐ明朝"/>
        <family val="1"/>
        <charset val="128"/>
      </rPr>
      <t xml:space="preserve">
：</t>
    </r>
    <r>
      <rPr>
        <b/>
        <u val="double"/>
        <sz val="9"/>
        <rFont val="ＭＳ Ｐ明朝"/>
        <family val="1"/>
        <charset val="128"/>
      </rPr>
      <t>（試合会場で各会場管理、把握・運営）：施設管理片平役員との連携！</t>
    </r>
    <rPh sb="2" eb="3">
      <t>ダイ</t>
    </rPh>
    <rPh sb="4" eb="5">
      <t>ブ</t>
    </rPh>
    <rPh sb="6" eb="8">
      <t>シアイ</t>
    </rPh>
    <rPh sb="8" eb="10">
      <t>ケッカ</t>
    </rPh>
    <rPh sb="22" eb="24">
      <t>ニュウリョク</t>
    </rPh>
    <rPh sb="24" eb="26">
      <t>タントウ</t>
    </rPh>
    <rPh sb="61" eb="63">
      <t>カタヒラ</t>
    </rPh>
    <phoneticPr fontId="6"/>
  </si>
  <si>
    <t>松永　俊宏</t>
    <phoneticPr fontId="6"/>
  </si>
  <si>
    <t>鈴木　一夫</t>
    <phoneticPr fontId="1"/>
  </si>
  <si>
    <t>50代3部記録係：50</t>
    <phoneticPr fontId="6"/>
  </si>
  <si>
    <r>
      <t>5０代３部の試合結果をゴールノートクラウドへ入力担当</t>
    </r>
    <r>
      <rPr>
        <b/>
        <u/>
        <sz val="9"/>
        <color rgb="FFFF0000"/>
        <rFont val="ＭＳ Ｐ明朝"/>
        <family val="1"/>
        <charset val="128"/>
      </rPr>
      <t>＋担当リーグ個人記録</t>
    </r>
    <r>
      <rPr>
        <sz val="9"/>
        <rFont val="ＭＳ Ｐ明朝"/>
        <family val="1"/>
        <charset val="128"/>
      </rPr>
      <t xml:space="preserve">
：</t>
    </r>
    <r>
      <rPr>
        <b/>
        <u val="double"/>
        <sz val="9"/>
        <rFont val="ＭＳ Ｐ明朝"/>
        <family val="1"/>
        <charset val="128"/>
      </rPr>
      <t>（試合会場で各会場管理、把握・運営）：施設管理片平役員との連携！</t>
    </r>
    <rPh sb="2" eb="3">
      <t>ダイ</t>
    </rPh>
    <rPh sb="4" eb="5">
      <t>ブ</t>
    </rPh>
    <rPh sb="6" eb="8">
      <t>シアイ</t>
    </rPh>
    <rPh sb="8" eb="10">
      <t>ケッカ</t>
    </rPh>
    <rPh sb="22" eb="24">
      <t>ニュウリョク</t>
    </rPh>
    <rPh sb="24" eb="26">
      <t>タントウ</t>
    </rPh>
    <rPh sb="61" eb="63">
      <t>カタヒラ</t>
    </rPh>
    <phoneticPr fontId="6"/>
  </si>
  <si>
    <t>高橋　孝治（スクデット）</t>
    <phoneticPr fontId="6"/>
  </si>
  <si>
    <t>60代1部記録係:60</t>
    <phoneticPr fontId="6"/>
  </si>
  <si>
    <r>
      <t>６０代１部の試合結果をゴールノートクラウドへ入力担当</t>
    </r>
    <r>
      <rPr>
        <b/>
        <u val="double"/>
        <sz val="9"/>
        <rFont val="ＭＳ Ｐ明朝"/>
        <family val="1"/>
        <charset val="128"/>
      </rPr>
      <t>：（60代リーグ代表として、運営・管理責任者）
試合会場で各会場管理、把握・運営）：施設管理片平役員との連携！</t>
    </r>
    <r>
      <rPr>
        <b/>
        <u/>
        <sz val="9"/>
        <color rgb="FFFF0000"/>
        <rFont val="ＭＳ Ｐ明朝"/>
        <family val="1"/>
        <charset val="128"/>
      </rPr>
      <t>＋担当リーグ個人記録集</t>
    </r>
    <r>
      <rPr>
        <b/>
        <u val="double"/>
        <sz val="9"/>
        <color rgb="FFFF0000"/>
        <rFont val="ＭＳ Ｐ明朝"/>
        <family val="1"/>
        <charset val="128"/>
      </rPr>
      <t>計</t>
    </r>
    <rPh sb="2" eb="3">
      <t>ダイ</t>
    </rPh>
    <rPh sb="4" eb="5">
      <t>ブ</t>
    </rPh>
    <rPh sb="6" eb="8">
      <t>シアイ</t>
    </rPh>
    <rPh sb="8" eb="10">
      <t>ケッカ</t>
    </rPh>
    <rPh sb="22" eb="24">
      <t>ニュウリョク</t>
    </rPh>
    <rPh sb="24" eb="26">
      <t>タントウ</t>
    </rPh>
    <rPh sb="30" eb="31">
      <t>ダイ</t>
    </rPh>
    <rPh sb="34" eb="36">
      <t>ダイヒョウ</t>
    </rPh>
    <rPh sb="40" eb="42">
      <t>ウンエイ</t>
    </rPh>
    <rPh sb="43" eb="48">
      <t>カンリセキニンシャ</t>
    </rPh>
    <rPh sb="50" eb="54">
      <t>シアイカイジョウ</t>
    </rPh>
    <rPh sb="55" eb="60">
      <t>カクカイジョウカンリ</t>
    </rPh>
    <rPh sb="61" eb="63">
      <t>ハアク</t>
    </rPh>
    <rPh sb="64" eb="66">
      <t>ウンエイ</t>
    </rPh>
    <rPh sb="68" eb="70">
      <t>シセツ</t>
    </rPh>
    <rPh sb="70" eb="72">
      <t>カンリ</t>
    </rPh>
    <rPh sb="72" eb="74">
      <t>カタヒラ</t>
    </rPh>
    <rPh sb="74" eb="76">
      <t>ヤクイン</t>
    </rPh>
    <rPh sb="78" eb="80">
      <t>レンケイ</t>
    </rPh>
    <rPh sb="82" eb="84">
      <t>タントウ</t>
    </rPh>
    <rPh sb="87" eb="93">
      <t>コジンキロクシュウケイ</t>
    </rPh>
    <phoneticPr fontId="6"/>
  </si>
  <si>
    <t>60代2部記録係：60</t>
    <phoneticPr fontId="6"/>
  </si>
  <si>
    <r>
      <t>6０代２部の試合結果をゴールノートクラウドへ入力担当</t>
    </r>
    <r>
      <rPr>
        <b/>
        <u/>
        <sz val="9"/>
        <color rgb="FFFF0000"/>
        <rFont val="ＭＳ Ｐ明朝"/>
        <family val="1"/>
        <charset val="128"/>
      </rPr>
      <t>＋担当リーグ個人記録</t>
    </r>
    <r>
      <rPr>
        <sz val="9"/>
        <rFont val="ＭＳ Ｐ明朝"/>
        <family val="1"/>
        <charset val="128"/>
      </rPr>
      <t xml:space="preserve">
：</t>
    </r>
    <r>
      <rPr>
        <b/>
        <u val="double"/>
        <sz val="9"/>
        <rFont val="ＭＳ Ｐ明朝"/>
        <family val="1"/>
        <charset val="128"/>
      </rPr>
      <t>（試合会場で各会場管理、把握・運営）：施設管理片平役員との連携！</t>
    </r>
    <rPh sb="2" eb="3">
      <t>ダイ</t>
    </rPh>
    <rPh sb="4" eb="5">
      <t>ブ</t>
    </rPh>
    <rPh sb="6" eb="8">
      <t>シアイ</t>
    </rPh>
    <rPh sb="8" eb="10">
      <t>ケッカ</t>
    </rPh>
    <rPh sb="22" eb="24">
      <t>ニュウリョク</t>
    </rPh>
    <rPh sb="24" eb="26">
      <t>タントウ</t>
    </rPh>
    <rPh sb="61" eb="63">
      <t>カタヒラ</t>
    </rPh>
    <phoneticPr fontId="6"/>
  </si>
  <si>
    <t>山本　匡敏（習志野台65）</t>
    <rPh sb="6" eb="10">
      <t>ナラシノダイ</t>
    </rPh>
    <phoneticPr fontId="1"/>
  </si>
  <si>
    <t>65代記録係：</t>
    <phoneticPr fontId="6"/>
  </si>
  <si>
    <r>
      <t>６5代の試合結果をゴールノートクラウドへ入力担当</t>
    </r>
    <r>
      <rPr>
        <b/>
        <u val="double"/>
        <sz val="9"/>
        <rFont val="ＭＳ Ｐ明朝"/>
        <family val="1"/>
        <charset val="128"/>
      </rPr>
      <t>：（65代リーグ代表として、運営・管理責任者）
試合会場で各会場管理、把握・運営）：施設管理片平役員との連携！</t>
    </r>
    <r>
      <rPr>
        <b/>
        <u/>
        <sz val="9"/>
        <color rgb="FFFF0000"/>
        <rFont val="ＭＳ Ｐ明朝"/>
        <family val="1"/>
        <charset val="128"/>
      </rPr>
      <t>＋担当リーグ個人記録集</t>
    </r>
    <r>
      <rPr>
        <b/>
        <u val="double"/>
        <sz val="9"/>
        <color rgb="FFFF0000"/>
        <rFont val="ＭＳ Ｐ明朝"/>
        <family val="1"/>
        <charset val="128"/>
      </rPr>
      <t>計</t>
    </r>
    <rPh sb="2" eb="3">
      <t>ダイ</t>
    </rPh>
    <rPh sb="4" eb="6">
      <t>シアイ</t>
    </rPh>
    <rPh sb="6" eb="8">
      <t>ケッカ</t>
    </rPh>
    <rPh sb="20" eb="22">
      <t>ニュウリョク</t>
    </rPh>
    <rPh sb="22" eb="24">
      <t>タントウ</t>
    </rPh>
    <rPh sb="28" eb="29">
      <t>ダイ</t>
    </rPh>
    <rPh sb="32" eb="34">
      <t>ダイヒョウ</t>
    </rPh>
    <rPh sb="38" eb="40">
      <t>ウンエイ</t>
    </rPh>
    <rPh sb="41" eb="46">
      <t>カンリセキニンシャ</t>
    </rPh>
    <rPh sb="48" eb="52">
      <t>シアイカイジョウ</t>
    </rPh>
    <rPh sb="53" eb="58">
      <t>カクカイジョウカンリ</t>
    </rPh>
    <rPh sb="59" eb="61">
      <t>ハアク</t>
    </rPh>
    <rPh sb="62" eb="64">
      <t>ウンエイ</t>
    </rPh>
    <rPh sb="66" eb="68">
      <t>シセツ</t>
    </rPh>
    <rPh sb="68" eb="70">
      <t>カンリ</t>
    </rPh>
    <rPh sb="70" eb="72">
      <t>カタヒラ</t>
    </rPh>
    <rPh sb="72" eb="74">
      <t>ヤクイン</t>
    </rPh>
    <rPh sb="76" eb="78">
      <t>レンケイ</t>
    </rPh>
    <rPh sb="80" eb="82">
      <t>タントウ</t>
    </rPh>
    <rPh sb="85" eb="91">
      <t>コジンキロクシュウケイ</t>
    </rPh>
    <phoneticPr fontId="6"/>
  </si>
  <si>
    <t>70代記録係：</t>
    <phoneticPr fontId="6"/>
  </si>
  <si>
    <r>
      <t>70代の試合結果をゴールノートクラウドへ入力担当</t>
    </r>
    <r>
      <rPr>
        <b/>
        <u val="double"/>
        <sz val="9"/>
        <rFont val="ＭＳ Ｐ明朝"/>
        <family val="1"/>
        <charset val="128"/>
      </rPr>
      <t>：（70代リーグ代表として、運営・管理責任者）
試合会場で各会場管理、把握・運営）：施設管理片平役員との連携！</t>
    </r>
    <r>
      <rPr>
        <b/>
        <u/>
        <sz val="9"/>
        <color rgb="FFFF0000"/>
        <rFont val="ＭＳ Ｐ明朝"/>
        <family val="1"/>
        <charset val="128"/>
      </rPr>
      <t>＋担当リーグ個人記録集</t>
    </r>
    <r>
      <rPr>
        <b/>
        <u val="double"/>
        <sz val="9"/>
        <color rgb="FFFF0000"/>
        <rFont val="ＭＳ Ｐ明朝"/>
        <family val="1"/>
        <charset val="128"/>
      </rPr>
      <t>計</t>
    </r>
    <rPh sb="2" eb="3">
      <t>ダイ</t>
    </rPh>
    <rPh sb="4" eb="6">
      <t>シアイ</t>
    </rPh>
    <rPh sb="6" eb="8">
      <t>ケッカ</t>
    </rPh>
    <rPh sb="20" eb="22">
      <t>ニュウリョク</t>
    </rPh>
    <rPh sb="22" eb="24">
      <t>タントウ</t>
    </rPh>
    <rPh sb="28" eb="29">
      <t>ダイ</t>
    </rPh>
    <rPh sb="32" eb="34">
      <t>ダイヒョウ</t>
    </rPh>
    <rPh sb="38" eb="40">
      <t>ウンエイ</t>
    </rPh>
    <rPh sb="41" eb="46">
      <t>カンリセキニンシャ</t>
    </rPh>
    <rPh sb="48" eb="52">
      <t>シアイカイジョウ</t>
    </rPh>
    <rPh sb="53" eb="58">
      <t>カクカイジョウカンリ</t>
    </rPh>
    <rPh sb="59" eb="61">
      <t>ハアク</t>
    </rPh>
    <rPh sb="62" eb="64">
      <t>ウンエイ</t>
    </rPh>
    <rPh sb="66" eb="68">
      <t>シセツ</t>
    </rPh>
    <rPh sb="68" eb="70">
      <t>カンリ</t>
    </rPh>
    <rPh sb="70" eb="72">
      <t>カタヒラ</t>
    </rPh>
    <rPh sb="72" eb="74">
      <t>ヤクイン</t>
    </rPh>
    <rPh sb="76" eb="78">
      <t>レンケイ</t>
    </rPh>
    <rPh sb="80" eb="82">
      <t>タントウ</t>
    </rPh>
    <rPh sb="85" eb="91">
      <t>コジンキロクシュウケイ</t>
    </rPh>
    <phoneticPr fontId="6"/>
  </si>
  <si>
    <t>*</t>
  </si>
  <si>
    <t>井上　龍彦</t>
  </si>
  <si>
    <t>総合記録・広報</t>
  </si>
  <si>
    <t>・規律委員会・関東シニア役員、（顧問他、業務　アドバイス）・</t>
    <rPh sb="1" eb="6">
      <t>キリツイインカイ</t>
    </rPh>
    <rPh sb="7" eb="9">
      <t>カントウ</t>
    </rPh>
    <rPh sb="12" eb="14">
      <t>ヤクイン</t>
    </rPh>
    <rPh sb="18" eb="19">
      <t>ホカ</t>
    </rPh>
    <rPh sb="20" eb="22">
      <t>ギョウム</t>
    </rPh>
    <phoneticPr fontId="6"/>
  </si>
  <si>
    <t>byg01312@nifty.com</t>
  </si>
  <si>
    <t>totov@ezweb.ne.jp</t>
  </si>
  <si>
    <t>重複･アンダー登録規則 (リーグ戦、カップ戦）</t>
    <rPh sb="0" eb="2">
      <t>ジュウフク</t>
    </rPh>
    <rPh sb="7" eb="9">
      <t>トウロク</t>
    </rPh>
    <rPh sb="9" eb="11">
      <t>キソク</t>
    </rPh>
    <rPh sb="16" eb="17">
      <t>セン</t>
    </rPh>
    <rPh sb="21" eb="22">
      <t>セン</t>
    </rPh>
    <phoneticPr fontId="1"/>
  </si>
  <si>
    <t>更新</t>
    <rPh sb="0" eb="2">
      <t>コウシン</t>
    </rPh>
    <phoneticPr fontId="1"/>
  </si>
  <si>
    <t>※全体基本</t>
    <rPh sb="1" eb="3">
      <t>ゼンタイ</t>
    </rPh>
    <rPh sb="3" eb="5">
      <t>キホン</t>
    </rPh>
    <phoneticPr fontId="1"/>
  </si>
  <si>
    <t>2026年70代リーグ創設決定:(2025年5月会議決定)</t>
    <rPh sb="4" eb="5">
      <t>ネン</t>
    </rPh>
    <rPh sb="7" eb="8">
      <t>ダイ</t>
    </rPh>
    <rPh sb="11" eb="15">
      <t>ソウセツケッテイ</t>
    </rPh>
    <rPh sb="21" eb="22">
      <t>ネン</t>
    </rPh>
    <rPh sb="23" eb="28">
      <t>ガツカイギケッテイ</t>
    </rPh>
    <phoneticPr fontId="34"/>
  </si>
  <si>
    <r>
      <t>・本登録以外　</t>
    </r>
    <r>
      <rPr>
        <b/>
        <u/>
        <sz val="11"/>
        <color theme="1"/>
        <rFont val="ＭＳ Ｐゴシック"/>
        <family val="3"/>
        <charset val="128"/>
        <scheme val="minor"/>
      </rPr>
      <t>同世代　</t>
    </r>
    <r>
      <rPr>
        <sz val="11"/>
        <color theme="1"/>
        <rFont val="ＭＳ Ｐゴシック"/>
        <family val="3"/>
        <charset val="128"/>
        <scheme val="minor"/>
      </rPr>
      <t>1チーム登録可能</t>
    </r>
    <rPh sb="1" eb="6">
      <t>ホントウロクイガイ</t>
    </rPh>
    <rPh sb="7" eb="10">
      <t>ドウセダイ</t>
    </rPh>
    <rPh sb="15" eb="19">
      <t>トウロクカノウ</t>
    </rPh>
    <phoneticPr fontId="1"/>
  </si>
  <si>
    <t>・（本登録チーム以外40・50代重複1チームのみ）</t>
    <rPh sb="2" eb="5">
      <t>ホントウロク</t>
    </rPh>
    <rPh sb="8" eb="10">
      <t>イガイ</t>
    </rPh>
    <rPh sb="15" eb="18">
      <t>ダイジュウフク</t>
    </rPh>
    <phoneticPr fontId="1"/>
  </si>
  <si>
    <t>・40・50代は1部内、重複登録不可</t>
    <rPh sb="6" eb="7">
      <t>ダイ</t>
    </rPh>
    <rPh sb="9" eb="10">
      <t>ブ</t>
    </rPh>
    <rPh sb="10" eb="11">
      <t>ナイ</t>
    </rPh>
    <rPh sb="12" eb="14">
      <t>ジュウフク</t>
    </rPh>
    <rPh sb="14" eb="16">
      <t>トウロク</t>
    </rPh>
    <rPh sb="16" eb="18">
      <t>フカ</t>
    </rPh>
    <phoneticPr fontId="1"/>
  </si>
  <si>
    <r>
      <t>・</t>
    </r>
    <r>
      <rPr>
        <b/>
        <u/>
        <sz val="11"/>
        <color rgb="FF0033CC"/>
        <rFont val="ＭＳ Ｐゴシック"/>
        <family val="3"/>
        <charset val="128"/>
        <scheme val="minor"/>
      </rPr>
      <t>60代･65代・70代選手：本登録以外１チーム可能、下位世代1チーム可能</t>
    </r>
    <rPh sb="3" eb="4">
      <t>ダイ</t>
    </rPh>
    <rPh sb="7" eb="8">
      <t>ダイ</t>
    </rPh>
    <rPh sb="11" eb="12">
      <t>ダイ</t>
    </rPh>
    <rPh sb="12" eb="14">
      <t>センシュ</t>
    </rPh>
    <rPh sb="15" eb="20">
      <t>ホントウロクイガイ</t>
    </rPh>
    <rPh sb="24" eb="26">
      <t>カノウ</t>
    </rPh>
    <rPh sb="27" eb="29">
      <t>カイ</t>
    </rPh>
    <rPh sb="29" eb="31">
      <t>セダイ</t>
    </rPh>
    <rPh sb="35" eb="37">
      <t>カノウ</t>
    </rPh>
    <phoneticPr fontId="1"/>
  </si>
  <si>
    <r>
      <rPr>
        <u/>
        <sz val="11"/>
        <color theme="1"/>
        <rFont val="ＭＳ Ｐゴシック"/>
        <family val="3"/>
        <charset val="128"/>
        <scheme val="minor"/>
      </rPr>
      <t>＊アンダー枠：本登録以外1チーム可</t>
    </r>
    <r>
      <rPr>
        <sz val="11"/>
        <color theme="1"/>
        <rFont val="ＭＳ Ｐゴシック"/>
        <family val="3"/>
        <charset val="128"/>
        <scheme val="minor"/>
      </rPr>
      <t>。</t>
    </r>
    <r>
      <rPr>
        <u val="double"/>
        <sz val="11"/>
        <color theme="1"/>
        <rFont val="ＭＳ Ｐゴシック"/>
        <family val="3"/>
        <charset val="128"/>
        <scheme val="minor"/>
      </rPr>
      <t>但し４０代へのアンダー枠登録、本登録のみ。</t>
    </r>
    <rPh sb="5" eb="6">
      <t>ワク</t>
    </rPh>
    <rPh sb="7" eb="10">
      <t>ホントウロク</t>
    </rPh>
    <rPh sb="10" eb="12">
      <t>イガイ</t>
    </rPh>
    <rPh sb="16" eb="17">
      <t>カ</t>
    </rPh>
    <rPh sb="18" eb="19">
      <t>タダ</t>
    </rPh>
    <rPh sb="22" eb="23">
      <t>ダイ</t>
    </rPh>
    <rPh sb="29" eb="32">
      <t>ワクトウロク</t>
    </rPh>
    <rPh sb="33" eb="36">
      <t>ホントウロク</t>
    </rPh>
    <phoneticPr fontId="1"/>
  </si>
  <si>
    <t>・上位リーグから下位リーグ登録出場は1名のみ</t>
    <rPh sb="1" eb="3">
      <t>ジョウイ</t>
    </rPh>
    <rPh sb="8" eb="10">
      <t>カイ</t>
    </rPh>
    <rPh sb="13" eb="17">
      <t>トウロクシュツジョウ</t>
    </rPh>
    <rPh sb="19" eb="20">
      <t>メイ</t>
    </rPh>
    <phoneticPr fontId="1"/>
  </si>
  <si>
    <t>・本登録クラブ内上位世代より下位世代への出場は1チーム（同リーグに2チーム出場時）非重複扱い。</t>
    <rPh sb="1" eb="2">
      <t>ホン</t>
    </rPh>
    <rPh sb="2" eb="4">
      <t>トウロク</t>
    </rPh>
    <rPh sb="7" eb="8">
      <t>ナイ</t>
    </rPh>
    <rPh sb="8" eb="12">
      <t>ジョウイセダイ</t>
    </rPh>
    <rPh sb="14" eb="18">
      <t>カイセダイ</t>
    </rPh>
    <rPh sb="20" eb="22">
      <t>シュツジョウ</t>
    </rPh>
    <rPh sb="28" eb="29">
      <t>ドウ</t>
    </rPh>
    <rPh sb="37" eb="40">
      <t>シュツジョウジ</t>
    </rPh>
    <rPh sb="41" eb="45">
      <t>ヒジュウフクアツカ</t>
    </rPh>
    <phoneticPr fontId="34"/>
  </si>
  <si>
    <t>　　2チーム目は重複扱いとする（例：千葉60選手が、千葉50へは非重複、55チームは重複扱(ﾁｬﾚﾝｼﾞﾁｰﾑ)</t>
    <rPh sb="6" eb="7">
      <t>メ</t>
    </rPh>
    <rPh sb="8" eb="11">
      <t>ジュウフクアツカ</t>
    </rPh>
    <rPh sb="16" eb="17">
      <t>レイ</t>
    </rPh>
    <rPh sb="18" eb="20">
      <t>チバ</t>
    </rPh>
    <rPh sb="22" eb="24">
      <t>センシュ</t>
    </rPh>
    <rPh sb="26" eb="28">
      <t>チバ</t>
    </rPh>
    <rPh sb="32" eb="35">
      <t>ヒジュウフク</t>
    </rPh>
    <rPh sb="42" eb="45">
      <t>ジュウフクアツカ</t>
    </rPh>
    <phoneticPr fontId="34"/>
  </si>
  <si>
    <t>・移籍はJFA規則により、2回迄可能。重複登録も同様に2回迄変更可能。</t>
    <rPh sb="1" eb="3">
      <t>イセキ</t>
    </rPh>
    <rPh sb="7" eb="9">
      <t>キソク</t>
    </rPh>
    <rPh sb="14" eb="16">
      <t>カイマデ</t>
    </rPh>
    <rPh sb="16" eb="18">
      <t>カノウ</t>
    </rPh>
    <rPh sb="19" eb="23">
      <t>ジュウフクトウロク</t>
    </rPh>
    <rPh sb="24" eb="26">
      <t>ドウヨウ</t>
    </rPh>
    <rPh sb="28" eb="29">
      <t>カイ</t>
    </rPh>
    <rPh sb="29" eb="30">
      <t>マデ</t>
    </rPh>
    <rPh sb="30" eb="32">
      <t>ヘンコウ</t>
    </rPh>
    <rPh sb="32" eb="34">
      <t>カノウ</t>
    </rPh>
    <phoneticPr fontId="1"/>
  </si>
  <si>
    <r>
      <t>・カップ戦 フレンドリーチームは全世代、チャレンジと同規則</t>
    </r>
    <r>
      <rPr>
        <u/>
        <sz val="11"/>
        <color rgb="FF0033CC"/>
        <rFont val="ＭＳ Ｐゴシック"/>
        <family val="3"/>
        <charset val="128"/>
        <scheme val="minor"/>
      </rPr>
      <t>で行う。(2024/9/14会議決定）</t>
    </r>
    <rPh sb="4" eb="5">
      <t>セン</t>
    </rPh>
    <rPh sb="16" eb="17">
      <t>ゼン</t>
    </rPh>
    <rPh sb="17" eb="19">
      <t>セダイ</t>
    </rPh>
    <rPh sb="26" eb="29">
      <t>ドウキソク</t>
    </rPh>
    <rPh sb="30" eb="31">
      <t>オコナ</t>
    </rPh>
    <rPh sb="43" eb="45">
      <t>カイギ</t>
    </rPh>
    <rPh sb="45" eb="47">
      <t>ケッテイ</t>
    </rPh>
    <phoneticPr fontId="34"/>
  </si>
  <si>
    <r>
      <t>・女子選手の登録5名以内、出場3名以内。</t>
    </r>
    <r>
      <rPr>
        <b/>
        <u/>
        <sz val="10"/>
        <color rgb="FF0033CC"/>
        <rFont val="ＭＳ Ｐゴシック"/>
        <family val="3"/>
        <charset val="128"/>
        <scheme val="minor"/>
      </rPr>
      <t>70代:40才以上(誕生日にて)3名登録､2名出場可.</t>
    </r>
    <r>
      <rPr>
        <u/>
        <sz val="10"/>
        <color rgb="FFFF0000"/>
        <rFont val="ＭＳ Ｐゴシック"/>
        <family val="3"/>
        <charset val="128"/>
        <scheme val="minor"/>
      </rPr>
      <t>シニア年齢時シニア登録望ましい</t>
    </r>
    <rPh sb="1" eb="5">
      <t>ジョシセンシュ</t>
    </rPh>
    <rPh sb="6" eb="8">
      <t>トウロク</t>
    </rPh>
    <rPh sb="9" eb="12">
      <t>メイイナイ</t>
    </rPh>
    <rPh sb="13" eb="15">
      <t>シュツジョウ</t>
    </rPh>
    <rPh sb="16" eb="19">
      <t>メイイナイ</t>
    </rPh>
    <rPh sb="22" eb="23">
      <t>ダイ</t>
    </rPh>
    <rPh sb="26" eb="29">
      <t>サイイジョウ</t>
    </rPh>
    <rPh sb="30" eb="33">
      <t>タンジョウビ</t>
    </rPh>
    <rPh sb="37" eb="40">
      <t>メイトウロク</t>
    </rPh>
    <rPh sb="42" eb="45">
      <t>メイシュツジョウ</t>
    </rPh>
    <rPh sb="45" eb="46">
      <t>カ</t>
    </rPh>
    <rPh sb="58" eb="59">
      <t>ノゾ</t>
    </rPh>
    <phoneticPr fontId="1"/>
  </si>
  <si>
    <r>
      <t>・女子選手は年齢問わず、</t>
    </r>
    <r>
      <rPr>
        <b/>
        <u/>
        <sz val="10"/>
        <color rgb="FF0033CC"/>
        <rFont val="ＭＳ Ｐゴシック"/>
        <family val="3"/>
        <charset val="128"/>
        <scheme val="minor"/>
      </rPr>
      <t>チーム重複枠も問わない</t>
    </r>
    <r>
      <rPr>
        <u/>
        <sz val="10"/>
        <color theme="1"/>
        <rFont val="ＭＳ Ｐゴシック"/>
        <family val="3"/>
        <charset val="128"/>
        <scheme val="minor"/>
      </rPr>
      <t>、</t>
    </r>
    <r>
      <rPr>
        <b/>
        <u val="double"/>
        <sz val="10"/>
        <color rgb="FF0033CC"/>
        <rFont val="ＭＳ Ｐゴシック"/>
        <family val="3"/>
        <charset val="128"/>
        <scheme val="minor"/>
      </rPr>
      <t>女子選手は３チーム迄の登録（本登録＋女子選手本人重複登録数</t>
    </r>
    <rPh sb="1" eb="5">
      <t>ジョシセンシュ</t>
    </rPh>
    <rPh sb="6" eb="8">
      <t>ネンレイ</t>
    </rPh>
    <rPh sb="8" eb="9">
      <t>ト</t>
    </rPh>
    <rPh sb="15" eb="18">
      <t>ジュウフクワク</t>
    </rPh>
    <rPh sb="19" eb="20">
      <t>ト</t>
    </rPh>
    <rPh sb="24" eb="28">
      <t>ジョシセンシュ</t>
    </rPh>
    <rPh sb="33" eb="34">
      <t>マデ</t>
    </rPh>
    <rPh sb="35" eb="37">
      <t>トウロク</t>
    </rPh>
    <rPh sb="38" eb="41">
      <t>ホントウロク</t>
    </rPh>
    <rPh sb="42" eb="44">
      <t>ジョシ</t>
    </rPh>
    <rPh sb="44" eb="46">
      <t>センシュ</t>
    </rPh>
    <rPh sb="46" eb="48">
      <t>ホンニン</t>
    </rPh>
    <rPh sb="48" eb="52">
      <t>ジュウフクトウロク</t>
    </rPh>
    <rPh sb="52" eb="53">
      <t>スウ</t>
    </rPh>
    <phoneticPr fontId="1"/>
  </si>
  <si>
    <t>40代選手</t>
    <rPh sb="2" eb="3">
      <t>ダイ</t>
    </rPh>
    <rPh sb="3" eb="5">
      <t>センシュ</t>
    </rPh>
    <phoneticPr fontId="1"/>
  </si>
  <si>
    <t>本登録の他１チーム</t>
    <rPh sb="0" eb="3">
      <t>ホントウロク</t>
    </rPh>
    <rPh sb="4" eb="5">
      <t>ホカ</t>
    </rPh>
    <phoneticPr fontId="1"/>
  </si>
  <si>
    <t>40代チーム</t>
    <rPh sb="2" eb="3">
      <t>ダイ</t>
    </rPh>
    <phoneticPr fontId="1"/>
  </si>
  <si>
    <t>40代1部選手</t>
    <rPh sb="2" eb="3">
      <t>ダイ</t>
    </rPh>
    <rPh sb="4" eb="5">
      <t>ブ</t>
    </rPh>
    <rPh sb="5" eb="7">
      <t>センシュ</t>
    </rPh>
    <phoneticPr fontId="1"/>
  </si>
  <si>
    <t>1部内での登録不可（下位リーグのみ）</t>
    <rPh sb="1" eb="3">
      <t>ブナイ</t>
    </rPh>
    <rPh sb="5" eb="7">
      <t>トウロク</t>
    </rPh>
    <rPh sb="7" eb="9">
      <t>フカ</t>
    </rPh>
    <rPh sb="10" eb="12">
      <t>カイ</t>
    </rPh>
    <phoneticPr fontId="1"/>
  </si>
  <si>
    <t>40代1部チーム</t>
    <rPh sb="2" eb="3">
      <t>ダイ</t>
    </rPh>
    <rPh sb="4" eb="5">
      <t>ブ</t>
    </rPh>
    <phoneticPr fontId="1"/>
  </si>
  <si>
    <t>1部内での登録不可（下位リーグからの選手のみ）</t>
    <rPh sb="1" eb="3">
      <t>ブナイ</t>
    </rPh>
    <rPh sb="5" eb="7">
      <t>トウロク</t>
    </rPh>
    <rPh sb="7" eb="9">
      <t>フカ</t>
    </rPh>
    <rPh sb="10" eb="12">
      <t>カイ</t>
    </rPh>
    <rPh sb="18" eb="20">
      <t>センシュ</t>
    </rPh>
    <phoneticPr fontId="1"/>
  </si>
  <si>
    <t>登録可能人数：重複７名　アンダー５名　計１０名以内</t>
    <rPh sb="0" eb="2">
      <t>トウロク</t>
    </rPh>
    <rPh sb="2" eb="4">
      <t>カノウ</t>
    </rPh>
    <rPh sb="4" eb="6">
      <t>ニンズウ</t>
    </rPh>
    <rPh sb="7" eb="9">
      <t>ジュウフク</t>
    </rPh>
    <rPh sb="10" eb="11">
      <t>メイ</t>
    </rPh>
    <rPh sb="17" eb="18">
      <t>メイ</t>
    </rPh>
    <rPh sb="19" eb="20">
      <t>ケイ</t>
    </rPh>
    <rPh sb="22" eb="23">
      <t>メイ</t>
    </rPh>
    <rPh sb="23" eb="25">
      <t>イナイ</t>
    </rPh>
    <phoneticPr fontId="1"/>
  </si>
  <si>
    <r>
      <t>出場可能人数：重複３名　アンダー</t>
    </r>
    <r>
      <rPr>
        <b/>
        <u/>
        <sz val="11"/>
        <color theme="1"/>
        <rFont val="ＭＳ Ｐゴシック"/>
        <family val="3"/>
        <charset val="128"/>
        <scheme val="minor"/>
      </rPr>
      <t>２名　計３名</t>
    </r>
    <r>
      <rPr>
        <sz val="11"/>
        <color theme="1"/>
        <rFont val="ＭＳ Ｐゴシック"/>
        <family val="2"/>
        <charset val="128"/>
        <scheme val="minor"/>
      </rPr>
      <t>以内</t>
    </r>
    <rPh sb="0" eb="2">
      <t>シュツジョウ</t>
    </rPh>
    <rPh sb="2" eb="6">
      <t>カノウニンズウ</t>
    </rPh>
    <rPh sb="7" eb="9">
      <t>ジュウフク</t>
    </rPh>
    <rPh sb="10" eb="11">
      <t>メイ</t>
    </rPh>
    <rPh sb="17" eb="18">
      <t>メイ</t>
    </rPh>
    <rPh sb="19" eb="20">
      <t>ケイ</t>
    </rPh>
    <rPh sb="21" eb="24">
      <t>メイイナイ</t>
    </rPh>
    <phoneticPr fontId="1"/>
  </si>
  <si>
    <t>40代2部選手</t>
    <rPh sb="2" eb="3">
      <t>ダイ</t>
    </rPh>
    <rPh sb="4" eb="5">
      <t>ブ</t>
    </rPh>
    <rPh sb="5" eb="7">
      <t>センシュ</t>
    </rPh>
    <phoneticPr fontId="1"/>
  </si>
  <si>
    <t>制限なし</t>
    <rPh sb="0" eb="2">
      <t>セイゲン</t>
    </rPh>
    <phoneticPr fontId="1"/>
  </si>
  <si>
    <t>40代2部チーム</t>
    <rPh sb="2" eb="3">
      <t>ダイ</t>
    </rPh>
    <rPh sb="4" eb="5">
      <t>ブ</t>
    </rPh>
    <phoneticPr fontId="1"/>
  </si>
  <si>
    <t>但し、１部からの重複選手の出場は１名まで</t>
    <rPh sb="0" eb="1">
      <t>タダ</t>
    </rPh>
    <rPh sb="4" eb="5">
      <t>ブ</t>
    </rPh>
    <rPh sb="8" eb="10">
      <t>ジュウフク</t>
    </rPh>
    <rPh sb="10" eb="12">
      <t>センシュ</t>
    </rPh>
    <rPh sb="13" eb="15">
      <t>シュツジョウ</t>
    </rPh>
    <rPh sb="17" eb="18">
      <t>メイ</t>
    </rPh>
    <phoneticPr fontId="1"/>
  </si>
  <si>
    <t>40代3部選手</t>
    <rPh sb="2" eb="3">
      <t>ダイ</t>
    </rPh>
    <rPh sb="4" eb="5">
      <t>ブ</t>
    </rPh>
    <rPh sb="5" eb="7">
      <t>センシュ</t>
    </rPh>
    <phoneticPr fontId="1"/>
  </si>
  <si>
    <t>40代3部チーム　</t>
    <rPh sb="2" eb="3">
      <t>ダイ</t>
    </rPh>
    <rPh sb="4" eb="5">
      <t>ブ</t>
    </rPh>
    <phoneticPr fontId="1"/>
  </si>
  <si>
    <t>登録可能人数：重複７名　アンダー５名　計１0名以内</t>
    <rPh sb="0" eb="2">
      <t>トウロク</t>
    </rPh>
    <rPh sb="2" eb="4">
      <t>カノウ</t>
    </rPh>
    <rPh sb="4" eb="6">
      <t>ニンズウ</t>
    </rPh>
    <rPh sb="7" eb="9">
      <t>ジュウフク</t>
    </rPh>
    <rPh sb="10" eb="11">
      <t>メイ</t>
    </rPh>
    <rPh sb="17" eb="18">
      <t>メイ</t>
    </rPh>
    <rPh sb="19" eb="20">
      <t>ケイ</t>
    </rPh>
    <rPh sb="22" eb="23">
      <t>メイ</t>
    </rPh>
    <rPh sb="23" eb="25">
      <t>イナイ</t>
    </rPh>
    <phoneticPr fontId="1"/>
  </si>
  <si>
    <t>チャレンジ</t>
    <phoneticPr fontId="1"/>
  </si>
  <si>
    <t>但し、１部・２部からの重複選手の出場は１名まで</t>
    <rPh sb="0" eb="1">
      <t>タダ</t>
    </rPh>
    <rPh sb="4" eb="5">
      <t>ブ</t>
    </rPh>
    <rPh sb="7" eb="8">
      <t>ブ</t>
    </rPh>
    <rPh sb="11" eb="13">
      <t>ジュウフク</t>
    </rPh>
    <rPh sb="13" eb="15">
      <t>センシュ</t>
    </rPh>
    <rPh sb="16" eb="18">
      <t>シュツジョウ</t>
    </rPh>
    <rPh sb="20" eb="21">
      <t>メイ</t>
    </rPh>
    <phoneticPr fontId="1"/>
  </si>
  <si>
    <t>※女性選手：年齢不問・非重複扱い（チーム内）</t>
    <rPh sb="1" eb="3">
      <t>ジョセイ</t>
    </rPh>
    <rPh sb="3" eb="5">
      <t>センシュ</t>
    </rPh>
    <rPh sb="6" eb="8">
      <t>ネンレイ</t>
    </rPh>
    <rPh sb="8" eb="10">
      <t>フモン</t>
    </rPh>
    <rPh sb="12" eb="14">
      <t>ジュウフク</t>
    </rPh>
    <rPh sb="14" eb="15">
      <t>アツカ</t>
    </rPh>
    <rPh sb="20" eb="21">
      <t>ナイ</t>
    </rPh>
    <phoneticPr fontId="1"/>
  </si>
  <si>
    <t>登録5名以内、出場3名以内</t>
    <rPh sb="0" eb="2">
      <t>トウロク</t>
    </rPh>
    <rPh sb="3" eb="6">
      <t>メイイナイ</t>
    </rPh>
    <rPh sb="7" eb="9">
      <t>シュツジョウ</t>
    </rPh>
    <rPh sb="10" eb="13">
      <t>メイイナイ</t>
    </rPh>
    <phoneticPr fontId="1"/>
  </si>
  <si>
    <t>＊但し登録は３チーム迄</t>
    <rPh sb="1" eb="2">
      <t>タダ</t>
    </rPh>
    <rPh sb="3" eb="5">
      <t>トウロク</t>
    </rPh>
    <rPh sb="10" eb="11">
      <t>マデ</t>
    </rPh>
    <phoneticPr fontId="34"/>
  </si>
  <si>
    <t>フレンドリー</t>
    <phoneticPr fontId="1"/>
  </si>
  <si>
    <t>登録可能人数：重複７名　アンダー５名　計１２名以内</t>
    <rPh sb="0" eb="2">
      <t>トウロク</t>
    </rPh>
    <rPh sb="2" eb="4">
      <t>カノウ</t>
    </rPh>
    <rPh sb="4" eb="6">
      <t>ニンズウ</t>
    </rPh>
    <rPh sb="7" eb="9">
      <t>ジュウフク</t>
    </rPh>
    <rPh sb="10" eb="11">
      <t>メイ</t>
    </rPh>
    <rPh sb="17" eb="18">
      <t>メイ</t>
    </rPh>
    <rPh sb="19" eb="20">
      <t>ケイ</t>
    </rPh>
    <rPh sb="22" eb="23">
      <t>メイ</t>
    </rPh>
    <rPh sb="23" eb="25">
      <t>イナイ</t>
    </rPh>
    <phoneticPr fontId="1"/>
  </si>
  <si>
    <r>
      <t>　</t>
    </r>
    <r>
      <rPr>
        <b/>
        <u/>
        <sz val="11"/>
        <color rgb="FF0033CC"/>
        <rFont val="ＭＳ Ｐゴシック"/>
        <family val="3"/>
        <charset val="128"/>
        <scheme val="minor"/>
      </rPr>
      <t>（本登録＋女子選手本人重複登録数</t>
    </r>
    <r>
      <rPr>
        <sz val="11"/>
        <color theme="1"/>
        <rFont val="ＭＳ Ｐゴシック"/>
        <family val="2"/>
        <charset val="128"/>
        <scheme val="minor"/>
      </rPr>
      <t>）</t>
    </r>
    <phoneticPr fontId="34"/>
  </si>
  <si>
    <t>ｸﾗﾌﾞ2ﾁｰﾑ登録</t>
    <rPh sb="8" eb="10">
      <t>トウロク</t>
    </rPh>
    <phoneticPr fontId="1"/>
  </si>
  <si>
    <r>
      <t>登録可能人数：</t>
    </r>
    <r>
      <rPr>
        <b/>
        <u/>
        <sz val="11"/>
        <color theme="1"/>
        <rFont val="ＭＳ Ｐゴシック"/>
        <family val="3"/>
        <charset val="128"/>
        <scheme val="minor"/>
      </rPr>
      <t>重複１０名　アンダー５名　計１５名以内</t>
    </r>
    <rPh sb="0" eb="2">
      <t>トウロク</t>
    </rPh>
    <rPh sb="2" eb="4">
      <t>カノウ</t>
    </rPh>
    <rPh sb="4" eb="6">
      <t>ニンズウ</t>
    </rPh>
    <rPh sb="7" eb="9">
      <t>ジュウフク</t>
    </rPh>
    <rPh sb="11" eb="12">
      <t>メイ</t>
    </rPh>
    <rPh sb="18" eb="19">
      <t>メイ</t>
    </rPh>
    <rPh sb="20" eb="21">
      <t>ケイ</t>
    </rPh>
    <rPh sb="23" eb="24">
      <t>メイ</t>
    </rPh>
    <rPh sb="24" eb="26">
      <t>イナイ</t>
    </rPh>
    <phoneticPr fontId="1"/>
  </si>
  <si>
    <r>
      <t>出場可能人数：重複</t>
    </r>
    <r>
      <rPr>
        <b/>
        <u/>
        <sz val="11"/>
        <color theme="1"/>
        <rFont val="ＭＳ Ｐゴシック"/>
        <family val="3"/>
        <charset val="128"/>
        <scheme val="minor"/>
      </rPr>
      <t>５名</t>
    </r>
    <r>
      <rPr>
        <sz val="11"/>
        <color theme="1"/>
        <rFont val="ＭＳ Ｐゴシック"/>
        <family val="2"/>
        <charset val="128"/>
        <scheme val="minor"/>
      </rPr>
      <t>　アンダー</t>
    </r>
    <r>
      <rPr>
        <b/>
        <u/>
        <sz val="11"/>
        <color theme="1"/>
        <rFont val="ＭＳ Ｐゴシック"/>
        <family val="3"/>
        <charset val="128"/>
        <scheme val="minor"/>
      </rPr>
      <t>２名　計７名</t>
    </r>
    <r>
      <rPr>
        <u/>
        <sz val="11"/>
        <color theme="1"/>
        <rFont val="ＭＳ Ｐゴシック"/>
        <family val="3"/>
        <charset val="128"/>
        <scheme val="minor"/>
      </rPr>
      <t>以内</t>
    </r>
    <rPh sb="0" eb="2">
      <t>シュツジョウ</t>
    </rPh>
    <rPh sb="2" eb="6">
      <t>カノウニンズウ</t>
    </rPh>
    <rPh sb="7" eb="9">
      <t>ジュウフク</t>
    </rPh>
    <rPh sb="10" eb="11">
      <t>メイ</t>
    </rPh>
    <rPh sb="17" eb="18">
      <t>メイ</t>
    </rPh>
    <rPh sb="19" eb="20">
      <t>ケイ</t>
    </rPh>
    <rPh sb="21" eb="24">
      <t>メイイナイ</t>
    </rPh>
    <phoneticPr fontId="1"/>
  </si>
  <si>
    <t>50代選手</t>
    <rPh sb="2" eb="3">
      <t>ダイ</t>
    </rPh>
    <rPh sb="3" eb="5">
      <t>センシュ</t>
    </rPh>
    <phoneticPr fontId="1"/>
  </si>
  <si>
    <t>50代チーム</t>
    <rPh sb="2" eb="3">
      <t>ダイ</t>
    </rPh>
    <phoneticPr fontId="1"/>
  </si>
  <si>
    <t>50代1部選手</t>
    <rPh sb="2" eb="3">
      <t>ダイ</t>
    </rPh>
    <rPh sb="4" eb="5">
      <t>ブ</t>
    </rPh>
    <rPh sb="5" eb="7">
      <t>センシュ</t>
    </rPh>
    <phoneticPr fontId="1"/>
  </si>
  <si>
    <t>1部内での登録不可（下位リーグへ）</t>
    <rPh sb="1" eb="3">
      <t>ブナイ</t>
    </rPh>
    <rPh sb="5" eb="7">
      <t>トウロク</t>
    </rPh>
    <rPh sb="7" eb="9">
      <t>フカ</t>
    </rPh>
    <rPh sb="10" eb="12">
      <t>カイ</t>
    </rPh>
    <phoneticPr fontId="1"/>
  </si>
  <si>
    <t>50代1部チーム</t>
    <rPh sb="2" eb="3">
      <t>ダイ</t>
    </rPh>
    <rPh sb="4" eb="5">
      <t>ブ</t>
    </rPh>
    <phoneticPr fontId="1"/>
  </si>
  <si>
    <t>50代2･3部選手</t>
    <rPh sb="2" eb="3">
      <t>ダイ</t>
    </rPh>
    <rPh sb="6" eb="7">
      <t>ブ</t>
    </rPh>
    <rPh sb="7" eb="9">
      <t>センシュ</t>
    </rPh>
    <phoneticPr fontId="1"/>
  </si>
  <si>
    <r>
      <t>50代2･</t>
    </r>
    <r>
      <rPr>
        <b/>
        <u/>
        <sz val="11"/>
        <color theme="1"/>
        <rFont val="ＭＳ Ｐゴシック"/>
        <family val="3"/>
        <charset val="128"/>
        <scheme val="minor"/>
      </rPr>
      <t>3</t>
    </r>
    <r>
      <rPr>
        <sz val="11"/>
        <color theme="1"/>
        <rFont val="ＭＳ Ｐゴシック"/>
        <family val="2"/>
        <charset val="128"/>
        <scheme val="minor"/>
      </rPr>
      <t>部チーム</t>
    </r>
    <rPh sb="2" eb="3">
      <t>ダイ</t>
    </rPh>
    <rPh sb="6" eb="7">
      <t>ブ</t>
    </rPh>
    <phoneticPr fontId="1"/>
  </si>
  <si>
    <t>※女性選手：年齢不問・非重複扱い</t>
    <rPh sb="1" eb="3">
      <t>ジョセイ</t>
    </rPh>
    <rPh sb="3" eb="5">
      <t>センシュ</t>
    </rPh>
    <rPh sb="6" eb="8">
      <t>ネンレイ</t>
    </rPh>
    <rPh sb="8" eb="10">
      <t>フモン</t>
    </rPh>
    <rPh sb="12" eb="14">
      <t>ジュウフク</t>
    </rPh>
    <rPh sb="14" eb="15">
      <t>アツカ</t>
    </rPh>
    <phoneticPr fontId="1"/>
  </si>
  <si>
    <t>※同クラブ40代チームへの登録は非重複扱い</t>
    <rPh sb="1" eb="2">
      <t>ドウ</t>
    </rPh>
    <rPh sb="7" eb="8">
      <t>ダイ</t>
    </rPh>
    <rPh sb="13" eb="15">
      <t>トウロク</t>
    </rPh>
    <rPh sb="16" eb="17">
      <t>ヒ</t>
    </rPh>
    <rPh sb="17" eb="19">
      <t>ジュウフク</t>
    </rPh>
    <rPh sb="19" eb="20">
      <t>アツカ</t>
    </rPh>
    <phoneticPr fontId="1"/>
  </si>
  <si>
    <t>　但し、同世代2チーム登録している場合には片方は重複</t>
    <rPh sb="1" eb="2">
      <t>タダ</t>
    </rPh>
    <rPh sb="4" eb="7">
      <t>ドウセダイ</t>
    </rPh>
    <rPh sb="11" eb="13">
      <t>トウロク</t>
    </rPh>
    <rPh sb="17" eb="19">
      <t>バアイ</t>
    </rPh>
    <rPh sb="21" eb="23">
      <t>カタホウ</t>
    </rPh>
    <rPh sb="24" eb="26">
      <t>ジュウフク</t>
    </rPh>
    <phoneticPr fontId="1"/>
  </si>
  <si>
    <t>60代選手</t>
    <rPh sb="2" eb="3">
      <t>ダイ</t>
    </rPh>
    <rPh sb="3" eb="5">
      <t>センシュ</t>
    </rPh>
    <phoneticPr fontId="1"/>
  </si>
  <si>
    <t>60代チーム</t>
    <rPh sb="2" eb="3">
      <t>ダイ</t>
    </rPh>
    <phoneticPr fontId="1"/>
  </si>
  <si>
    <t>本登録の他１チーム重複可能。</t>
    <rPh sb="0" eb="3">
      <t>ホントウロク</t>
    </rPh>
    <rPh sb="4" eb="5">
      <t>ホカ</t>
    </rPh>
    <rPh sb="9" eb="11">
      <t>ジュウフク</t>
    </rPh>
    <rPh sb="11" eb="13">
      <t>カノウ</t>
    </rPh>
    <phoneticPr fontId="1"/>
  </si>
  <si>
    <t>登録可能人数：重複7名　アンダー5名　計12名以内</t>
    <rPh sb="0" eb="2">
      <t>トウロク</t>
    </rPh>
    <rPh sb="2" eb="4">
      <t>カノウ</t>
    </rPh>
    <rPh sb="4" eb="6">
      <t>ニンズウ</t>
    </rPh>
    <rPh sb="7" eb="9">
      <t>ジュウフク</t>
    </rPh>
    <rPh sb="10" eb="11">
      <t>メイ</t>
    </rPh>
    <rPh sb="17" eb="18">
      <t>メイ</t>
    </rPh>
    <rPh sb="19" eb="20">
      <t>ケイ</t>
    </rPh>
    <rPh sb="22" eb="23">
      <t>メイ</t>
    </rPh>
    <rPh sb="23" eb="25">
      <t>イナイ</t>
    </rPh>
    <phoneticPr fontId="1"/>
  </si>
  <si>
    <t>下世代へ重複1チーム可とする。</t>
    <rPh sb="0" eb="3">
      <t>シタセダイ</t>
    </rPh>
    <rPh sb="4" eb="6">
      <t>ジュウフク</t>
    </rPh>
    <rPh sb="10" eb="11">
      <t>カ</t>
    </rPh>
    <phoneticPr fontId="1"/>
  </si>
  <si>
    <t>出場可能人数：重複5名　アンダー2名　計5名以内</t>
    <rPh sb="0" eb="2">
      <t>シュツジョウ</t>
    </rPh>
    <rPh sb="2" eb="6">
      <t>カノウニンズウ</t>
    </rPh>
    <rPh sb="7" eb="9">
      <t>ジュウフク</t>
    </rPh>
    <rPh sb="10" eb="11">
      <t>メイ</t>
    </rPh>
    <rPh sb="17" eb="18">
      <t>メイ</t>
    </rPh>
    <rPh sb="19" eb="20">
      <t>ケイ</t>
    </rPh>
    <rPh sb="21" eb="24">
      <t>メイイナイ</t>
    </rPh>
    <phoneticPr fontId="1"/>
  </si>
  <si>
    <t>*同一クラブ、同一リーグ所属時４０.５０代同様（クラブ内重複選手５名以内出場３名以内、アンダー含め3名以内とする。</t>
    <rPh sb="1" eb="3">
      <t>ドウイツ</t>
    </rPh>
    <rPh sb="7" eb="9">
      <t>ドウイツ</t>
    </rPh>
    <rPh sb="12" eb="15">
      <t>ショゾクジ</t>
    </rPh>
    <rPh sb="20" eb="23">
      <t>ダイドウヨウ</t>
    </rPh>
    <rPh sb="27" eb="32">
      <t>ナイジュウフクセンシュ</t>
    </rPh>
    <rPh sb="33" eb="36">
      <t>メイイナイ</t>
    </rPh>
    <rPh sb="36" eb="38">
      <t>シュツジョウ</t>
    </rPh>
    <rPh sb="39" eb="42">
      <t>メイイナイ</t>
    </rPh>
    <phoneticPr fontId="34"/>
  </si>
  <si>
    <t>※同クラブ下位世代チームへの登録は非重複扱い</t>
    <rPh sb="1" eb="2">
      <t>ドウ</t>
    </rPh>
    <rPh sb="5" eb="7">
      <t>カイ</t>
    </rPh>
    <rPh sb="7" eb="9">
      <t>セダイ</t>
    </rPh>
    <rPh sb="14" eb="16">
      <t>トウロク</t>
    </rPh>
    <rPh sb="17" eb="18">
      <t>ヒ</t>
    </rPh>
    <rPh sb="18" eb="20">
      <t>ジュウフク</t>
    </rPh>
    <rPh sb="20" eb="21">
      <t>アツカ</t>
    </rPh>
    <phoneticPr fontId="1"/>
  </si>
  <si>
    <t>但し、同世代2チーム登録している場合には片方は重複</t>
    <rPh sb="0" eb="1">
      <t>タダ</t>
    </rPh>
    <rPh sb="3" eb="6">
      <t>ドウセダイ</t>
    </rPh>
    <rPh sb="10" eb="12">
      <t>トウロク</t>
    </rPh>
    <rPh sb="16" eb="18">
      <t>バアイ</t>
    </rPh>
    <rPh sb="20" eb="22">
      <t>カタホウ</t>
    </rPh>
    <rPh sb="23" eb="25">
      <t>ジュウフク</t>
    </rPh>
    <phoneticPr fontId="1"/>
  </si>
  <si>
    <t>出場可能人数：7名以内</t>
    <rPh sb="0" eb="6">
      <t>シュツジョウカノウニンズウ</t>
    </rPh>
    <rPh sb="8" eb="11">
      <t>メイイナイ</t>
    </rPh>
    <phoneticPr fontId="34"/>
  </si>
  <si>
    <t>※</t>
    <phoneticPr fontId="6"/>
  </si>
  <si>
    <t>カップ戦 60代フレンドリー出場選手（重複５名、アンダー枠３名　合計５名以内）とする。</t>
    <phoneticPr fontId="34"/>
  </si>
  <si>
    <t>65・70代リーグ選手</t>
    <rPh sb="5" eb="6">
      <t>ダイ</t>
    </rPh>
    <rPh sb="9" eb="11">
      <t>センシュ</t>
    </rPh>
    <phoneticPr fontId="1"/>
  </si>
  <si>
    <t>65・70代リーグチーム</t>
    <rPh sb="5" eb="6">
      <t>ダイ</t>
    </rPh>
    <phoneticPr fontId="1"/>
  </si>
  <si>
    <t>＊65代・70代チームには合同チームが有り、このチーム登録が本登録で重複扱いとはならない。</t>
    <rPh sb="3" eb="4">
      <t>ダイ</t>
    </rPh>
    <rPh sb="7" eb="8">
      <t>ダイ</t>
    </rPh>
    <rPh sb="13" eb="15">
      <t>ゴウドウ</t>
    </rPh>
    <rPh sb="19" eb="20">
      <t>ア</t>
    </rPh>
    <rPh sb="27" eb="29">
      <t>トウロク</t>
    </rPh>
    <rPh sb="30" eb="33">
      <t>ホントウロク</t>
    </rPh>
    <rPh sb="34" eb="37">
      <t>ジュウフクアツカ</t>
    </rPh>
    <phoneticPr fontId="1"/>
  </si>
  <si>
    <r>
      <t>　65・70代リーグ内、重複登録、</t>
    </r>
    <r>
      <rPr>
        <b/>
        <u/>
        <sz val="11"/>
        <color theme="1"/>
        <rFont val="ＭＳ Ｐゴシック"/>
        <family val="3"/>
        <charset val="128"/>
        <scheme val="minor"/>
      </rPr>
      <t>1チームのみ可能</t>
    </r>
    <r>
      <rPr>
        <sz val="11"/>
        <color theme="1"/>
        <rFont val="ＭＳ Ｐゴシック"/>
        <family val="2"/>
        <charset val="128"/>
        <scheme val="minor"/>
      </rPr>
      <t>。但し、60代リーグへの出場には1チーム登録可能。</t>
    </r>
    <rPh sb="6" eb="7">
      <t>ダイ</t>
    </rPh>
    <rPh sb="10" eb="11">
      <t>ナイ</t>
    </rPh>
    <rPh sb="12" eb="16">
      <t>ジュウフクトウロク</t>
    </rPh>
    <rPh sb="23" eb="24">
      <t>カ</t>
    </rPh>
    <rPh sb="24" eb="25">
      <t>ノウ</t>
    </rPh>
    <rPh sb="26" eb="27">
      <t>タダ</t>
    </rPh>
    <rPh sb="31" eb="32">
      <t>ダイ</t>
    </rPh>
    <rPh sb="37" eb="39">
      <t>シュツジョウ</t>
    </rPh>
    <rPh sb="45" eb="49">
      <t>トウロクカノウ</t>
    </rPh>
    <phoneticPr fontId="1"/>
  </si>
  <si>
    <t>　上世代年齢の 60代本登録選手で65代・70代出場は1チーム可能とする。</t>
    <rPh sb="1" eb="6">
      <t>ウエセダイネンレイ</t>
    </rPh>
    <rPh sb="10" eb="11">
      <t>ダイ</t>
    </rPh>
    <rPh sb="11" eb="12">
      <t>ホン</t>
    </rPh>
    <rPh sb="12" eb="14">
      <t>トウロク</t>
    </rPh>
    <rPh sb="14" eb="16">
      <t>センシュ</t>
    </rPh>
    <rPh sb="19" eb="20">
      <t>ダイ</t>
    </rPh>
    <rPh sb="23" eb="24">
      <t>ダイ</t>
    </rPh>
    <rPh sb="24" eb="26">
      <t>シュツジョウ</t>
    </rPh>
    <rPh sb="31" eb="33">
      <t>カノウ</t>
    </rPh>
    <phoneticPr fontId="1"/>
  </si>
  <si>
    <t>　70代リーグ創設の為、規則変更。</t>
    <rPh sb="3" eb="4">
      <t>ダイ</t>
    </rPh>
    <rPh sb="7" eb="9">
      <t>ソウセツ</t>
    </rPh>
    <rPh sb="10" eb="11">
      <t>タメ</t>
    </rPh>
    <rPh sb="12" eb="14">
      <t>キソク</t>
    </rPh>
    <rPh sb="14" eb="16">
      <t>ヘンコウ</t>
    </rPh>
    <phoneticPr fontId="1"/>
  </si>
  <si>
    <t>65代・70代選手重複登録選手制限</t>
    <rPh sb="2" eb="3">
      <t>ダイ</t>
    </rPh>
    <rPh sb="6" eb="7">
      <t>ダイ</t>
    </rPh>
    <rPh sb="7" eb="9">
      <t>センシュ</t>
    </rPh>
    <phoneticPr fontId="1"/>
  </si>
  <si>
    <t>65代・70代チームアンダー枠無し。</t>
    <rPh sb="2" eb="3">
      <t>ダイ</t>
    </rPh>
    <rPh sb="6" eb="7">
      <t>ダイ</t>
    </rPh>
    <rPh sb="14" eb="15">
      <t>ワク</t>
    </rPh>
    <rPh sb="15" eb="16">
      <t>ナ</t>
    </rPh>
    <phoneticPr fontId="1"/>
  </si>
  <si>
    <t>60代チームへの登録　同クラブ内1チームまで非重複扱い</t>
    <rPh sb="2" eb="3">
      <t>ダイ</t>
    </rPh>
    <rPh sb="8" eb="10">
      <t>トウロク</t>
    </rPh>
    <rPh sb="11" eb="12">
      <t>ドウ</t>
    </rPh>
    <rPh sb="15" eb="16">
      <t>ナイ</t>
    </rPh>
    <rPh sb="23" eb="25">
      <t>ジュウフク</t>
    </rPh>
    <rPh sb="25" eb="26">
      <t>アツカ</t>
    </rPh>
    <phoneticPr fontId="1"/>
  </si>
  <si>
    <t>登録可能人数：重複7名以内</t>
    <rPh sb="0" eb="2">
      <t>トウロク</t>
    </rPh>
    <rPh sb="2" eb="4">
      <t>カノウ</t>
    </rPh>
    <rPh sb="4" eb="6">
      <t>ニンズウ</t>
    </rPh>
    <rPh sb="7" eb="9">
      <t>ジュウフク</t>
    </rPh>
    <rPh sb="10" eb="11">
      <t>メイ</t>
    </rPh>
    <rPh sb="11" eb="13">
      <t>イナイ</t>
    </rPh>
    <phoneticPr fontId="1"/>
  </si>
  <si>
    <t>2チーム目から重複扱い</t>
    <rPh sb="4" eb="5">
      <t>メ</t>
    </rPh>
    <rPh sb="7" eb="9">
      <t>ジュウフク</t>
    </rPh>
    <rPh sb="9" eb="10">
      <t>アツカ</t>
    </rPh>
    <phoneticPr fontId="1"/>
  </si>
  <si>
    <t>出場可能人数：重複5名以内</t>
    <rPh sb="0" eb="2">
      <t>シュツジョウ</t>
    </rPh>
    <rPh sb="2" eb="6">
      <t>カノウニンズウ</t>
    </rPh>
    <rPh sb="7" eb="9">
      <t>ジュウフク</t>
    </rPh>
    <rPh sb="10" eb="11">
      <t>メイ</t>
    </rPh>
    <rPh sb="11" eb="13">
      <t>イナイ</t>
    </rPh>
    <phoneticPr fontId="1"/>
  </si>
  <si>
    <r>
      <t>※女子選手は年齢問わず</t>
    </r>
    <r>
      <rPr>
        <b/>
        <u/>
        <sz val="11"/>
        <color rgb="FF0033CC"/>
        <rFont val="ＭＳ Ｐゴシック"/>
        <family val="3"/>
        <charset val="128"/>
        <scheme val="minor"/>
      </rPr>
      <t>チーム重複枠も問わないが、</t>
    </r>
    <r>
      <rPr>
        <b/>
        <u val="double"/>
        <sz val="11"/>
        <color rgb="FF0033CC"/>
        <rFont val="ＭＳ Ｐゴシック"/>
        <family val="3"/>
        <charset val="128"/>
        <scheme val="minor"/>
      </rPr>
      <t>３チーム迄の登録(本登録＋選手本人重複登録チーム数。</t>
    </r>
    <rPh sb="1" eb="5">
      <t>ジョシセンシュ</t>
    </rPh>
    <rPh sb="6" eb="8">
      <t>ネンレイ</t>
    </rPh>
    <rPh sb="8" eb="9">
      <t>ト</t>
    </rPh>
    <rPh sb="14" eb="17">
      <t>ジュウフクワク</t>
    </rPh>
    <rPh sb="18" eb="19">
      <t>ト</t>
    </rPh>
    <rPh sb="28" eb="29">
      <t>マデ</t>
    </rPh>
    <rPh sb="30" eb="32">
      <t>トウロク</t>
    </rPh>
    <rPh sb="33" eb="36">
      <t>ホントウロク</t>
    </rPh>
    <rPh sb="37" eb="39">
      <t>センシュ</t>
    </rPh>
    <rPh sb="39" eb="41">
      <t>ホンニン</t>
    </rPh>
    <rPh sb="41" eb="45">
      <t>ジュウフクトウロク</t>
    </rPh>
    <rPh sb="48" eb="49">
      <t>スウ</t>
    </rPh>
    <phoneticPr fontId="1"/>
  </si>
  <si>
    <t>（70代女子選手誕生日で40歳以上、登録3名出場2名以内）</t>
    <rPh sb="3" eb="4">
      <t>ダイ</t>
    </rPh>
    <rPh sb="4" eb="8">
      <t>ジョシセンシュ</t>
    </rPh>
    <rPh sb="8" eb="11">
      <t>タンジョウビ</t>
    </rPh>
    <rPh sb="14" eb="15">
      <t>サイ</t>
    </rPh>
    <rPh sb="15" eb="17">
      <t>イジョウ</t>
    </rPh>
    <rPh sb="18" eb="20">
      <t>トウロク</t>
    </rPh>
    <rPh sb="21" eb="22">
      <t>メイ</t>
    </rPh>
    <rPh sb="22" eb="24">
      <t>シュツジョウ</t>
    </rPh>
    <rPh sb="25" eb="28">
      <t>メイイナイ</t>
    </rPh>
    <phoneticPr fontId="34"/>
  </si>
  <si>
    <r>
      <t>　</t>
    </r>
    <r>
      <rPr>
        <b/>
        <sz val="11"/>
        <color rgb="FF0033CC"/>
        <rFont val="ＭＳ Ｐゴシック"/>
        <family val="3"/>
        <charset val="128"/>
        <scheme val="minor"/>
      </rPr>
      <t>※女子選手70代リーグの出場は40歳(誕生日)以上になる選手、登録3名出場2名。</t>
    </r>
    <phoneticPr fontId="34"/>
  </si>
  <si>
    <t>＊</t>
    <phoneticPr fontId="34"/>
  </si>
  <si>
    <t>６０代リーグ、６５-７０代リーグ所属選手の重複扱い確認内容！</t>
    <rPh sb="2" eb="3">
      <t>ダイ</t>
    </rPh>
    <rPh sb="12" eb="13">
      <t>ダイ</t>
    </rPh>
    <rPh sb="16" eb="20">
      <t>ショゾクセンシュ</t>
    </rPh>
    <rPh sb="21" eb="24">
      <t>ジュウフクアツカ</t>
    </rPh>
    <rPh sb="25" eb="29">
      <t>カクニンナイヨウ</t>
    </rPh>
    <phoneticPr fontId="34"/>
  </si>
  <si>
    <t>　※65代・70代年齢規則：翌年度4月1日現在、65歳、70歳以上になる選手。</t>
    <rPh sb="4" eb="5">
      <t>ダイ</t>
    </rPh>
    <rPh sb="8" eb="9">
      <t>ダイ</t>
    </rPh>
    <rPh sb="9" eb="11">
      <t>ネンレイ</t>
    </rPh>
    <rPh sb="11" eb="13">
      <t>キソク</t>
    </rPh>
    <rPh sb="14" eb="17">
      <t>ヨクネンド</t>
    </rPh>
    <rPh sb="18" eb="19">
      <t>ガツ</t>
    </rPh>
    <rPh sb="20" eb="23">
      <t>ニチゲンザイ</t>
    </rPh>
    <rPh sb="26" eb="27">
      <t>サイ</t>
    </rPh>
    <rPh sb="30" eb="33">
      <t>サイイジョウ</t>
    </rPh>
    <rPh sb="36" eb="38">
      <t>センシュ</t>
    </rPh>
    <phoneticPr fontId="34"/>
  </si>
  <si>
    <t>　　（但し、70代年齢規則：翌々年4月1日現在70歳選手3名登録、2名出場可能）</t>
    <rPh sb="9" eb="11">
      <t>ネンレイ</t>
    </rPh>
    <rPh sb="14" eb="16">
      <t>ヨクヨク</t>
    </rPh>
    <rPh sb="16" eb="17">
      <t>ネン</t>
    </rPh>
    <rPh sb="29" eb="32">
      <t>メイトウロク</t>
    </rPh>
    <rPh sb="34" eb="39">
      <t>メイシュツジョウカノウ</t>
    </rPh>
    <phoneticPr fontId="34"/>
  </si>
  <si>
    <t>60代リーグ所属選手は、60代の他1チームへ重複登録可能</t>
    <rPh sb="2" eb="3">
      <t>ダイ</t>
    </rPh>
    <rPh sb="6" eb="10">
      <t>ショゾクセンシュ</t>
    </rPh>
    <rPh sb="14" eb="28">
      <t>ダイノタ1チームヘジュウフクトウロクカノウ</t>
    </rPh>
    <phoneticPr fontId="34"/>
  </si>
  <si>
    <t>下位世代へも1チーム重複登録可能（同じ本登録チーム下位世代へ1チーム重複扱い無しで所属可能）2チーム目は重複扱い。</t>
    <rPh sb="0" eb="4">
      <t>カイセダイ</t>
    </rPh>
    <rPh sb="10" eb="16">
      <t>ジュウフクトウロクカノウ</t>
    </rPh>
    <rPh sb="50" eb="51">
      <t>メ</t>
    </rPh>
    <rPh sb="52" eb="55">
      <t>ジュウフクアツカ</t>
    </rPh>
    <phoneticPr fontId="34"/>
  </si>
  <si>
    <t>60・70代選手権要項確認</t>
    <rPh sb="5" eb="9">
      <t>ダイセンシュケン</t>
    </rPh>
    <rPh sb="9" eb="13">
      <t>ヨウコウカクニン</t>
    </rPh>
    <phoneticPr fontId="34"/>
  </si>
  <si>
    <t>40・50代は12月23日年度前に出場チームへ移籍した上で申し込みする。単独チームでの出場枠。</t>
    <rPh sb="5" eb="6">
      <t>ダイ</t>
    </rPh>
    <rPh sb="9" eb="10">
      <t>ガツ</t>
    </rPh>
    <rPh sb="12" eb="13">
      <t>ニチ</t>
    </rPh>
    <rPh sb="13" eb="16">
      <t>ネンドマエ</t>
    </rPh>
    <rPh sb="17" eb="19">
      <t>シュツジョウ</t>
    </rPh>
    <rPh sb="36" eb="38">
      <t>タンドク</t>
    </rPh>
    <rPh sb="43" eb="46">
      <t>シュツジョウワク</t>
    </rPh>
    <phoneticPr fontId="34"/>
  </si>
  <si>
    <t>60・70代選手権は12月23日初期登録締め切りで同様に登録する。一度登録された選手は他チームより出場登録はできない。</t>
    <rPh sb="5" eb="6">
      <t>ダイ</t>
    </rPh>
    <rPh sb="6" eb="9">
      <t>センシュケン</t>
    </rPh>
    <rPh sb="12" eb="13">
      <t>ガツ</t>
    </rPh>
    <rPh sb="15" eb="16">
      <t>ニチ</t>
    </rPh>
    <rPh sb="16" eb="20">
      <t>ショキトウロク</t>
    </rPh>
    <rPh sb="20" eb="21">
      <t>シ</t>
    </rPh>
    <rPh sb="22" eb="23">
      <t>キ</t>
    </rPh>
    <rPh sb="25" eb="27">
      <t>ドウヨウ</t>
    </rPh>
    <rPh sb="28" eb="30">
      <t>トウロク</t>
    </rPh>
    <rPh sb="33" eb="37">
      <t>イチドトウロク</t>
    </rPh>
    <rPh sb="40" eb="42">
      <t>センシュ</t>
    </rPh>
    <rPh sb="43" eb="44">
      <t>タ</t>
    </rPh>
    <rPh sb="49" eb="51">
      <t>シュツジョウ</t>
    </rPh>
    <rPh sb="51" eb="53">
      <t>トウロク</t>
    </rPh>
    <phoneticPr fontId="34"/>
  </si>
  <si>
    <t>　変更、追加登録は1月末迄可能。</t>
    <rPh sb="1" eb="3">
      <t>ヘンコウ</t>
    </rPh>
    <rPh sb="4" eb="8">
      <t>ツイカトウロク</t>
    </rPh>
    <rPh sb="10" eb="15">
      <t>ガツマツマデカノウ</t>
    </rPh>
    <phoneticPr fontId="34"/>
  </si>
  <si>
    <r>
      <t>　移籍は可能だが、移籍した時は、申し込み年度は他チームより選手権出場はできない。【</t>
    </r>
    <r>
      <rPr>
        <b/>
        <u/>
        <sz val="11"/>
        <color theme="1"/>
        <rFont val="ＭＳ Ｐゴシック"/>
        <family val="3"/>
        <charset val="128"/>
        <scheme val="minor"/>
      </rPr>
      <t>12月登録時、必要選手に確認し登録する事</t>
    </r>
    <r>
      <rPr>
        <sz val="11"/>
        <color theme="1"/>
        <rFont val="ＭＳ Ｐゴシック"/>
        <family val="2"/>
        <charset val="128"/>
        <scheme val="minor"/>
      </rPr>
      <t>】</t>
    </r>
    <rPh sb="1" eb="3">
      <t>イセキ</t>
    </rPh>
    <rPh sb="4" eb="6">
      <t>カノウ</t>
    </rPh>
    <rPh sb="9" eb="11">
      <t>イセキ</t>
    </rPh>
    <rPh sb="13" eb="14">
      <t>トキ</t>
    </rPh>
    <rPh sb="16" eb="17">
      <t>モウ</t>
    </rPh>
    <rPh sb="18" eb="19">
      <t>コ</t>
    </rPh>
    <rPh sb="20" eb="22">
      <t>ネンド</t>
    </rPh>
    <rPh sb="23" eb="24">
      <t>タ</t>
    </rPh>
    <rPh sb="29" eb="32">
      <t>センシュケン</t>
    </rPh>
    <rPh sb="32" eb="34">
      <t>シュツジョウ</t>
    </rPh>
    <rPh sb="40" eb="49">
      <t>(12ガツトウロクジ､ヒツ</t>
    </rPh>
    <rPh sb="49" eb="50">
      <t>ヨウ</t>
    </rPh>
    <rPh sb="50" eb="52">
      <t>センシュ</t>
    </rPh>
    <rPh sb="53" eb="55">
      <t>カクニン</t>
    </rPh>
    <rPh sb="56" eb="58">
      <t>トウロク</t>
    </rPh>
    <rPh sb="60" eb="61">
      <t>コト</t>
    </rPh>
    <phoneticPr fontId="34"/>
  </si>
  <si>
    <t>重複、追加登録規則固定化　　毎月20日締め、翌月始めより出場可能となる。</t>
    <rPh sb="0" eb="2">
      <t>ジュウフク</t>
    </rPh>
    <rPh sb="7" eb="9">
      <t>キソク</t>
    </rPh>
    <rPh sb="9" eb="12">
      <t>コテイカ</t>
    </rPh>
    <rPh sb="14" eb="15">
      <t>マイ</t>
    </rPh>
    <rPh sb="18" eb="20">
      <t>ニチシ</t>
    </rPh>
    <rPh sb="22" eb="25">
      <t>ヨクゲツハジ</t>
    </rPh>
    <rPh sb="28" eb="32">
      <t>シュツジョウカノウ</t>
    </rPh>
    <phoneticPr fontId="34"/>
  </si>
  <si>
    <t>初期登録【1選手は2回、3チーム迄変更、移籍可能】確認済JFA規則より！</t>
  </si>
  <si>
    <t>1回目1月17日締め切【リーグ開始1月予定】40・50代選手権登録選手は登録されたチームで、リーグ本登録変更は4月1日以降から可能。</t>
    <rPh sb="1" eb="3">
      <t>カイメ</t>
    </rPh>
    <rPh sb="4" eb="5">
      <t>ガツ</t>
    </rPh>
    <rPh sb="7" eb="9">
      <t>ニチシ</t>
    </rPh>
    <rPh sb="10" eb="11">
      <t>キリ</t>
    </rPh>
    <rPh sb="11" eb="17">
      <t>(リーグカイシ</t>
    </rPh>
    <rPh sb="18" eb="19">
      <t>ガツ</t>
    </rPh>
    <rPh sb="19" eb="21">
      <t>ヨテイ</t>
    </rPh>
    <rPh sb="27" eb="28">
      <t>ダイ</t>
    </rPh>
    <rPh sb="28" eb="35">
      <t>センシュケントウロクセンシュ</t>
    </rPh>
    <rPh sb="36" eb="38">
      <t>トウロク</t>
    </rPh>
    <rPh sb="49" eb="54">
      <t>ホントウロクヘンコウ</t>
    </rPh>
    <rPh sb="56" eb="57">
      <t>ガツ</t>
    </rPh>
    <rPh sb="58" eb="59">
      <t>ニチ</t>
    </rPh>
    <rPh sb="59" eb="61">
      <t>イコウ</t>
    </rPh>
    <rPh sb="63" eb="65">
      <t>カノウ</t>
    </rPh>
    <phoneticPr fontId="34"/>
  </si>
  <si>
    <r>
      <t>※</t>
    </r>
    <r>
      <rPr>
        <b/>
        <u/>
        <sz val="11"/>
        <color rgb="FF0000FF"/>
        <rFont val="ＭＳ Ｐゴシック"/>
        <family val="3"/>
        <charset val="128"/>
        <scheme val="minor"/>
      </rPr>
      <t>リーグ入替戦チーム決定時、原則7月末【リーグ終了時】以降の追加登録は認めない（入替戦用強化登録を認めない）</t>
    </r>
    <rPh sb="4" eb="7">
      <t>イレカエセン</t>
    </rPh>
    <rPh sb="10" eb="13">
      <t>ケッテイジ</t>
    </rPh>
    <rPh sb="14" eb="16">
      <t>ゲンソク</t>
    </rPh>
    <rPh sb="17" eb="19">
      <t>ガツマツ</t>
    </rPh>
    <rPh sb="23" eb="25">
      <t>シュウリョウ</t>
    </rPh>
    <rPh sb="25" eb="26">
      <t>ジ</t>
    </rPh>
    <rPh sb="27" eb="29">
      <t>イコウ</t>
    </rPh>
    <rPh sb="30" eb="34">
      <t>ツイカトウロク</t>
    </rPh>
    <rPh sb="35" eb="36">
      <t>ミト</t>
    </rPh>
    <rPh sb="40" eb="48">
      <t>イレカエセンヨウキョウカトウロク</t>
    </rPh>
    <rPh sb="49" eb="50">
      <t>ミト</t>
    </rPh>
    <phoneticPr fontId="6"/>
  </si>
  <si>
    <t>警告2枚累積の出場停止及び、一発退場解除規則（リーグ・リーグカップ　要項・細則）</t>
    <rPh sb="0" eb="2">
      <t>ケイコク</t>
    </rPh>
    <rPh sb="3" eb="4">
      <t>マイ</t>
    </rPh>
    <rPh sb="4" eb="6">
      <t>ルイセキ</t>
    </rPh>
    <rPh sb="7" eb="9">
      <t>シュツジョウ</t>
    </rPh>
    <rPh sb="9" eb="11">
      <t>テイシ</t>
    </rPh>
    <rPh sb="11" eb="12">
      <t>オヨ</t>
    </rPh>
    <rPh sb="14" eb="16">
      <t>イッパツ</t>
    </rPh>
    <rPh sb="16" eb="18">
      <t>タイジョウ</t>
    </rPh>
    <rPh sb="18" eb="20">
      <t>カイジョ</t>
    </rPh>
    <rPh sb="20" eb="22">
      <t>キソク</t>
    </rPh>
    <rPh sb="34" eb="36">
      <t>ヨウコウ</t>
    </rPh>
    <rPh sb="37" eb="39">
      <t>サイソク</t>
    </rPh>
    <phoneticPr fontId="6"/>
  </si>
  <si>
    <t>累積警告2枚累積出場停止、一発退場の解除規則！</t>
    <rPh sb="0" eb="4">
      <t>ルイセキケイコク</t>
    </rPh>
    <rPh sb="5" eb="6">
      <t>マイ</t>
    </rPh>
    <rPh sb="6" eb="8">
      <t>ルイセキ</t>
    </rPh>
    <rPh sb="8" eb="10">
      <t>シュツジョウ</t>
    </rPh>
    <rPh sb="10" eb="12">
      <t>テイシ</t>
    </rPh>
    <rPh sb="13" eb="17">
      <t>イッパツタイジョウ</t>
    </rPh>
    <rPh sb="18" eb="20">
      <t>カイジョ</t>
    </rPh>
    <rPh sb="20" eb="22">
      <t>キソク</t>
    </rPh>
    <phoneticPr fontId="6"/>
  </si>
  <si>
    <t>・出場停止・退場の消化解除は、受けたチームで消化するまで、重複登録チーム含め、他チームでの出場は出来ない。</t>
    <rPh sb="1" eb="5">
      <t>シュツジョウテイシ</t>
    </rPh>
    <rPh sb="6" eb="8">
      <t>タイジョウ</t>
    </rPh>
    <rPh sb="9" eb="11">
      <t>ショウカ</t>
    </rPh>
    <rPh sb="11" eb="13">
      <t>カイジョ</t>
    </rPh>
    <rPh sb="15" eb="16">
      <t>ウ</t>
    </rPh>
    <rPh sb="22" eb="24">
      <t>ショウカ</t>
    </rPh>
    <rPh sb="31" eb="33">
      <t>トウロク</t>
    </rPh>
    <phoneticPr fontId="6"/>
  </si>
  <si>
    <r>
      <t>　又、</t>
    </r>
    <r>
      <rPr>
        <b/>
        <u/>
        <sz val="11"/>
        <color theme="1"/>
        <rFont val="ＭＳ Ｐゴシック"/>
        <family val="3"/>
        <charset val="128"/>
        <scheme val="minor"/>
      </rPr>
      <t>消化日の重複登録チーム（他チーム）での出場は出来ない【2025年7月会議で決定】</t>
    </r>
    <r>
      <rPr>
        <sz val="11"/>
        <color theme="1"/>
        <rFont val="ＭＳ Ｐゴシック"/>
        <family val="2"/>
        <charset val="128"/>
        <scheme val="minor"/>
      </rPr>
      <t>。</t>
    </r>
    <rPh sb="1" eb="2">
      <t>マタ</t>
    </rPh>
    <rPh sb="3" eb="5">
      <t>ショウカ</t>
    </rPh>
    <rPh sb="5" eb="6">
      <t>ビ</t>
    </rPh>
    <rPh sb="7" eb="9">
      <t>ジュウフク</t>
    </rPh>
    <rPh sb="9" eb="11">
      <t>トウロク</t>
    </rPh>
    <rPh sb="15" eb="16">
      <t>タ</t>
    </rPh>
    <rPh sb="22" eb="24">
      <t>シュツジョウ</t>
    </rPh>
    <rPh sb="25" eb="27">
      <t>デキ</t>
    </rPh>
    <rPh sb="34" eb="35">
      <t>ネン</t>
    </rPh>
    <rPh sb="36" eb="37">
      <t>ガツ</t>
    </rPh>
    <rPh sb="37" eb="39">
      <t>カイギ</t>
    </rPh>
    <rPh sb="40" eb="42">
      <t>ケッテイ</t>
    </rPh>
    <phoneticPr fontId="6"/>
  </si>
  <si>
    <r>
      <t>　（</t>
    </r>
    <r>
      <rPr>
        <u val="double"/>
        <sz val="11"/>
        <color theme="1"/>
        <rFont val="ＭＳ Ｐゴシック"/>
        <family val="3"/>
        <charset val="128"/>
        <scheme val="minor"/>
      </rPr>
      <t>要項シニアリーグ細則、10の記載引用</t>
    </r>
    <r>
      <rPr>
        <sz val="11"/>
        <color theme="1"/>
        <rFont val="ＭＳ Ｐゴシック"/>
        <family val="2"/>
        <charset val="128"/>
        <scheme val="minor"/>
      </rPr>
      <t>）</t>
    </r>
    <rPh sb="2" eb="4">
      <t>ヨウコウ</t>
    </rPh>
    <rPh sb="10" eb="12">
      <t>サイソク</t>
    </rPh>
    <rPh sb="16" eb="20">
      <t>キサイインヨウ</t>
    </rPh>
    <phoneticPr fontId="6"/>
  </si>
  <si>
    <t>【例】千葉四十雀40の登録選手で累積警告により出場停止及び一発退場事象が起きた時そのチームで、消化は、千葉四十雀40で消化される迄</t>
    <rPh sb="1" eb="2">
      <t>レイ</t>
    </rPh>
    <rPh sb="3" eb="5">
      <t>チバ</t>
    </rPh>
    <rPh sb="5" eb="8">
      <t>４０ガラ</t>
    </rPh>
    <rPh sb="11" eb="13">
      <t>トウロク</t>
    </rPh>
    <rPh sb="13" eb="15">
      <t>センシュ</t>
    </rPh>
    <rPh sb="16" eb="20">
      <t>ルイセキケイコク</t>
    </rPh>
    <rPh sb="23" eb="28">
      <t>シュツジョウテイシオヨ</t>
    </rPh>
    <rPh sb="29" eb="33">
      <t>イッパツタイジョウ</t>
    </rPh>
    <rPh sb="33" eb="35">
      <t>ジショウ</t>
    </rPh>
    <rPh sb="47" eb="49">
      <t>ショウカ</t>
    </rPh>
    <rPh sb="51" eb="56">
      <t>チバ40ガラ</t>
    </rPh>
    <rPh sb="59" eb="61">
      <t>ショウカ</t>
    </rPh>
    <rPh sb="64" eb="65">
      <t>マデ</t>
    </rPh>
    <phoneticPr fontId="6"/>
  </si>
  <si>
    <t>　　　他チームでの出場が出来ない】</t>
    <rPh sb="9" eb="11">
      <t>シュツジョウ</t>
    </rPh>
    <rPh sb="12" eb="14">
      <t>デキ</t>
    </rPh>
    <phoneticPr fontId="6"/>
  </si>
  <si>
    <r>
      <t>　　【累積警告</t>
    </r>
    <r>
      <rPr>
        <b/>
        <u val="double"/>
        <sz val="11"/>
        <color rgb="FFFF0000"/>
        <rFont val="ＭＳ Ｐゴシック"/>
        <family val="3"/>
        <charset val="128"/>
        <scheme val="minor"/>
      </rPr>
      <t>例</t>
    </r>
    <r>
      <rPr>
        <b/>
        <u val="double"/>
        <sz val="11"/>
        <color rgb="FF0000FF"/>
        <rFont val="ＭＳ Ｐゴシック"/>
        <family val="3"/>
        <charset val="128"/>
        <scheme val="minor"/>
      </rPr>
      <t>】、千葉四十雀登録井上選手が、重複登録ﾁｰﾑで2枚目を受けた時、重複チームで解消されるまで千葉四十雀で出場は</t>
    </r>
    <rPh sb="3" eb="7">
      <t>ルイセキケイコク</t>
    </rPh>
    <rPh sb="7" eb="9">
      <t>レイ)</t>
    </rPh>
    <rPh sb="10" eb="15">
      <t>チバ40ガラ</t>
    </rPh>
    <rPh sb="15" eb="17">
      <t>トウロク</t>
    </rPh>
    <rPh sb="17" eb="19">
      <t>イノウエ</t>
    </rPh>
    <rPh sb="19" eb="21">
      <t>センシュ</t>
    </rPh>
    <rPh sb="23" eb="25">
      <t>ジュウフク</t>
    </rPh>
    <rPh sb="25" eb="27">
      <t>トウロク</t>
    </rPh>
    <rPh sb="32" eb="34">
      <t>マイメ</t>
    </rPh>
    <rPh sb="35" eb="36">
      <t>ウ</t>
    </rPh>
    <rPh sb="38" eb="39">
      <t>トキ</t>
    </rPh>
    <rPh sb="40" eb="42">
      <t>ジュウフク</t>
    </rPh>
    <rPh sb="46" eb="48">
      <t>カイショウ</t>
    </rPh>
    <rPh sb="53" eb="58">
      <t>チバ40ガラ</t>
    </rPh>
    <rPh sb="59" eb="61">
      <t>シュツジョウ</t>
    </rPh>
    <phoneticPr fontId="6"/>
  </si>
  <si>
    <t>　　できない。又、逆も同様となる。】</t>
    <rPh sb="7" eb="8">
      <t>マタ</t>
    </rPh>
    <rPh sb="9" eb="10">
      <t>ギャク</t>
    </rPh>
    <rPh sb="11" eb="13">
      <t>ドウヨウ</t>
    </rPh>
    <phoneticPr fontId="6"/>
  </si>
  <si>
    <r>
      <rPr>
        <b/>
        <sz val="11"/>
        <color rgb="FFFF0000"/>
        <rFont val="ＭＳ Ｐゴシック"/>
        <family val="3"/>
        <charset val="128"/>
        <scheme val="minor"/>
      </rPr>
      <t>提案）</t>
    </r>
    <r>
      <rPr>
        <u/>
        <sz val="11"/>
        <color rgb="FFFF0000"/>
        <rFont val="ＭＳ Ｐゴシック"/>
        <family val="3"/>
        <charset val="128"/>
        <scheme val="minor"/>
      </rPr>
      <t>カップ戦</t>
    </r>
    <r>
      <rPr>
        <u/>
        <sz val="11"/>
        <color theme="1"/>
        <rFont val="ＭＳ Ｐゴシック"/>
        <family val="3"/>
        <charset val="128"/>
        <scheme val="minor"/>
      </rPr>
      <t>に於て警告累積持越規則</t>
    </r>
    <r>
      <rPr>
        <sz val="11"/>
        <color theme="1"/>
        <rFont val="ＭＳ Ｐゴシック"/>
        <family val="2"/>
        <charset val="128"/>
        <scheme val="minor"/>
      </rPr>
      <t>、</t>
    </r>
    <rPh sb="0" eb="2">
      <t>テイアン</t>
    </rPh>
    <rPh sb="6" eb="7">
      <t>セン</t>
    </rPh>
    <rPh sb="8" eb="9">
      <t>オイ</t>
    </rPh>
    <rPh sb="10" eb="14">
      <t>ケイコクルイセキ</t>
    </rPh>
    <rPh sb="14" eb="16">
      <t>モチコシ</t>
    </rPh>
    <rPh sb="16" eb="18">
      <t>キソク</t>
    </rPh>
    <phoneticPr fontId="6"/>
  </si>
  <si>
    <r>
      <t>　リーグ戦において懲罰（退場・警告2枚出場停止）は持ち越す。　</t>
    </r>
    <r>
      <rPr>
        <u/>
        <sz val="11"/>
        <color rgb="FFFF0000"/>
        <rFont val="ＭＳ Ｐゴシック"/>
        <family val="3"/>
        <charset val="128"/>
        <scheme val="minor"/>
      </rPr>
      <t>リーグ戦で警告1枚（懲罰無）選手はリーグで消化し</t>
    </r>
    <rPh sb="45" eb="47">
      <t>センシュ</t>
    </rPh>
    <rPh sb="52" eb="54">
      <t>ショウカ</t>
    </rPh>
    <phoneticPr fontId="6"/>
  </si>
  <si>
    <t>　カップ戦には持ち越さない。【カップ戦累積２枚で次試合出場停止となる】</t>
    <rPh sb="14" eb="19">
      <t>(カップセン</t>
    </rPh>
    <rPh sb="19" eb="21">
      <t>ルイセキ</t>
    </rPh>
    <rPh sb="22" eb="23">
      <t>マイ</t>
    </rPh>
    <rPh sb="24" eb="31">
      <t>ジシアイシュツジョウテイシ</t>
    </rPh>
    <phoneticPr fontId="6"/>
  </si>
  <si>
    <r>
      <t>・本登録以外　</t>
    </r>
    <r>
      <rPr>
        <u/>
        <sz val="11"/>
        <color theme="1"/>
        <rFont val="ＭＳ Ｐゴシック"/>
        <family val="3"/>
        <charset val="128"/>
        <scheme val="minor"/>
      </rPr>
      <t>全世代、</t>
    </r>
    <r>
      <rPr>
        <b/>
        <u/>
        <sz val="11"/>
        <color theme="1"/>
        <rFont val="ＭＳ Ｐゴシック"/>
        <family val="3"/>
        <charset val="128"/>
        <scheme val="minor"/>
      </rPr>
      <t>重複は</t>
    </r>
    <r>
      <rPr>
        <u/>
        <sz val="11"/>
        <color theme="1"/>
        <rFont val="ＭＳ Ｐゴシック"/>
        <family val="3"/>
        <charset val="128"/>
        <scheme val="minor"/>
      </rPr>
      <t>1チーム登録可能</t>
    </r>
    <rPh sb="1" eb="6">
      <t>ホントウロクイガイ</t>
    </rPh>
    <rPh sb="7" eb="10">
      <t>ゼンセダイ</t>
    </rPh>
    <rPh sb="11" eb="13">
      <t>ジュウフク</t>
    </rPh>
    <rPh sb="18" eb="22">
      <t>トウロクカノウ</t>
    </rPh>
    <phoneticPr fontId="1"/>
  </si>
  <si>
    <t>・本登録クラブ内上位世代より下位世代への出場は1チーム（同リーグに2チーム出場時）1チームに限り非重複扱い。</t>
    <rPh sb="1" eb="2">
      <t>ホン</t>
    </rPh>
    <rPh sb="2" eb="4">
      <t>トウロク</t>
    </rPh>
    <rPh sb="7" eb="8">
      <t>ナイ</t>
    </rPh>
    <rPh sb="8" eb="12">
      <t>ジョウイセダイ</t>
    </rPh>
    <rPh sb="14" eb="18">
      <t>カイセダイ</t>
    </rPh>
    <rPh sb="20" eb="22">
      <t>シュツジョウ</t>
    </rPh>
    <rPh sb="28" eb="29">
      <t>ドウ</t>
    </rPh>
    <rPh sb="37" eb="40">
      <t>シュツジョウジ</t>
    </rPh>
    <rPh sb="46" eb="47">
      <t>カギ</t>
    </rPh>
    <rPh sb="48" eb="52">
      <t>ヒジュウフクアツカ</t>
    </rPh>
    <phoneticPr fontId="34"/>
  </si>
  <si>
    <r>
      <t>・女子選手の登録</t>
    </r>
    <r>
      <rPr>
        <b/>
        <u/>
        <sz val="10"/>
        <color rgb="FFFF0000"/>
        <rFont val="ＭＳ Ｐゴシック"/>
        <family val="3"/>
        <charset val="128"/>
        <scheme val="minor"/>
      </rPr>
      <t>3名</t>
    </r>
    <r>
      <rPr>
        <u/>
        <sz val="10"/>
        <color theme="1"/>
        <rFont val="ＭＳ Ｐゴシック"/>
        <family val="3"/>
        <charset val="128"/>
        <scheme val="minor"/>
      </rPr>
      <t>以内、出場</t>
    </r>
    <r>
      <rPr>
        <b/>
        <u/>
        <sz val="10"/>
        <color rgb="FFFF0000"/>
        <rFont val="ＭＳ Ｐゴシック"/>
        <family val="3"/>
        <charset val="128"/>
        <scheme val="minor"/>
      </rPr>
      <t>2名</t>
    </r>
    <r>
      <rPr>
        <u/>
        <sz val="10"/>
        <color theme="1"/>
        <rFont val="ＭＳ Ｐゴシック"/>
        <family val="3"/>
        <charset val="128"/>
        <scheme val="minor"/>
      </rPr>
      <t>以内。</t>
    </r>
    <r>
      <rPr>
        <b/>
        <u/>
        <sz val="10"/>
        <color rgb="FF0033CC"/>
        <rFont val="ＭＳ Ｐゴシック"/>
        <family val="3"/>
        <charset val="128"/>
        <scheme val="minor"/>
      </rPr>
      <t>70代:40才以上(誕生日にて)3名登録､2名出場可.</t>
    </r>
    <r>
      <rPr>
        <u/>
        <sz val="10"/>
        <color rgb="FFFF0000"/>
        <rFont val="ＭＳ Ｐゴシック"/>
        <family val="3"/>
        <charset val="128"/>
        <scheme val="minor"/>
      </rPr>
      <t>シニア年齢時シニア登録望ましい</t>
    </r>
    <rPh sb="1" eb="5">
      <t>ジョシセンシュ</t>
    </rPh>
    <rPh sb="6" eb="8">
      <t>トウロク</t>
    </rPh>
    <rPh sb="9" eb="12">
      <t>メイイナイ</t>
    </rPh>
    <rPh sb="13" eb="15">
      <t>シュツジョウ</t>
    </rPh>
    <rPh sb="16" eb="19">
      <t>メイイナイ</t>
    </rPh>
    <rPh sb="22" eb="23">
      <t>ダイ</t>
    </rPh>
    <rPh sb="26" eb="29">
      <t>サイイジョウ</t>
    </rPh>
    <rPh sb="30" eb="33">
      <t>タンジョウビ</t>
    </rPh>
    <rPh sb="37" eb="40">
      <t>メイトウロク</t>
    </rPh>
    <rPh sb="42" eb="45">
      <t>メイシュツジョウ</t>
    </rPh>
    <rPh sb="45" eb="46">
      <t>カ</t>
    </rPh>
    <rPh sb="58" eb="59">
      <t>ノゾ</t>
    </rPh>
    <phoneticPr fontId="1"/>
  </si>
  <si>
    <r>
      <t>1部内での</t>
    </r>
    <r>
      <rPr>
        <sz val="11"/>
        <color rgb="FFFF0000"/>
        <rFont val="ＭＳ Ｐゴシック"/>
        <family val="3"/>
        <charset val="128"/>
        <scheme val="minor"/>
      </rPr>
      <t>重複登録不可</t>
    </r>
    <r>
      <rPr>
        <sz val="11"/>
        <color theme="1"/>
        <rFont val="ＭＳ Ｐゴシック"/>
        <family val="2"/>
        <charset val="128"/>
        <scheme val="minor"/>
      </rPr>
      <t>（下位リーグのみ）</t>
    </r>
    <rPh sb="1" eb="3">
      <t>ブナイ</t>
    </rPh>
    <rPh sb="5" eb="7">
      <t>ジュウフク</t>
    </rPh>
    <rPh sb="7" eb="9">
      <t>トウロク</t>
    </rPh>
    <rPh sb="9" eb="11">
      <t>フカ</t>
    </rPh>
    <rPh sb="12" eb="14">
      <t>カイ</t>
    </rPh>
    <phoneticPr fontId="1"/>
  </si>
  <si>
    <r>
      <t>登録可能人数：重複</t>
    </r>
    <r>
      <rPr>
        <sz val="11"/>
        <color rgb="FFFF0000"/>
        <rFont val="ＭＳ Ｐゴシック"/>
        <family val="3"/>
        <charset val="128"/>
        <scheme val="minor"/>
      </rPr>
      <t>５名</t>
    </r>
    <r>
      <rPr>
        <sz val="11"/>
        <color theme="1"/>
        <rFont val="ＭＳ Ｐゴシック"/>
        <family val="2"/>
        <charset val="128"/>
        <scheme val="minor"/>
      </rPr>
      <t>　アンダー</t>
    </r>
    <r>
      <rPr>
        <sz val="11"/>
        <color rgb="FFFF0000"/>
        <rFont val="ＭＳ Ｐゴシック"/>
        <family val="3"/>
        <charset val="128"/>
        <scheme val="minor"/>
      </rPr>
      <t>３名</t>
    </r>
    <r>
      <rPr>
        <sz val="11"/>
        <color theme="1"/>
        <rFont val="ＭＳ Ｐゴシック"/>
        <family val="2"/>
        <charset val="128"/>
        <scheme val="minor"/>
      </rPr>
      <t>　計</t>
    </r>
    <r>
      <rPr>
        <b/>
        <sz val="11"/>
        <color rgb="FFFF0000"/>
        <rFont val="ＭＳ Ｐゴシック"/>
        <family val="3"/>
        <charset val="128"/>
        <scheme val="minor"/>
      </rPr>
      <t>８名</t>
    </r>
    <r>
      <rPr>
        <sz val="11"/>
        <color theme="1"/>
        <rFont val="ＭＳ Ｐゴシック"/>
        <family val="2"/>
        <charset val="128"/>
        <scheme val="minor"/>
      </rPr>
      <t>以内</t>
    </r>
    <rPh sb="0" eb="2">
      <t>トウロク</t>
    </rPh>
    <rPh sb="2" eb="4">
      <t>カノウ</t>
    </rPh>
    <rPh sb="4" eb="6">
      <t>ニンズウ</t>
    </rPh>
    <rPh sb="7" eb="9">
      <t>ジュウフク</t>
    </rPh>
    <rPh sb="10" eb="11">
      <t>メイ</t>
    </rPh>
    <rPh sb="17" eb="18">
      <t>メイ</t>
    </rPh>
    <rPh sb="19" eb="20">
      <t>ケイ</t>
    </rPh>
    <rPh sb="21" eb="22">
      <t>メイ</t>
    </rPh>
    <rPh sb="22" eb="24">
      <t>イナイ</t>
    </rPh>
    <phoneticPr fontId="1"/>
  </si>
  <si>
    <r>
      <t>出場可能人数：重複３名　アンダー</t>
    </r>
    <r>
      <rPr>
        <b/>
        <u/>
        <sz val="11"/>
        <color theme="1"/>
        <rFont val="ＭＳ Ｐゴシック"/>
        <family val="3"/>
        <charset val="128"/>
        <scheme val="minor"/>
      </rPr>
      <t>２名　計３名</t>
    </r>
    <r>
      <rPr>
        <sz val="10"/>
        <rFont val="ＭＳ Ｐ明朝"/>
        <family val="1"/>
        <charset val="128"/>
      </rPr>
      <t>以内</t>
    </r>
    <rPh sb="0" eb="2">
      <t>シュツジョウ</t>
    </rPh>
    <rPh sb="2" eb="6">
      <t>カノウニンズウ</t>
    </rPh>
    <rPh sb="7" eb="9">
      <t>ジュウフク</t>
    </rPh>
    <rPh sb="10" eb="11">
      <t>メイ</t>
    </rPh>
    <rPh sb="17" eb="18">
      <t>メイ</t>
    </rPh>
    <rPh sb="19" eb="20">
      <t>ケイ</t>
    </rPh>
    <rPh sb="21" eb="24">
      <t>メイイナイ</t>
    </rPh>
    <phoneticPr fontId="1"/>
  </si>
  <si>
    <r>
      <t>登録</t>
    </r>
    <r>
      <rPr>
        <b/>
        <u/>
        <sz val="11"/>
        <color rgb="FFFF0000"/>
        <rFont val="ＭＳ Ｐゴシック"/>
        <family val="3"/>
        <charset val="128"/>
        <scheme val="minor"/>
      </rPr>
      <t>３名以内、出場２名以内</t>
    </r>
    <rPh sb="0" eb="2">
      <t>トウロク</t>
    </rPh>
    <rPh sb="3" eb="6">
      <t>メイイナイ</t>
    </rPh>
    <rPh sb="7" eb="9">
      <t>シュツジョウ</t>
    </rPh>
    <rPh sb="10" eb="13">
      <t>メイイナイ</t>
    </rPh>
    <phoneticPr fontId="1"/>
  </si>
  <si>
    <r>
      <t>＊但し登録は</t>
    </r>
    <r>
      <rPr>
        <b/>
        <u val="double"/>
        <sz val="11"/>
        <color rgb="FFFF0000"/>
        <rFont val="ＭＳ Ｐゴシック"/>
        <family val="3"/>
        <charset val="128"/>
        <scheme val="minor"/>
      </rPr>
      <t>３チーム迄</t>
    </r>
    <rPh sb="1" eb="2">
      <t>タダ</t>
    </rPh>
    <rPh sb="3" eb="5">
      <t>トウロク</t>
    </rPh>
    <rPh sb="10" eb="11">
      <t>マデ</t>
    </rPh>
    <phoneticPr fontId="34"/>
  </si>
  <si>
    <r>
      <t>登録可能人数：</t>
    </r>
    <r>
      <rPr>
        <b/>
        <u/>
        <sz val="11"/>
        <color rgb="FFFF0000"/>
        <rFont val="ＭＳ Ｐゴシック"/>
        <family val="3"/>
        <charset val="128"/>
        <scheme val="minor"/>
      </rPr>
      <t>重複７名　アンダー５名　計１２名以内</t>
    </r>
    <rPh sb="0" eb="2">
      <t>トウロク</t>
    </rPh>
    <rPh sb="2" eb="4">
      <t>カノウ</t>
    </rPh>
    <rPh sb="4" eb="6">
      <t>ニンズウ</t>
    </rPh>
    <rPh sb="7" eb="9">
      <t>ジュウフク</t>
    </rPh>
    <rPh sb="10" eb="11">
      <t>メイ</t>
    </rPh>
    <rPh sb="17" eb="18">
      <t>メイ</t>
    </rPh>
    <rPh sb="19" eb="20">
      <t>ケイ</t>
    </rPh>
    <rPh sb="22" eb="23">
      <t>メイ</t>
    </rPh>
    <rPh sb="23" eb="25">
      <t>イナイ</t>
    </rPh>
    <phoneticPr fontId="1"/>
  </si>
  <si>
    <r>
      <t>出場可能人数：重複</t>
    </r>
    <r>
      <rPr>
        <b/>
        <u/>
        <sz val="11"/>
        <color rgb="FFFF0000"/>
        <rFont val="ＭＳ Ｐゴシック"/>
        <family val="3"/>
        <charset val="128"/>
        <scheme val="minor"/>
      </rPr>
      <t>５名</t>
    </r>
    <r>
      <rPr>
        <sz val="10"/>
        <color rgb="FFFF0000"/>
        <rFont val="ＭＳ Ｐ明朝"/>
        <family val="1"/>
        <charset val="128"/>
      </rPr>
      <t>　アンダー</t>
    </r>
    <r>
      <rPr>
        <b/>
        <u/>
        <sz val="11"/>
        <color rgb="FFFF0000"/>
        <rFont val="ＭＳ Ｐゴシック"/>
        <family val="3"/>
        <charset val="128"/>
        <scheme val="minor"/>
      </rPr>
      <t>２名　計７名</t>
    </r>
    <r>
      <rPr>
        <u/>
        <sz val="11"/>
        <color theme="1"/>
        <rFont val="ＭＳ Ｐゴシック"/>
        <family val="3"/>
        <charset val="128"/>
        <scheme val="minor"/>
      </rPr>
      <t>以内</t>
    </r>
    <rPh sb="0" eb="2">
      <t>シュツジョウ</t>
    </rPh>
    <rPh sb="2" eb="6">
      <t>カノウニンズウ</t>
    </rPh>
    <rPh sb="7" eb="9">
      <t>ジュウフク</t>
    </rPh>
    <rPh sb="10" eb="11">
      <t>メイ</t>
    </rPh>
    <rPh sb="17" eb="18">
      <t>メイ</t>
    </rPh>
    <rPh sb="19" eb="20">
      <t>ケイ</t>
    </rPh>
    <rPh sb="21" eb="24">
      <t>メイイナイ</t>
    </rPh>
    <phoneticPr fontId="1"/>
  </si>
  <si>
    <r>
      <t>50代2･</t>
    </r>
    <r>
      <rPr>
        <b/>
        <u/>
        <sz val="11"/>
        <color theme="1"/>
        <rFont val="ＭＳ Ｐゴシック"/>
        <family val="3"/>
        <charset val="128"/>
        <scheme val="minor"/>
      </rPr>
      <t>3</t>
    </r>
    <r>
      <rPr>
        <sz val="10"/>
        <rFont val="ＭＳ Ｐ明朝"/>
        <family val="1"/>
        <charset val="128"/>
      </rPr>
      <t>部チーム</t>
    </r>
    <rPh sb="2" eb="3">
      <t>ダイ</t>
    </rPh>
    <rPh sb="6" eb="7">
      <t>ブ</t>
    </rPh>
    <phoneticPr fontId="1"/>
  </si>
  <si>
    <t>※女性選手：70代以外。年齢不問・非重複扱い</t>
    <rPh sb="1" eb="3">
      <t>ジョセイ</t>
    </rPh>
    <rPh sb="3" eb="5">
      <t>センシュ</t>
    </rPh>
    <rPh sb="8" eb="11">
      <t>ダイイガイ</t>
    </rPh>
    <rPh sb="12" eb="14">
      <t>ネンレイ</t>
    </rPh>
    <rPh sb="14" eb="16">
      <t>フモン</t>
    </rPh>
    <rPh sb="18" eb="20">
      <t>ジュウフク</t>
    </rPh>
    <rPh sb="20" eb="21">
      <t>アツカ</t>
    </rPh>
    <phoneticPr fontId="1"/>
  </si>
  <si>
    <r>
      <t>＊65代・70代チームには合同チームが有り、このチーム登録が</t>
    </r>
    <r>
      <rPr>
        <b/>
        <u/>
        <sz val="11"/>
        <color rgb="FFFF0000"/>
        <rFont val="ＭＳ Ｐゴシック"/>
        <family val="3"/>
        <charset val="128"/>
        <scheme val="minor"/>
      </rPr>
      <t>合同本登録で重複扱いとはならない</t>
    </r>
    <r>
      <rPr>
        <b/>
        <u/>
        <sz val="11"/>
        <color rgb="FF0033CC"/>
        <rFont val="ＭＳ Ｐゴシック"/>
        <family val="3"/>
        <charset val="128"/>
        <scheme val="minor"/>
      </rPr>
      <t>。</t>
    </r>
    <rPh sb="3" eb="4">
      <t>ダイ</t>
    </rPh>
    <rPh sb="7" eb="8">
      <t>ダイ</t>
    </rPh>
    <rPh sb="13" eb="15">
      <t>ゴウドウ</t>
    </rPh>
    <rPh sb="19" eb="20">
      <t>ア</t>
    </rPh>
    <rPh sb="27" eb="29">
      <t>トウロク</t>
    </rPh>
    <rPh sb="30" eb="32">
      <t>ゴウドウ</t>
    </rPh>
    <rPh sb="32" eb="33">
      <t>ホン</t>
    </rPh>
    <rPh sb="33" eb="35">
      <t>トウロク</t>
    </rPh>
    <rPh sb="36" eb="39">
      <t>ジュウフクアツカ</t>
    </rPh>
    <phoneticPr fontId="1"/>
  </si>
  <si>
    <r>
      <t>　65代・70代リーグ内、重複登録、</t>
    </r>
    <r>
      <rPr>
        <b/>
        <u/>
        <sz val="11"/>
        <color theme="1"/>
        <rFont val="ＭＳ Ｐゴシック"/>
        <family val="3"/>
        <charset val="128"/>
        <scheme val="minor"/>
      </rPr>
      <t>1チーム可能</t>
    </r>
    <r>
      <rPr>
        <sz val="10"/>
        <rFont val="ＭＳ Ｐ明朝"/>
        <family val="1"/>
        <charset val="128"/>
      </rPr>
      <t>。但し、60代リーグへの出場は、1チーム登録可能。</t>
    </r>
    <rPh sb="3" eb="4">
      <t>ダイ</t>
    </rPh>
    <rPh sb="7" eb="8">
      <t>ダイ</t>
    </rPh>
    <rPh sb="11" eb="12">
      <t>ナイ</t>
    </rPh>
    <rPh sb="13" eb="17">
      <t>ジュウフクトウロク</t>
    </rPh>
    <rPh sb="22" eb="24">
      <t>カノウ</t>
    </rPh>
    <rPh sb="25" eb="26">
      <t>タダ</t>
    </rPh>
    <rPh sb="30" eb="31">
      <t>ダイ</t>
    </rPh>
    <rPh sb="36" eb="38">
      <t>シュツジョウ</t>
    </rPh>
    <rPh sb="44" eb="48">
      <t>トウロクカノウ</t>
    </rPh>
    <phoneticPr fontId="1"/>
  </si>
  <si>
    <r>
      <t>　上世代年齢【</t>
    </r>
    <r>
      <rPr>
        <b/>
        <sz val="11"/>
        <color rgb="FFFF0000"/>
        <rFont val="ＭＳ Ｐゴシック"/>
        <family val="3"/>
        <charset val="128"/>
        <scheme val="minor"/>
      </rPr>
      <t>65・70代リーグ</t>
    </r>
    <r>
      <rPr>
        <b/>
        <sz val="11"/>
        <color rgb="FF0033CC"/>
        <rFont val="ＭＳ Ｐゴシック"/>
        <family val="3"/>
        <charset val="128"/>
        <scheme val="minor"/>
      </rPr>
      <t>】同一クラブ内から 60代リーグ他、下位世代代出場は1チーム可能とする。</t>
    </r>
    <rPh sb="1" eb="6">
      <t>ウエセダイネンレイ</t>
    </rPh>
    <rPh sb="6" eb="17">
      <t>(65･70ダイリーグ)</t>
    </rPh>
    <rPh sb="17" eb="19">
      <t>ドウイツ</t>
    </rPh>
    <rPh sb="22" eb="23">
      <t>ナイ</t>
    </rPh>
    <rPh sb="28" eb="29">
      <t>ダイ</t>
    </rPh>
    <rPh sb="32" eb="33">
      <t>ホカ</t>
    </rPh>
    <rPh sb="34" eb="38">
      <t>カイセダイ</t>
    </rPh>
    <rPh sb="38" eb="39">
      <t>ダイ</t>
    </rPh>
    <rPh sb="39" eb="41">
      <t>シュツジョウ</t>
    </rPh>
    <rPh sb="46" eb="48">
      <t>カノウ</t>
    </rPh>
    <phoneticPr fontId="1"/>
  </si>
  <si>
    <r>
      <t>※女子選手は年齢問わず</t>
    </r>
    <r>
      <rPr>
        <b/>
        <u/>
        <sz val="11"/>
        <color rgb="FF0033CC"/>
        <rFont val="ＭＳ Ｐゴシック"/>
        <family val="3"/>
        <charset val="128"/>
        <scheme val="minor"/>
      </rPr>
      <t>チーム重複枠も問わないが、</t>
    </r>
    <r>
      <rPr>
        <b/>
        <u val="double"/>
        <sz val="11"/>
        <color rgb="FFFF0000"/>
        <rFont val="ＭＳ Ｐゴシック"/>
        <family val="3"/>
        <charset val="128"/>
        <scheme val="minor"/>
      </rPr>
      <t>２チーム迄の登録</t>
    </r>
    <r>
      <rPr>
        <b/>
        <u val="double"/>
        <sz val="11"/>
        <color rgb="FF0033CC"/>
        <rFont val="ＭＳ Ｐゴシック"/>
        <family val="3"/>
        <charset val="128"/>
        <scheme val="minor"/>
      </rPr>
      <t>(本登録＋選手本人重複登録チーム数。</t>
    </r>
    <rPh sb="1" eb="5">
      <t>ジョシセンシュ</t>
    </rPh>
    <rPh sb="6" eb="8">
      <t>ネンレイ</t>
    </rPh>
    <rPh sb="8" eb="9">
      <t>ト</t>
    </rPh>
    <rPh sb="14" eb="17">
      <t>ジュウフクワク</t>
    </rPh>
    <rPh sb="18" eb="19">
      <t>ト</t>
    </rPh>
    <rPh sb="28" eb="29">
      <t>マデ</t>
    </rPh>
    <rPh sb="30" eb="32">
      <t>トウロク</t>
    </rPh>
    <rPh sb="33" eb="36">
      <t>ホントウロク</t>
    </rPh>
    <rPh sb="37" eb="39">
      <t>センシュ</t>
    </rPh>
    <rPh sb="39" eb="41">
      <t>ホンニン</t>
    </rPh>
    <rPh sb="41" eb="45">
      <t>ジュウフクトウロク</t>
    </rPh>
    <rPh sb="48" eb="49">
      <t>スウ</t>
    </rPh>
    <phoneticPr fontId="1"/>
  </si>
  <si>
    <t>　　＊登録5名以内、出場3名以内</t>
    <rPh sb="3" eb="5">
      <t>トウロク</t>
    </rPh>
    <rPh sb="6" eb="9">
      <t>メイイナイ</t>
    </rPh>
    <rPh sb="10" eb="12">
      <t>シュツジョウ</t>
    </rPh>
    <rPh sb="13" eb="16">
      <t>メイイナイ</t>
    </rPh>
    <phoneticPr fontId="1"/>
  </si>
  <si>
    <r>
      <t>　　（但し、70代年齢規則：翌々年4月1日現在70歳選手3名登録、2名出場可能：</t>
    </r>
    <r>
      <rPr>
        <b/>
        <u/>
        <sz val="11"/>
        <color rgb="FFFF0000"/>
        <rFont val="ＭＳ Ｐゴシック"/>
        <family val="3"/>
        <charset val="128"/>
        <scheme val="minor"/>
      </rPr>
      <t>選手権同様年齢</t>
    </r>
    <r>
      <rPr>
        <b/>
        <u/>
        <sz val="11"/>
        <color rgb="FF0033CC"/>
        <rFont val="ＭＳ Ｐゴシック"/>
        <family val="3"/>
        <charset val="128"/>
        <scheme val="minor"/>
      </rPr>
      <t>）</t>
    </r>
    <rPh sb="9" eb="11">
      <t>ネンレイ</t>
    </rPh>
    <rPh sb="14" eb="16">
      <t>ヨクヨク</t>
    </rPh>
    <rPh sb="16" eb="17">
      <t>ネン</t>
    </rPh>
    <rPh sb="29" eb="32">
      <t>メイトウロク</t>
    </rPh>
    <rPh sb="34" eb="39">
      <t>メイシュツジョウカノウ</t>
    </rPh>
    <rPh sb="40" eb="47">
      <t>センシュケンドウヨウネンレイ</t>
    </rPh>
    <phoneticPr fontId="34"/>
  </si>
  <si>
    <t>　60代リーグ所属選手は、60代の他1チームへ重複登録可能</t>
    <rPh sb="3" eb="4">
      <t>ダイ</t>
    </rPh>
    <rPh sb="7" eb="11">
      <t>ショゾクセンシュ</t>
    </rPh>
    <rPh sb="15" eb="29">
      <t>ダイノタ1チームヘジュウフクトウロクカノウ</t>
    </rPh>
    <phoneticPr fontId="34"/>
  </si>
  <si>
    <t>　移籍は可能だが、移籍した時は、申し込み年度は他チームより選手権出場はできない。【12月登録時、必要選手に確認し登録する事】</t>
    <rPh sb="1" eb="3">
      <t>イセキ</t>
    </rPh>
    <rPh sb="4" eb="6">
      <t>カノウ</t>
    </rPh>
    <rPh sb="9" eb="11">
      <t>イセキ</t>
    </rPh>
    <rPh sb="13" eb="14">
      <t>トキ</t>
    </rPh>
    <rPh sb="16" eb="17">
      <t>モウ</t>
    </rPh>
    <rPh sb="18" eb="19">
      <t>コ</t>
    </rPh>
    <rPh sb="20" eb="22">
      <t>ネンド</t>
    </rPh>
    <rPh sb="23" eb="24">
      <t>タ</t>
    </rPh>
    <rPh sb="29" eb="32">
      <t>センシュケン</t>
    </rPh>
    <rPh sb="32" eb="34">
      <t>シュツジョウ</t>
    </rPh>
    <phoneticPr fontId="34"/>
  </si>
  <si>
    <t>重複、変更、追加登録規則固定化　　毎月20日締め、翌月初めより出場可能となる。</t>
    <rPh sb="0" eb="2">
      <t>ジュウフク</t>
    </rPh>
    <rPh sb="3" eb="5">
      <t>ヘンコウ</t>
    </rPh>
    <rPh sb="10" eb="12">
      <t>キソク</t>
    </rPh>
    <rPh sb="12" eb="15">
      <t>コテイカ</t>
    </rPh>
    <rPh sb="17" eb="18">
      <t>マイ</t>
    </rPh>
    <rPh sb="21" eb="23">
      <t>ニチシ</t>
    </rPh>
    <rPh sb="25" eb="26">
      <t>ヨク</t>
    </rPh>
    <rPh sb="26" eb="27">
      <t>ツキ</t>
    </rPh>
    <rPh sb="27" eb="28">
      <t>ハジ</t>
    </rPh>
    <rPh sb="31" eb="35">
      <t>シュツジョウカノウ</t>
    </rPh>
    <phoneticPr fontId="34"/>
  </si>
  <si>
    <t>初回、1月１０日締め切【リーグ開始1月予定】40・50代選手権登録選手は登録されたチームで、リーグ本登録変更は4月1日以降から可能。</t>
    <rPh sb="0" eb="2">
      <t>ショカイ</t>
    </rPh>
    <rPh sb="4" eb="5">
      <t>ガツ</t>
    </rPh>
    <rPh sb="7" eb="9">
      <t>ニチシ</t>
    </rPh>
    <rPh sb="10" eb="11">
      <t>キリ</t>
    </rPh>
    <rPh sb="11" eb="17">
      <t>(リーグカイシ</t>
    </rPh>
    <rPh sb="18" eb="19">
      <t>ガツ</t>
    </rPh>
    <rPh sb="19" eb="21">
      <t>ヨテイ</t>
    </rPh>
    <rPh sb="27" eb="28">
      <t>ダイ</t>
    </rPh>
    <rPh sb="28" eb="35">
      <t>センシュケントウロクセンシュ</t>
    </rPh>
    <rPh sb="36" eb="38">
      <t>トウロク</t>
    </rPh>
    <rPh sb="49" eb="54">
      <t>ホントウロクヘンコウ</t>
    </rPh>
    <rPh sb="56" eb="57">
      <t>ガツ</t>
    </rPh>
    <rPh sb="58" eb="59">
      <t>ニチ</t>
    </rPh>
    <rPh sb="59" eb="61">
      <t>イコウ</t>
    </rPh>
    <rPh sb="63" eb="65">
      <t>カノウ</t>
    </rPh>
    <phoneticPr fontId="34"/>
  </si>
  <si>
    <t>2026年度・事業計画書</t>
    <rPh sb="4" eb="6">
      <t>ネンド</t>
    </rPh>
    <rPh sb="7" eb="9">
      <t>ジギョウ</t>
    </rPh>
    <rPh sb="9" eb="12">
      <t>ケイカクショ</t>
    </rPh>
    <phoneticPr fontId="6"/>
  </si>
  <si>
    <t>主催県内大会・主催事業　　　　　　　　　　</t>
    <rPh sb="0" eb="2">
      <t>シュサイ</t>
    </rPh>
    <rPh sb="2" eb="4">
      <t>ケンナイ</t>
    </rPh>
    <rPh sb="4" eb="6">
      <t>タイカイ</t>
    </rPh>
    <rPh sb="7" eb="9">
      <t>シュサイ</t>
    </rPh>
    <rPh sb="9" eb="11">
      <t>ジギョウ</t>
    </rPh>
    <phoneticPr fontId="6"/>
  </si>
  <si>
    <t>No</t>
    <phoneticPr fontId="6"/>
  </si>
  <si>
    <t>大会(事業計画上の正式名称)・事業名</t>
    <rPh sb="0" eb="2">
      <t>タイカイ</t>
    </rPh>
    <rPh sb="3" eb="5">
      <t>ジギョウ</t>
    </rPh>
    <rPh sb="5" eb="7">
      <t>ケイカク</t>
    </rPh>
    <rPh sb="7" eb="8">
      <t>ジョウ</t>
    </rPh>
    <rPh sb="9" eb="11">
      <t>セイシキ</t>
    </rPh>
    <rPh sb="11" eb="13">
      <t>メイショウ</t>
    </rPh>
    <rPh sb="15" eb="17">
      <t>ジギョウ</t>
    </rPh>
    <rPh sb="17" eb="18">
      <t>メイ</t>
    </rPh>
    <phoneticPr fontId="6"/>
  </si>
  <si>
    <t>大会(事業)内容</t>
    <rPh sb="0" eb="2">
      <t>タイカイ</t>
    </rPh>
    <rPh sb="3" eb="5">
      <t>ジギョウ</t>
    </rPh>
    <rPh sb="6" eb="8">
      <t>ナイヨウ</t>
    </rPh>
    <phoneticPr fontId="106"/>
  </si>
  <si>
    <t>開催(事業)期間・開催回数</t>
    <rPh sb="0" eb="2">
      <t>カイサイ</t>
    </rPh>
    <rPh sb="3" eb="5">
      <t>ジギョウ</t>
    </rPh>
    <rPh sb="6" eb="8">
      <t>キカン</t>
    </rPh>
    <rPh sb="9" eb="11">
      <t>カイサイ</t>
    </rPh>
    <rPh sb="11" eb="13">
      <t>カイスウ</t>
    </rPh>
    <phoneticPr fontId="6"/>
  </si>
  <si>
    <t>参加ﾁｰﾑ人数</t>
    <rPh sb="0" eb="2">
      <t>サンカ</t>
    </rPh>
    <rPh sb="5" eb="7">
      <t>ニンズウ</t>
    </rPh>
    <phoneticPr fontId="6"/>
  </si>
  <si>
    <t>開催会場</t>
    <rPh sb="0" eb="2">
      <t>カイサイ</t>
    </rPh>
    <rPh sb="2" eb="4">
      <t>カイジョウ</t>
    </rPh>
    <phoneticPr fontId="6"/>
  </si>
  <si>
    <t>備考</t>
    <rPh sb="0" eb="2">
      <t>ビコウ</t>
    </rPh>
    <phoneticPr fontId="6"/>
  </si>
  <si>
    <t>備考</t>
    <rPh sb="0" eb="2">
      <t>ビコウ</t>
    </rPh>
    <phoneticPr fontId="106"/>
  </si>
  <si>
    <t>予算額</t>
    <rPh sb="0" eb="2">
      <t>ヨサン</t>
    </rPh>
    <rPh sb="2" eb="3">
      <t>ガク</t>
    </rPh>
    <phoneticPr fontId="6"/>
  </si>
  <si>
    <t>①</t>
  </si>
  <si>
    <t>2026年度シニア選手権Ｏ－40・50大会</t>
    <rPh sb="4" eb="6">
      <t>ネンド</t>
    </rPh>
    <rPh sb="9" eb="12">
      <t>センシュケン</t>
    </rPh>
    <rPh sb="19" eb="21">
      <t>タイカイ</t>
    </rPh>
    <phoneticPr fontId="106"/>
  </si>
  <si>
    <t>千葉県ｼﾆｱ選手権兼ＪＦＡ全国ｼﾆｱ大会予選会（40・50）</t>
    <phoneticPr fontId="106"/>
  </si>
  <si>
    <t>1月下旬or2月初旬～４月初旬</t>
    <rPh sb="1" eb="2">
      <t>ガツ</t>
    </rPh>
    <rPh sb="2" eb="4">
      <t>ゲジュン</t>
    </rPh>
    <rPh sb="7" eb="8">
      <t>ガツ</t>
    </rPh>
    <rPh sb="8" eb="10">
      <t>ショジュン</t>
    </rPh>
    <rPh sb="12" eb="13">
      <t>ガツ</t>
    </rPh>
    <rPh sb="13" eb="15">
      <t>ショジュン</t>
    </rPh>
    <phoneticPr fontId="106"/>
  </si>
  <si>
    <t>県内各地</t>
    <phoneticPr fontId="6"/>
  </si>
  <si>
    <t>②</t>
  </si>
  <si>
    <t>2026年度シニア選手権Ｏ－60・70大会</t>
    <rPh sb="4" eb="5">
      <t>ネン</t>
    </rPh>
    <rPh sb="5" eb="6">
      <t>ド</t>
    </rPh>
    <rPh sb="9" eb="12">
      <t>センシュケン</t>
    </rPh>
    <rPh sb="19" eb="21">
      <t>タイカイ</t>
    </rPh>
    <phoneticPr fontId="6"/>
  </si>
  <si>
    <t>千葉県ｼﾆｱ選手権兼ＪＦＡ全国ｼﾆｱ大会予選会（60・70）</t>
    <phoneticPr fontId="6"/>
  </si>
  <si>
    <t>4月中旬～6月中旬</t>
    <rPh sb="1" eb="2">
      <t>ガツ</t>
    </rPh>
    <rPh sb="2" eb="4">
      <t>チュウジュン</t>
    </rPh>
    <rPh sb="6" eb="7">
      <t>ガツ</t>
    </rPh>
    <rPh sb="7" eb="9">
      <t>チュウジュン</t>
    </rPh>
    <phoneticPr fontId="6"/>
  </si>
  <si>
    <t>県内各地</t>
  </si>
  <si>
    <t>③</t>
  </si>
  <si>
    <t>2026年度千葉県シニアリーグ</t>
    <rPh sb="4" eb="6">
      <t>ネンド</t>
    </rPh>
    <phoneticPr fontId="6"/>
  </si>
  <si>
    <t>千葉県ｼﾆｱｻｯｶｰﾘｰｸﾞ(40・50・60・65・70)</t>
    <phoneticPr fontId="6"/>
  </si>
  <si>
    <t>2月初旬～7月初旬</t>
    <rPh sb="2" eb="4">
      <t>ショジュン</t>
    </rPh>
    <rPh sb="7" eb="9">
      <t>ショジュン</t>
    </rPh>
    <phoneticPr fontId="6"/>
  </si>
  <si>
    <t>④</t>
  </si>
  <si>
    <t>2026年度千葉県シニアリーグカップ</t>
    <rPh sb="4" eb="6">
      <t>ネンド</t>
    </rPh>
    <phoneticPr fontId="65"/>
  </si>
  <si>
    <t>千葉県ｼﾆｱﾘｰｸﾞｶｯﾌﾟ(40・50・60・65・70)</t>
    <phoneticPr fontId="1"/>
  </si>
  <si>
    <t>7月～11月</t>
    <rPh sb="1" eb="2">
      <t>ガツ</t>
    </rPh>
    <rPh sb="5" eb="6">
      <t>ガツ</t>
    </rPh>
    <phoneticPr fontId="6"/>
  </si>
  <si>
    <t>⑤</t>
    <phoneticPr fontId="6"/>
  </si>
  <si>
    <t>怪我予防対策に関する勉強会</t>
    <phoneticPr fontId="65"/>
  </si>
  <si>
    <r>
      <t>5月～9月</t>
    </r>
    <r>
      <rPr>
        <sz val="10"/>
        <color rgb="FFFF0000"/>
        <rFont val="HG丸ｺﾞｼｯｸM-PRO"/>
        <family val="3"/>
        <charset val="128"/>
      </rPr>
      <t>未定</t>
    </r>
    <rPh sb="1" eb="2">
      <t>ガツ</t>
    </rPh>
    <rPh sb="4" eb="5">
      <t>ガツ</t>
    </rPh>
    <rPh sb="5" eb="7">
      <t>ミテイ</t>
    </rPh>
    <phoneticPr fontId="6"/>
  </si>
  <si>
    <t>未定</t>
    <rPh sb="0" eb="2">
      <t>ミテイ</t>
    </rPh>
    <phoneticPr fontId="6"/>
  </si>
  <si>
    <t>⑥</t>
  </si>
  <si>
    <t>救急救命講習会(ＡＥＤ)</t>
    <rPh sb="0" eb="4">
      <t>キュウキュウキュウメイ</t>
    </rPh>
    <rPh sb="4" eb="7">
      <t>コウシュウカイ</t>
    </rPh>
    <phoneticPr fontId="6"/>
  </si>
  <si>
    <t>4/11（土）・5/30（土）予定</t>
    <rPh sb="5" eb="6">
      <t>ド</t>
    </rPh>
    <rPh sb="13" eb="14">
      <t>ド</t>
    </rPh>
    <rPh sb="15" eb="17">
      <t>ヨテイ</t>
    </rPh>
    <phoneticPr fontId="1"/>
  </si>
  <si>
    <t>植草学園大学</t>
    <rPh sb="0" eb="2">
      <t>ウエクサ</t>
    </rPh>
    <rPh sb="2" eb="4">
      <t>ガクエン</t>
    </rPh>
    <rPh sb="4" eb="6">
      <t>ダイガク</t>
    </rPh>
    <phoneticPr fontId="6"/>
  </si>
  <si>
    <t>⑦</t>
  </si>
  <si>
    <t>ねんりんピック選考･強化試合</t>
    <rPh sb="7" eb="9">
      <t>センコウ</t>
    </rPh>
    <rPh sb="10" eb="12">
      <t>キョウカ</t>
    </rPh>
    <rPh sb="12" eb="14">
      <t>シアイ</t>
    </rPh>
    <phoneticPr fontId="6"/>
  </si>
  <si>
    <t>ねんりんピック選抜選考･強化</t>
    <rPh sb="7" eb="9">
      <t>センバツ</t>
    </rPh>
    <rPh sb="9" eb="11">
      <t>センコウ</t>
    </rPh>
    <rPh sb="12" eb="14">
      <t>キョウカ</t>
    </rPh>
    <phoneticPr fontId="6"/>
  </si>
  <si>
    <t>３月～１０月</t>
    <rPh sb="1" eb="2">
      <t>ガツ</t>
    </rPh>
    <rPh sb="5" eb="6">
      <t>ガツ</t>
    </rPh>
    <phoneticPr fontId="6"/>
  </si>
  <si>
    <t>スポレクパーク他</t>
    <rPh sb="7" eb="8">
      <t>ホカ</t>
    </rPh>
    <phoneticPr fontId="6"/>
  </si>
  <si>
    <t>⑧</t>
  </si>
  <si>
    <t>KTFA第20回関東O-40サッカー大会</t>
    <rPh sb="4" eb="5">
      <t>ダイ</t>
    </rPh>
    <rPh sb="7" eb="8">
      <t>カイ</t>
    </rPh>
    <rPh sb="8" eb="10">
      <t>カントウ</t>
    </rPh>
    <rPh sb="18" eb="20">
      <t>タイカイ</t>
    </rPh>
    <phoneticPr fontId="106"/>
  </si>
  <si>
    <t>KTFA第20回関東O-４0サッカー大会</t>
    <rPh sb="4" eb="5">
      <t>ダイ</t>
    </rPh>
    <rPh sb="7" eb="8">
      <t>カイ</t>
    </rPh>
    <rPh sb="8" eb="10">
      <t>カントウ</t>
    </rPh>
    <rPh sb="18" eb="20">
      <t>タイカイ</t>
    </rPh>
    <phoneticPr fontId="106"/>
  </si>
  <si>
    <t>9/22（祝）・23（祝）</t>
    <rPh sb="5" eb="6">
      <t>シュク</t>
    </rPh>
    <rPh sb="11" eb="12">
      <t>シュク</t>
    </rPh>
    <phoneticPr fontId="6"/>
  </si>
  <si>
    <t>8チーム</t>
    <phoneticPr fontId="106"/>
  </si>
  <si>
    <t>千葉県</t>
    <rPh sb="0" eb="2">
      <t>チバ</t>
    </rPh>
    <rPh sb="2" eb="3">
      <t>ケン</t>
    </rPh>
    <phoneticPr fontId="106"/>
  </si>
  <si>
    <t>天台</t>
    <rPh sb="0" eb="2">
      <t>テンダイ</t>
    </rPh>
    <phoneticPr fontId="1"/>
  </si>
  <si>
    <t>⑨</t>
    <phoneticPr fontId="34"/>
  </si>
  <si>
    <t>千葉県シニアフェスティバル</t>
    <rPh sb="0" eb="3">
      <t>チバケン</t>
    </rPh>
    <phoneticPr fontId="6"/>
  </si>
  <si>
    <t>千葉県シニアフェスティバル（山腰杯）</t>
    <rPh sb="0" eb="3">
      <t>チバケン</t>
    </rPh>
    <rPh sb="14" eb="16">
      <t>ヤマコシ</t>
    </rPh>
    <rPh sb="16" eb="17">
      <t>ハイ</t>
    </rPh>
    <phoneticPr fontId="6"/>
  </si>
  <si>
    <t>12/5（土）？・6（日）？</t>
    <rPh sb="5" eb="6">
      <t>ド</t>
    </rPh>
    <rPh sb="11" eb="12">
      <t>ヒ</t>
    </rPh>
    <phoneticPr fontId="6"/>
  </si>
  <si>
    <t>天台</t>
    <rPh sb="0" eb="2">
      <t>テンダイ</t>
    </rPh>
    <phoneticPr fontId="6"/>
  </si>
  <si>
    <t>⑩</t>
    <phoneticPr fontId="34"/>
  </si>
  <si>
    <t>関東シニアサッカーフェスティバル</t>
    <rPh sb="0" eb="2">
      <t>カントウ</t>
    </rPh>
    <phoneticPr fontId="1"/>
  </si>
  <si>
    <t>関東シニアサッカーフェスティバル（千葉県開催分）</t>
    <rPh sb="0" eb="2">
      <t>カントウ</t>
    </rPh>
    <rPh sb="17" eb="20">
      <t>チバケン</t>
    </rPh>
    <rPh sb="20" eb="22">
      <t>カイサイ</t>
    </rPh>
    <rPh sb="22" eb="23">
      <t>ブン</t>
    </rPh>
    <phoneticPr fontId="1"/>
  </si>
  <si>
    <r>
      <rPr>
        <sz val="6"/>
        <rFont val="HG丸ｺﾞｼｯｸM-PRO"/>
        <family val="3"/>
        <charset val="128"/>
      </rPr>
      <t>5/5(祝)-6(祝)・7/4(土)-5(日)・11/21(土)-22(日)</t>
    </r>
    <rPh sb="16" eb="17">
      <t>ド</t>
    </rPh>
    <rPh sb="21" eb="22">
      <t>ヒ</t>
    </rPh>
    <phoneticPr fontId="1"/>
  </si>
  <si>
    <t>千葉・埼玉・茨城</t>
    <rPh sb="0" eb="2">
      <t>チバ</t>
    </rPh>
    <rPh sb="3" eb="5">
      <t>サイタマ</t>
    </rPh>
    <rPh sb="6" eb="8">
      <t>イバラキ</t>
    </rPh>
    <phoneticPr fontId="1"/>
  </si>
  <si>
    <t>⑪</t>
    <phoneticPr fontId="34"/>
  </si>
  <si>
    <t>神栖市長杯</t>
    <rPh sb="0" eb="5">
      <t>カミスシチョウハイ</t>
    </rPh>
    <phoneticPr fontId="1"/>
  </si>
  <si>
    <t>神栖市長杯：大会派遣（3～4チーム予定）</t>
    <rPh sb="0" eb="5">
      <t>カミスシチョウハイ</t>
    </rPh>
    <rPh sb="6" eb="10">
      <t>タイカイハケン</t>
    </rPh>
    <rPh sb="17" eb="19">
      <t>ヨテイ</t>
    </rPh>
    <phoneticPr fontId="1"/>
  </si>
  <si>
    <t>12/12（土）？・13（日）？</t>
    <rPh sb="6" eb="7">
      <t>ド</t>
    </rPh>
    <rPh sb="13" eb="14">
      <t>ヒ</t>
    </rPh>
    <phoneticPr fontId="6"/>
  </si>
  <si>
    <t>神栖市</t>
    <rPh sb="0" eb="3">
      <t>カミスシ</t>
    </rPh>
    <phoneticPr fontId="1"/>
  </si>
  <si>
    <t>⑫</t>
    <phoneticPr fontId="34"/>
  </si>
  <si>
    <t>シニア委員会会議26年度分</t>
    <rPh sb="3" eb="8">
      <t>イインカイカイギ</t>
    </rPh>
    <rPh sb="10" eb="12">
      <t>ネンド</t>
    </rPh>
    <rPh sb="12" eb="13">
      <t>ブン</t>
    </rPh>
    <phoneticPr fontId="65"/>
  </si>
  <si>
    <r>
      <t>シニア委員会会議（26年度分：</t>
    </r>
    <r>
      <rPr>
        <sz val="10"/>
        <color theme="1"/>
        <rFont val="HG丸ｺﾞｼｯｸM-PRO"/>
        <family val="3"/>
        <charset val="128"/>
      </rPr>
      <t>5/9・7/4・9/26・</t>
    </r>
    <r>
      <rPr>
        <sz val="10"/>
        <rFont val="HG丸ｺﾞｼｯｸM-PRO"/>
        <family val="3"/>
        <charset val="128"/>
      </rPr>
      <t>11/23・</t>
    </r>
    <r>
      <rPr>
        <sz val="10"/>
        <color theme="1"/>
        <rFont val="HG丸ｺﾞｼｯｸM-PRO"/>
        <family val="3"/>
        <charset val="128"/>
      </rPr>
      <t>1/9・2/6）</t>
    </r>
    <rPh sb="3" eb="8">
      <t>イインカイカイギ</t>
    </rPh>
    <rPh sb="11" eb="14">
      <t>ネンドブン</t>
    </rPh>
    <phoneticPr fontId="65"/>
  </si>
  <si>
    <t>表彰式11/23（日）</t>
    <rPh sb="9" eb="10">
      <t>ヒ</t>
    </rPh>
    <phoneticPr fontId="1"/>
  </si>
  <si>
    <t>全6回</t>
    <rPh sb="0" eb="1">
      <t>ゼン</t>
    </rPh>
    <rPh sb="2" eb="3">
      <t>カイ</t>
    </rPh>
    <phoneticPr fontId="1"/>
  </si>
  <si>
    <t>⑬</t>
    <phoneticPr fontId="34"/>
  </si>
  <si>
    <t>CFA交流事業</t>
    <phoneticPr fontId="1"/>
  </si>
  <si>
    <t>CFA交流事業（４月－２6’3月）月3回開催（24人ｘ回数）</t>
    <phoneticPr fontId="1"/>
  </si>
  <si>
    <t>2025/4月～2026/3月</t>
    <phoneticPr fontId="1"/>
  </si>
  <si>
    <t>２４人ｘ回数</t>
    <phoneticPr fontId="34"/>
  </si>
  <si>
    <t>ＣＦＡ幕張</t>
    <phoneticPr fontId="1"/>
  </si>
  <si>
    <t>⑭</t>
    <phoneticPr fontId="34"/>
  </si>
  <si>
    <t>第6回千葉県高校OBフェスティバル</t>
    <rPh sb="0" eb="1">
      <t>ダイ</t>
    </rPh>
    <rPh sb="2" eb="3">
      <t>カイ</t>
    </rPh>
    <rPh sb="3" eb="6">
      <t>チバケン</t>
    </rPh>
    <rPh sb="6" eb="8">
      <t>コウコウ</t>
    </rPh>
    <phoneticPr fontId="34"/>
  </si>
  <si>
    <t>第6回千葉県高校OBフェスティバル</t>
    <phoneticPr fontId="34"/>
  </si>
  <si>
    <t>2027/1/10日？・11日？</t>
    <rPh sb="9" eb="10">
      <t>ニチ</t>
    </rPh>
    <rPh sb="14" eb="15">
      <t>ニチ</t>
    </rPh>
    <phoneticPr fontId="1"/>
  </si>
  <si>
    <t>JFA/CFA</t>
    <phoneticPr fontId="34"/>
  </si>
  <si>
    <t>主管等で関東・全国持ち回り大会・全国大会事業及び隔年等の事業　　　　</t>
    <rPh sb="0" eb="2">
      <t>シュカン</t>
    </rPh>
    <rPh sb="2" eb="3">
      <t>トウ</t>
    </rPh>
    <rPh sb="4" eb="6">
      <t>カントウ</t>
    </rPh>
    <rPh sb="7" eb="9">
      <t>ゼンコク</t>
    </rPh>
    <rPh sb="9" eb="10">
      <t>モ</t>
    </rPh>
    <rPh sb="11" eb="12">
      <t>マワ</t>
    </rPh>
    <rPh sb="13" eb="15">
      <t>タイカイ</t>
    </rPh>
    <rPh sb="16" eb="18">
      <t>ゼンコク</t>
    </rPh>
    <rPh sb="18" eb="20">
      <t>タイカイ</t>
    </rPh>
    <rPh sb="20" eb="22">
      <t>ジギョウ</t>
    </rPh>
    <rPh sb="22" eb="23">
      <t>オヨ</t>
    </rPh>
    <rPh sb="24" eb="26">
      <t>カクネン</t>
    </rPh>
    <rPh sb="26" eb="27">
      <t>トウ</t>
    </rPh>
    <rPh sb="28" eb="30">
      <t>ジギョウ</t>
    </rPh>
    <phoneticPr fontId="6"/>
  </si>
  <si>
    <t>大会名</t>
    <rPh sb="0" eb="2">
      <t>タイカイ</t>
    </rPh>
    <rPh sb="2" eb="3">
      <t>メイ</t>
    </rPh>
    <phoneticPr fontId="6"/>
  </si>
  <si>
    <t>開催期間</t>
    <rPh sb="0" eb="2">
      <t>カイサイ</t>
    </rPh>
    <rPh sb="2" eb="4">
      <t>キカン</t>
    </rPh>
    <phoneticPr fontId="6"/>
  </si>
  <si>
    <t>参加予定ﾁｰﾑ</t>
    <rPh sb="0" eb="2">
      <t>サンカ</t>
    </rPh>
    <rPh sb="2" eb="4">
      <t>ヨテイ</t>
    </rPh>
    <phoneticPr fontId="6"/>
  </si>
  <si>
    <t xml:space="preserve">JFA第14回全日本O-40サッカー大会関東予選 </t>
    <phoneticPr fontId="106"/>
  </si>
  <si>
    <t>JFA第14回全日本O-40サッカー大会関東地区予選会</t>
    <rPh sb="3" eb="4">
      <t>ダイ</t>
    </rPh>
    <rPh sb="6" eb="7">
      <t>カイ</t>
    </rPh>
    <rPh sb="7" eb="10">
      <t>ゼンニホン</t>
    </rPh>
    <rPh sb="18" eb="20">
      <t>タイカイ</t>
    </rPh>
    <rPh sb="20" eb="22">
      <t>カントウ</t>
    </rPh>
    <rPh sb="22" eb="24">
      <t>チク</t>
    </rPh>
    <rPh sb="24" eb="27">
      <t>ヨセンカイ</t>
    </rPh>
    <rPh sb="26" eb="27">
      <t>カイ</t>
    </rPh>
    <phoneticPr fontId="106"/>
  </si>
  <si>
    <t>2026/6/20日・21日</t>
    <rPh sb="9" eb="10">
      <t>ヒ</t>
    </rPh>
    <rPh sb="13" eb="14">
      <t>ニチ</t>
    </rPh>
    <phoneticPr fontId="106"/>
  </si>
  <si>
    <t>東京都</t>
    <rPh sb="0" eb="3">
      <t>トウキョウト</t>
    </rPh>
    <phoneticPr fontId="6"/>
  </si>
  <si>
    <t>駒沢公園</t>
    <phoneticPr fontId="1"/>
  </si>
  <si>
    <t>関東枠 4</t>
    <rPh sb="0" eb="2">
      <t>カントウ</t>
    </rPh>
    <rPh sb="2" eb="3">
      <t>ワク</t>
    </rPh>
    <phoneticPr fontId="1"/>
  </si>
  <si>
    <t>JFA第25回全日本O-50サッカー大会関東予選</t>
    <rPh sb="3" eb="4">
      <t>ダイ</t>
    </rPh>
    <rPh sb="6" eb="7">
      <t>カイ</t>
    </rPh>
    <rPh sb="7" eb="10">
      <t>ゼンニホン</t>
    </rPh>
    <rPh sb="18" eb="20">
      <t>タイカイ</t>
    </rPh>
    <rPh sb="20" eb="24">
      <t>カントウヨセン</t>
    </rPh>
    <phoneticPr fontId="106"/>
  </si>
  <si>
    <t>JFA第25回全日本O-50サッカー大会関東地区予選会</t>
    <rPh sb="3" eb="4">
      <t>ダイ</t>
    </rPh>
    <rPh sb="6" eb="7">
      <t>カイ</t>
    </rPh>
    <rPh sb="7" eb="10">
      <t>ゼンニホン</t>
    </rPh>
    <rPh sb="18" eb="20">
      <t>タイカイ</t>
    </rPh>
    <rPh sb="20" eb="22">
      <t>カントウ</t>
    </rPh>
    <rPh sb="22" eb="24">
      <t>チク</t>
    </rPh>
    <rPh sb="24" eb="27">
      <t>ヨセンカイ</t>
    </rPh>
    <phoneticPr fontId="106"/>
  </si>
  <si>
    <t>2026/4/25日・26日</t>
    <rPh sb="9" eb="10">
      <t>ヒ</t>
    </rPh>
    <rPh sb="13" eb="14">
      <t>ニチ</t>
    </rPh>
    <phoneticPr fontId="106"/>
  </si>
  <si>
    <t>茨城県</t>
    <rPh sb="0" eb="2">
      <t>イバラキ</t>
    </rPh>
    <rPh sb="2" eb="3">
      <t>ケン</t>
    </rPh>
    <phoneticPr fontId="6"/>
  </si>
  <si>
    <t>ひたちなか</t>
    <phoneticPr fontId="1"/>
  </si>
  <si>
    <t>JFA第27回全日本O-60サッカー大会関東予選</t>
    <rPh sb="3" eb="4">
      <t>ダイ</t>
    </rPh>
    <rPh sb="6" eb="7">
      <t>カイ</t>
    </rPh>
    <rPh sb="7" eb="10">
      <t>ゼンニホン</t>
    </rPh>
    <rPh sb="18" eb="20">
      <t>タイカイ</t>
    </rPh>
    <rPh sb="20" eb="24">
      <t>カントウヨセン</t>
    </rPh>
    <phoneticPr fontId="106"/>
  </si>
  <si>
    <t>JFA第27回全日本O-60サッカー大会関東地区予選会</t>
    <rPh sb="3" eb="4">
      <t>ダイ</t>
    </rPh>
    <rPh sb="6" eb="7">
      <t>カイ</t>
    </rPh>
    <rPh sb="7" eb="10">
      <t>ゼンニホン</t>
    </rPh>
    <rPh sb="18" eb="20">
      <t>タイカイ</t>
    </rPh>
    <rPh sb="20" eb="22">
      <t>カントウ</t>
    </rPh>
    <rPh sb="22" eb="24">
      <t>チク</t>
    </rPh>
    <rPh sb="24" eb="27">
      <t>ヨセンカイ</t>
    </rPh>
    <phoneticPr fontId="106"/>
  </si>
  <si>
    <r>
      <t>2026/12/</t>
    </r>
    <r>
      <rPr>
        <sz val="10"/>
        <color rgb="FFFF0000"/>
        <rFont val="HG丸ｺﾞｼｯｸM-PRO"/>
        <family val="3"/>
        <charset val="128"/>
      </rPr>
      <t>（未定）</t>
    </r>
    <rPh sb="9" eb="11">
      <t>ミテイ</t>
    </rPh>
    <phoneticPr fontId="6"/>
  </si>
  <si>
    <t>栃木県</t>
    <rPh sb="0" eb="3">
      <t>トチギケン</t>
    </rPh>
    <phoneticPr fontId="1"/>
  </si>
  <si>
    <t>未定</t>
    <rPh sb="0" eb="2">
      <t>ミテイ</t>
    </rPh>
    <phoneticPr fontId="1"/>
  </si>
  <si>
    <t>関東枠 3</t>
    <rPh sb="0" eb="2">
      <t>カントウ</t>
    </rPh>
    <rPh sb="2" eb="3">
      <t>ワク</t>
    </rPh>
    <phoneticPr fontId="1"/>
  </si>
  <si>
    <t>JFA第21回全日本O-70サッカー大会関東予選</t>
    <rPh sb="3" eb="4">
      <t>ダイ</t>
    </rPh>
    <rPh sb="6" eb="7">
      <t>カイ</t>
    </rPh>
    <rPh sb="7" eb="10">
      <t>ゼンニホン</t>
    </rPh>
    <rPh sb="18" eb="20">
      <t>タイカイ</t>
    </rPh>
    <rPh sb="20" eb="24">
      <t>カントウヨセン</t>
    </rPh>
    <phoneticPr fontId="106"/>
  </si>
  <si>
    <t>JFA第21回全日本O-70サッカー大会関東地区予選会</t>
    <rPh sb="3" eb="4">
      <t>ダイ</t>
    </rPh>
    <rPh sb="6" eb="7">
      <t>カイ</t>
    </rPh>
    <rPh sb="7" eb="10">
      <t>ゼンニホン</t>
    </rPh>
    <rPh sb="18" eb="20">
      <t>タイカイ</t>
    </rPh>
    <rPh sb="20" eb="22">
      <t>カントウ</t>
    </rPh>
    <rPh sb="22" eb="24">
      <t>チク</t>
    </rPh>
    <rPh sb="24" eb="27">
      <t>ヨセンカイ</t>
    </rPh>
    <phoneticPr fontId="106"/>
  </si>
  <si>
    <t>2026/10/17日・18日</t>
    <rPh sb="10" eb="11">
      <t>ヒ</t>
    </rPh>
    <rPh sb="14" eb="15">
      <t>ニチ</t>
    </rPh>
    <phoneticPr fontId="106"/>
  </si>
  <si>
    <t>山梨県</t>
    <rPh sb="0" eb="3">
      <t>ヤマナシケン</t>
    </rPh>
    <phoneticPr fontId="1"/>
  </si>
  <si>
    <t>押原公園</t>
    <rPh sb="0" eb="2">
      <t>オシハラ</t>
    </rPh>
    <rPh sb="2" eb="4">
      <t>コウエン</t>
    </rPh>
    <phoneticPr fontId="1"/>
  </si>
  <si>
    <t>関東枠 2</t>
    <rPh sb="0" eb="2">
      <t>カントウ</t>
    </rPh>
    <rPh sb="2" eb="3">
      <t>ワク</t>
    </rPh>
    <phoneticPr fontId="1"/>
  </si>
  <si>
    <t>未定</t>
    <rPh sb="0" eb="2">
      <t>ミテイ</t>
    </rPh>
    <phoneticPr fontId="106"/>
  </si>
  <si>
    <t>残1回未定</t>
    <rPh sb="0" eb="1">
      <t>ザン</t>
    </rPh>
    <rPh sb="2" eb="3">
      <t>カイ</t>
    </rPh>
    <rPh sb="3" eb="5">
      <t>ミテイ</t>
    </rPh>
    <phoneticPr fontId="1"/>
  </si>
  <si>
    <t>2026/9/22日・23日</t>
    <rPh sb="9" eb="10">
      <t>ヒ</t>
    </rPh>
    <rPh sb="13" eb="14">
      <t>ヒ</t>
    </rPh>
    <phoneticPr fontId="6"/>
  </si>
  <si>
    <t>KTFA第20回関東O-50サッカー大会</t>
    <rPh sb="4" eb="5">
      <t>ダイ</t>
    </rPh>
    <rPh sb="7" eb="8">
      <t>カイ</t>
    </rPh>
    <rPh sb="8" eb="10">
      <t>カントウ</t>
    </rPh>
    <rPh sb="18" eb="20">
      <t>タイカイ</t>
    </rPh>
    <phoneticPr fontId="106"/>
  </si>
  <si>
    <t>2026/11/14日・15日</t>
    <rPh sb="10" eb="11">
      <t>ヒ</t>
    </rPh>
    <rPh sb="14" eb="15">
      <t>ニチ</t>
    </rPh>
    <phoneticPr fontId="106"/>
  </si>
  <si>
    <t>群馬県</t>
    <rPh sb="0" eb="3">
      <t>グンマケン</t>
    </rPh>
    <phoneticPr fontId="106"/>
  </si>
  <si>
    <t>前橋</t>
    <rPh sb="0" eb="2">
      <t>マエバシ</t>
    </rPh>
    <phoneticPr fontId="1"/>
  </si>
  <si>
    <t>KTFA第21回関東O-60サッカー大会</t>
    <rPh sb="4" eb="5">
      <t>ダイ</t>
    </rPh>
    <rPh sb="7" eb="8">
      <t>カイ</t>
    </rPh>
    <rPh sb="8" eb="10">
      <t>カントウ</t>
    </rPh>
    <rPh sb="18" eb="20">
      <t>タイカイ</t>
    </rPh>
    <phoneticPr fontId="106"/>
  </si>
  <si>
    <t>2026/5/9日・10日</t>
    <rPh sb="8" eb="9">
      <t>ヒ</t>
    </rPh>
    <rPh sb="12" eb="13">
      <t>ニチ</t>
    </rPh>
    <phoneticPr fontId="6"/>
  </si>
  <si>
    <t>埼玉県</t>
    <rPh sb="0" eb="2">
      <t>サイタマ</t>
    </rPh>
    <rPh sb="2" eb="3">
      <t>ケン</t>
    </rPh>
    <phoneticPr fontId="106"/>
  </si>
  <si>
    <t>SFA</t>
    <phoneticPr fontId="1"/>
  </si>
  <si>
    <t>KTFA第14回関東O-70サッカー大会</t>
    <rPh sb="4" eb="5">
      <t>ダイ</t>
    </rPh>
    <rPh sb="7" eb="8">
      <t>カイ</t>
    </rPh>
    <rPh sb="8" eb="10">
      <t>カントウ</t>
    </rPh>
    <rPh sb="18" eb="20">
      <t>タイカイ</t>
    </rPh>
    <phoneticPr fontId="106"/>
  </si>
  <si>
    <t>2026/11/7日・8日</t>
    <rPh sb="9" eb="10">
      <t>ヒ</t>
    </rPh>
    <rPh sb="12" eb="13">
      <t>ニチ</t>
    </rPh>
    <phoneticPr fontId="6"/>
  </si>
  <si>
    <t>16チーム</t>
    <phoneticPr fontId="106"/>
  </si>
  <si>
    <t>神奈川県</t>
    <rPh sb="0" eb="4">
      <t>カナガワケン</t>
    </rPh>
    <phoneticPr fontId="1"/>
  </si>
  <si>
    <t>県スポ</t>
    <rPh sb="0" eb="1">
      <t>ケン</t>
    </rPh>
    <phoneticPr fontId="1"/>
  </si>
  <si>
    <t>トーナメント</t>
    <phoneticPr fontId="1"/>
  </si>
  <si>
    <t>　ＪＦＡ第14回全日本O-40サッカー大会</t>
    <phoneticPr fontId="106"/>
  </si>
  <si>
    <t>関東代表JFA第14回全日本O-40サッカー大会参加</t>
    <rPh sb="0" eb="2">
      <t>カントウ</t>
    </rPh>
    <rPh sb="2" eb="4">
      <t>ダイヒョウ</t>
    </rPh>
    <rPh sb="24" eb="26">
      <t>サンカ</t>
    </rPh>
    <phoneticPr fontId="106"/>
  </si>
  <si>
    <r>
      <t>2026/11月7日～9日</t>
    </r>
    <r>
      <rPr>
        <sz val="10"/>
        <color rgb="FFFF0000"/>
        <rFont val="HG丸ｺﾞｼｯｸM-PRO"/>
        <family val="3"/>
        <charset val="128"/>
      </rPr>
      <t>（未定）</t>
    </r>
    <rPh sb="7" eb="8">
      <t>ツキ</t>
    </rPh>
    <rPh sb="9" eb="10">
      <t>ヒ</t>
    </rPh>
    <rPh sb="12" eb="13">
      <t>ヒ</t>
    </rPh>
    <phoneticPr fontId="6"/>
  </si>
  <si>
    <t>静岡県</t>
    <rPh sb="0" eb="3">
      <t>シズオカケン</t>
    </rPh>
    <phoneticPr fontId="1"/>
  </si>
  <si>
    <t>藤枝市</t>
    <rPh sb="0" eb="3">
      <t>フジエダシ</t>
    </rPh>
    <phoneticPr fontId="1"/>
  </si>
  <si>
    <t>　ＪＦＡ第25回全日本O-50サッカー大会</t>
    <phoneticPr fontId="1"/>
  </si>
  <si>
    <t>関東代表JFA第25回全日本O-50サッカー大会参加</t>
    <rPh sb="0" eb="2">
      <t>カントウ</t>
    </rPh>
    <rPh sb="2" eb="4">
      <t>ダイヒョウ</t>
    </rPh>
    <rPh sb="24" eb="26">
      <t>サンカ</t>
    </rPh>
    <phoneticPr fontId="106"/>
  </si>
  <si>
    <t>2026/6月27日(土)～29日(月)</t>
    <rPh sb="6" eb="7">
      <t>ツキ</t>
    </rPh>
    <rPh sb="9" eb="10">
      <t>ヒ</t>
    </rPh>
    <rPh sb="11" eb="12">
      <t>ド</t>
    </rPh>
    <rPh sb="16" eb="17">
      <t>ヒ</t>
    </rPh>
    <rPh sb="18" eb="19">
      <t>ゲツ</t>
    </rPh>
    <phoneticPr fontId="6"/>
  </si>
  <si>
    <t>兵庫県</t>
    <rPh sb="0" eb="3">
      <t>ヒョウゴケン</t>
    </rPh>
    <phoneticPr fontId="1"/>
  </si>
  <si>
    <t>三木市</t>
    <rPh sb="0" eb="3">
      <t>ミキシ</t>
    </rPh>
    <phoneticPr fontId="1"/>
  </si>
  <si>
    <t>　ＪＦＡ第26回全日本O-60サッカー大会</t>
    <phoneticPr fontId="1"/>
  </si>
  <si>
    <r>
      <t>関東代表JFA第26回全日本O-60サッカー大会参加</t>
    </r>
    <r>
      <rPr>
        <sz val="11"/>
        <color rgb="FFFF0000"/>
        <rFont val="HG丸ｺﾞｼｯｸM-PRO"/>
        <family val="3"/>
        <charset val="128"/>
      </rPr>
      <t>（八千代FC60）</t>
    </r>
    <rPh sb="0" eb="2">
      <t>カントウ</t>
    </rPh>
    <rPh sb="2" eb="4">
      <t>ダイヒョウ</t>
    </rPh>
    <rPh sb="24" eb="26">
      <t>サンカ</t>
    </rPh>
    <rPh sb="27" eb="30">
      <t>ヤチヨ</t>
    </rPh>
    <phoneticPr fontId="106"/>
  </si>
  <si>
    <t>2026/5月22日(金)～24日(日)</t>
    <rPh sb="6" eb="7">
      <t>ツキ</t>
    </rPh>
    <rPh sb="9" eb="10">
      <t>ヒ</t>
    </rPh>
    <rPh sb="11" eb="12">
      <t>キン</t>
    </rPh>
    <rPh sb="16" eb="17">
      <t>ヒ</t>
    </rPh>
    <rPh sb="18" eb="19">
      <t>ヒ</t>
    </rPh>
    <phoneticPr fontId="6"/>
  </si>
  <si>
    <t>宮崎県</t>
    <rPh sb="0" eb="3">
      <t>ミヤザキケン</t>
    </rPh>
    <phoneticPr fontId="1"/>
  </si>
  <si>
    <t>宮崎市</t>
    <rPh sb="0" eb="3">
      <t>ミヤザキシ</t>
    </rPh>
    <phoneticPr fontId="1"/>
  </si>
  <si>
    <t>　ＪＦＡ第20回全日本O-70サッカー大会</t>
    <rPh sb="8" eb="11">
      <t>ゼンニホン</t>
    </rPh>
    <phoneticPr fontId="1"/>
  </si>
  <si>
    <t>関東代表JFA第20回全日本O-70サッカー大会参加</t>
    <rPh sb="0" eb="2">
      <t>カントウ</t>
    </rPh>
    <rPh sb="2" eb="4">
      <t>ダイヒョウ</t>
    </rPh>
    <rPh sb="7" eb="8">
      <t>ダイ</t>
    </rPh>
    <rPh sb="10" eb="11">
      <t>カイ</t>
    </rPh>
    <rPh sb="11" eb="14">
      <t>ゼンニホン</t>
    </rPh>
    <rPh sb="22" eb="24">
      <t>タイカイ</t>
    </rPh>
    <rPh sb="24" eb="26">
      <t>サンカ</t>
    </rPh>
    <phoneticPr fontId="106"/>
  </si>
  <si>
    <t>12チーム</t>
    <phoneticPr fontId="106"/>
  </si>
  <si>
    <t>第39回ねんりんピックさいたま2026</t>
    <rPh sb="0" eb="1">
      <t>ダイ</t>
    </rPh>
    <rPh sb="3" eb="4">
      <t>カイ</t>
    </rPh>
    <phoneticPr fontId="65"/>
  </si>
  <si>
    <t>第39回ねんりんピックさいたま2026：（千葉県シニア60歳以上）</t>
    <rPh sb="0" eb="1">
      <t>ダイ</t>
    </rPh>
    <rPh sb="3" eb="4">
      <t>カイ</t>
    </rPh>
    <rPh sb="21" eb="24">
      <t>チバケン</t>
    </rPh>
    <rPh sb="29" eb="30">
      <t>サイ</t>
    </rPh>
    <rPh sb="30" eb="32">
      <t>イジョウ</t>
    </rPh>
    <phoneticPr fontId="65"/>
  </si>
  <si>
    <t>2026/11月7日(土)～10日(火)</t>
    <rPh sb="7" eb="8">
      <t>ツキ</t>
    </rPh>
    <rPh sb="9" eb="10">
      <t>ヒ</t>
    </rPh>
    <rPh sb="11" eb="12">
      <t>ド</t>
    </rPh>
    <rPh sb="16" eb="17">
      <t>ヒ</t>
    </rPh>
    <rPh sb="18" eb="19">
      <t>カ</t>
    </rPh>
    <phoneticPr fontId="6"/>
  </si>
  <si>
    <t>60チーム</t>
    <phoneticPr fontId="106"/>
  </si>
  <si>
    <t>埼玉県</t>
    <rPh sb="0" eb="3">
      <t>サイタマケン</t>
    </rPh>
    <phoneticPr fontId="1"/>
  </si>
  <si>
    <t>さいたま市</t>
    <rPh sb="4" eb="5">
      <t>シ</t>
    </rPh>
    <phoneticPr fontId="1"/>
  </si>
  <si>
    <t>２０２５年・CFA幕張TC普及・交流事業</t>
    <rPh sb="4" eb="5">
      <t>ネン</t>
    </rPh>
    <rPh sb="9" eb="11">
      <t>マクハリ</t>
    </rPh>
    <rPh sb="13" eb="14">
      <t>フ</t>
    </rPh>
    <rPh sb="14" eb="15">
      <t>キュウ</t>
    </rPh>
    <rPh sb="16" eb="18">
      <t>コウリュウ</t>
    </rPh>
    <rPh sb="18" eb="20">
      <t>ジギョウ</t>
    </rPh>
    <phoneticPr fontId="1"/>
  </si>
  <si>
    <t>本日</t>
    <rPh sb="0" eb="2">
      <t>ホンジツ</t>
    </rPh>
    <phoneticPr fontId="1"/>
  </si>
  <si>
    <t>*毎週火曜日9-11時開催（4-7月、9-12月）・（7/12ｰ9/8：8-10時、12/13-3/28：10-12時開催）</t>
    <rPh sb="1" eb="6">
      <t>マイシュウカヨウビ</t>
    </rPh>
    <rPh sb="10" eb="13">
      <t>ジカイサイ</t>
    </rPh>
    <rPh sb="17" eb="18">
      <t>ガツ</t>
    </rPh>
    <rPh sb="23" eb="24">
      <t>ガツ</t>
    </rPh>
    <rPh sb="40" eb="41">
      <t>ジ</t>
    </rPh>
    <rPh sb="58" eb="59">
      <t>ジ</t>
    </rPh>
    <rPh sb="59" eb="61">
      <t>カイサイ</t>
    </rPh>
    <phoneticPr fontId="1"/>
  </si>
  <si>
    <t>★千葉･東京交流戦第3木曜</t>
    <rPh sb="1" eb="3">
      <t>チバ</t>
    </rPh>
    <rPh sb="4" eb="6">
      <t>トウキョウ</t>
    </rPh>
    <rPh sb="6" eb="9">
      <t>コウリュウセン</t>
    </rPh>
    <rPh sb="9" eb="10">
      <t>ダイ</t>
    </rPh>
    <rPh sb="11" eb="13">
      <t>モクヨウ</t>
    </rPh>
    <phoneticPr fontId="1"/>
  </si>
  <si>
    <t>ｷｬﾝｾﾙ部</t>
    <rPh sb="5" eb="6">
      <t>ブ</t>
    </rPh>
    <phoneticPr fontId="1"/>
  </si>
  <si>
    <t>終了部</t>
    <rPh sb="0" eb="2">
      <t>シュウリョウ</t>
    </rPh>
    <rPh sb="2" eb="3">
      <t>ブ</t>
    </rPh>
    <phoneticPr fontId="1"/>
  </si>
  <si>
    <t>*開催時間確認</t>
    <rPh sb="1" eb="7">
      <t>カイサイジカンカクニン</t>
    </rPh>
    <phoneticPr fontId="1"/>
  </si>
  <si>
    <t>変更部</t>
    <rPh sb="0" eb="3">
      <t>ヘンコウブ</t>
    </rPh>
    <phoneticPr fontId="1"/>
  </si>
  <si>
    <t>月</t>
    <rPh sb="0" eb="1">
      <t>ツキ</t>
    </rPh>
    <phoneticPr fontId="1"/>
  </si>
  <si>
    <t>日</t>
    <rPh sb="0" eb="1">
      <t>ヒ</t>
    </rPh>
    <phoneticPr fontId="1"/>
  </si>
  <si>
    <t>使用料</t>
    <rPh sb="0" eb="3">
      <t>シヨウリョウ</t>
    </rPh>
    <phoneticPr fontId="1"/>
  </si>
  <si>
    <t>参加人数</t>
    <rPh sb="0" eb="2">
      <t>サンカ</t>
    </rPh>
    <rPh sb="2" eb="4">
      <t>ニンズウ</t>
    </rPh>
    <phoneticPr fontId="1"/>
  </si>
  <si>
    <t>徴収金額</t>
    <rPh sb="0" eb="2">
      <t>チョウシュウ</t>
    </rPh>
    <rPh sb="2" eb="4">
      <t>キンガク</t>
    </rPh>
    <phoneticPr fontId="1"/>
  </si>
  <si>
    <t>回数</t>
    <rPh sb="0" eb="2">
      <t>カイスウ</t>
    </rPh>
    <phoneticPr fontId="1"/>
  </si>
  <si>
    <t>4月</t>
    <rPh sb="1" eb="2">
      <t>ガツ</t>
    </rPh>
    <phoneticPr fontId="1"/>
  </si>
  <si>
    <t>１日</t>
    <rPh sb="1" eb="2">
      <t>ニチ</t>
    </rPh>
    <phoneticPr fontId="1"/>
  </si>
  <si>
    <t>10月</t>
    <rPh sb="2" eb="3">
      <t>ガツ</t>
    </rPh>
    <phoneticPr fontId="1"/>
  </si>
  <si>
    <t>全火曜</t>
    <rPh sb="0" eb="1">
      <t>ゼン</t>
    </rPh>
    <rPh sb="1" eb="3">
      <t>カヨウ</t>
    </rPh>
    <phoneticPr fontId="1"/>
  </si>
  <si>
    <t>８日</t>
    <rPh sb="1" eb="2">
      <t>ニチ</t>
    </rPh>
    <phoneticPr fontId="1"/>
  </si>
  <si>
    <t>9-11時</t>
    <rPh sb="4" eb="5">
      <t>ジ</t>
    </rPh>
    <phoneticPr fontId="1"/>
  </si>
  <si>
    <t>　現在</t>
    <rPh sb="1" eb="3">
      <t>ゲンザイ</t>
    </rPh>
    <phoneticPr fontId="1"/>
  </si>
  <si>
    <t>回</t>
    <rPh sb="0" eb="1">
      <t>カイ</t>
    </rPh>
    <phoneticPr fontId="1"/>
  </si>
  <si>
    <t>(9-11)</t>
    <phoneticPr fontId="1"/>
  </si>
  <si>
    <t>15日</t>
    <rPh sb="2" eb="3">
      <t>ニチ</t>
    </rPh>
    <phoneticPr fontId="1"/>
  </si>
  <si>
    <t>中止</t>
    <rPh sb="0" eb="2">
      <t>チュウシ</t>
    </rPh>
    <phoneticPr fontId="1"/>
  </si>
  <si>
    <t>グランド経費</t>
    <rPh sb="4" eb="6">
      <t>ケイヒ</t>
    </rPh>
    <phoneticPr fontId="1"/>
  </si>
  <si>
    <t>開催回数</t>
    <rPh sb="0" eb="4">
      <t>カイサイカイスウ</t>
    </rPh>
    <phoneticPr fontId="1"/>
  </si>
  <si>
    <t>22日</t>
    <rPh sb="2" eb="3">
      <t>ニチ</t>
    </rPh>
    <phoneticPr fontId="1"/>
  </si>
  <si>
    <t>月締め合計</t>
    <rPh sb="0" eb="1">
      <t>ツキ</t>
    </rPh>
    <rPh sb="1" eb="2">
      <t>ジ</t>
    </rPh>
    <rPh sb="3" eb="5">
      <t>ゴウケイ</t>
    </rPh>
    <phoneticPr fontId="1"/>
  </si>
  <si>
    <t>ｸﾞﾗﾝﾄﾞ使用料</t>
    <rPh sb="6" eb="9">
      <t>シヨウリョウ</t>
    </rPh>
    <phoneticPr fontId="1"/>
  </si>
  <si>
    <t>5月</t>
    <rPh sb="1" eb="2">
      <t>ガツ</t>
    </rPh>
    <phoneticPr fontId="1"/>
  </si>
  <si>
    <t>11月</t>
    <rPh sb="2" eb="3">
      <t>ガツ</t>
    </rPh>
    <phoneticPr fontId="1"/>
  </si>
  <si>
    <t>参加収入</t>
    <rPh sb="2" eb="4">
      <t>シュウニュウ</t>
    </rPh>
    <phoneticPr fontId="1"/>
  </si>
  <si>
    <t>火曜</t>
    <rPh sb="0" eb="2">
      <t>カヨウ</t>
    </rPh>
    <phoneticPr fontId="1"/>
  </si>
  <si>
    <t>木曜</t>
    <rPh sb="0" eb="2">
      <t>モクヨウ</t>
    </rPh>
    <phoneticPr fontId="1"/>
  </si>
  <si>
    <t>20:木</t>
    <rPh sb="3" eb="4">
      <t>モク</t>
    </rPh>
    <phoneticPr fontId="1"/>
  </si>
  <si>
    <t>開催収支</t>
  </si>
  <si>
    <t>6月</t>
    <rPh sb="1" eb="2">
      <t>ガツ</t>
    </rPh>
    <phoneticPr fontId="1"/>
  </si>
  <si>
    <t>JFA補助金</t>
  </si>
  <si>
    <t>5:木</t>
    <rPh sb="2" eb="3">
      <t>モク</t>
    </rPh>
    <phoneticPr fontId="1"/>
  </si>
  <si>
    <t>収支計</t>
  </si>
  <si>
    <t>12月</t>
    <rPh sb="2" eb="3">
      <t>ガツ</t>
    </rPh>
    <phoneticPr fontId="1"/>
  </si>
  <si>
    <t>10-12時予定（9-11変更有）</t>
    <rPh sb="5" eb="6">
      <t>ジ</t>
    </rPh>
    <rPh sb="6" eb="8">
      <t>ヨテイ</t>
    </rPh>
    <rPh sb="13" eb="16">
      <t>ヘンコウアリ</t>
    </rPh>
    <phoneticPr fontId="1"/>
  </si>
  <si>
    <t>述べ参加人数</t>
  </si>
  <si>
    <t>１回参加平均人数</t>
    <rPh sb="1" eb="2">
      <t>カイ</t>
    </rPh>
    <rPh sb="2" eb="4">
      <t>サンカ</t>
    </rPh>
    <rPh sb="4" eb="6">
      <t>ヘイキン</t>
    </rPh>
    <rPh sb="6" eb="8">
      <t>ニンズウ</t>
    </rPh>
    <phoneticPr fontId="1"/>
  </si>
  <si>
    <t>参加費平均</t>
    <rPh sb="3" eb="5">
      <t>ヘイキン</t>
    </rPh>
    <phoneticPr fontId="1"/>
  </si>
  <si>
    <t>10-12時</t>
    <rPh sb="5" eb="6">
      <t>ジ</t>
    </rPh>
    <phoneticPr fontId="1"/>
  </si>
  <si>
    <t>7月</t>
    <rPh sb="1" eb="2">
      <t>ガツ</t>
    </rPh>
    <phoneticPr fontId="1"/>
  </si>
  <si>
    <t>(火曜)</t>
    <rPh sb="1" eb="3">
      <t>カヨウ</t>
    </rPh>
    <phoneticPr fontId="1"/>
  </si>
  <si>
    <t>夏･氷飲料(暑熱対策他）</t>
    <rPh sb="0" eb="1">
      <t>ナツ</t>
    </rPh>
    <rPh sb="2" eb="3">
      <t>コオリ</t>
    </rPh>
    <rPh sb="3" eb="5">
      <t>インリョウ</t>
    </rPh>
    <rPh sb="6" eb="11">
      <t>ショネツタイサクホカ</t>
    </rPh>
    <phoneticPr fontId="1"/>
  </si>
  <si>
    <t>キリン協賛水:10CS＋購入(氷含め)</t>
    <rPh sb="3" eb="6">
      <t>キョウサンミズ</t>
    </rPh>
    <rPh sb="12" eb="14">
      <t>コウニュウ</t>
    </rPh>
    <rPh sb="15" eb="17">
      <t>コオリフク</t>
    </rPh>
    <phoneticPr fontId="1"/>
  </si>
  <si>
    <t>17-19N</t>
    <phoneticPr fontId="1"/>
  </si>
  <si>
    <t>15:A</t>
    <phoneticPr fontId="1"/>
  </si>
  <si>
    <t>１月</t>
    <rPh sb="1" eb="2">
      <t>ガツ</t>
    </rPh>
    <phoneticPr fontId="1"/>
  </si>
  <si>
    <t>全火</t>
    <rPh sb="0" eb="1">
      <t>ゼン</t>
    </rPh>
    <rPh sb="1" eb="2">
      <t>カ</t>
    </rPh>
    <phoneticPr fontId="1"/>
  </si>
  <si>
    <t>10-12時予定（9-11変更も有）</t>
    <rPh sb="5" eb="6">
      <t>ジ</t>
    </rPh>
    <rPh sb="6" eb="8">
      <t>ヨテイ</t>
    </rPh>
    <rPh sb="13" eb="15">
      <t>ヘンコウ</t>
    </rPh>
    <rPh sb="16" eb="17">
      <t>アリ</t>
    </rPh>
    <phoneticPr fontId="1"/>
  </si>
  <si>
    <t>22:A</t>
    <phoneticPr fontId="1"/>
  </si>
  <si>
    <t>29:H</t>
    <phoneticPr fontId="1"/>
  </si>
  <si>
    <t>8月</t>
    <rPh sb="1" eb="2">
      <t>ガツ</t>
    </rPh>
    <phoneticPr fontId="1"/>
  </si>
  <si>
    <t>17-19時</t>
    <rPh sb="5" eb="6">
      <t>ジ</t>
    </rPh>
    <phoneticPr fontId="1"/>
  </si>
  <si>
    <t>5:H</t>
    <phoneticPr fontId="1"/>
  </si>
  <si>
    <t>2月</t>
    <rPh sb="1" eb="2">
      <t>ガツ</t>
    </rPh>
    <phoneticPr fontId="1"/>
  </si>
  <si>
    <t>12:A</t>
    <phoneticPr fontId="1"/>
  </si>
  <si>
    <t>19:H</t>
    <phoneticPr fontId="1"/>
  </si>
  <si>
    <t>26:A</t>
    <phoneticPr fontId="1"/>
  </si>
  <si>
    <t>９月</t>
    <rPh sb="1" eb="2">
      <t>ガツ</t>
    </rPh>
    <phoneticPr fontId="1"/>
  </si>
  <si>
    <t>3月</t>
    <rPh sb="1" eb="2">
      <t>ガツ</t>
    </rPh>
    <phoneticPr fontId="1"/>
  </si>
  <si>
    <t>3水H</t>
    <rPh sb="1" eb="2">
      <t>スイ</t>
    </rPh>
    <phoneticPr fontId="1"/>
  </si>
  <si>
    <t>11木H</t>
    <rPh sb="2" eb="3">
      <t>モク</t>
    </rPh>
    <phoneticPr fontId="1"/>
  </si>
  <si>
    <t>18木H</t>
    <rPh sb="2" eb="3">
      <t>モク</t>
    </rPh>
    <phoneticPr fontId="1"/>
  </si>
  <si>
    <t>30:火</t>
    <rPh sb="3" eb="4">
      <t>カ</t>
    </rPh>
    <phoneticPr fontId="1"/>
  </si>
  <si>
    <t>1-3月参加費</t>
    <rPh sb="3" eb="4">
      <t>ガツ</t>
    </rPh>
    <rPh sb="4" eb="7">
      <t>サンカヒ</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</si>
</sst>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6" formatCode="&quot;¥&quot;#,##0;[Red]&quot;¥&quot;\-#,##0"/>
    <numFmt numFmtId="176" formatCode="[$¥-411]#,##0;\-[$¥-411]#,##0"/>
    <numFmt numFmtId="177" formatCode="#,##0_);[Red]\(#,##0\)"/>
    <numFmt numFmtId="178" formatCode="#,##0;&quot;▲ &quot;#,##0"/>
    <numFmt numFmtId="179" formatCode="[$-F800]dddd\,\ mmmm\ dd\,\ yyyy"/>
    <numFmt numFmtId="180" formatCode="m&quot;月&quot;d&quot;日&quot;;@"/>
    <numFmt numFmtId="181" formatCode="m/d;@"/>
    <numFmt numFmtId="182" formatCode="0.00_ "/>
    <numFmt numFmtId="183" formatCode="&quot;¥&quot;#,##0.0;&quot;¥&quot;\-#,##0.0"/>
  </numFmts>
  <fonts count="129"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0"/>
      <name val="ＭＳ Ｐ明朝"/>
      <family val="1"/>
      <charset val="128"/>
    </font>
    <font>
      <sz val="11"/>
      <color theme="1"/>
      <name val="ＭＳ Ｐゴシック"/>
      <family val="2"/>
      <charset val="128"/>
      <scheme val="minor"/>
    </font>
    <font>
      <sz val="10"/>
      <color rgb="FFFF0000"/>
      <name val="ＭＳ Ｐ明朝"/>
      <family val="1"/>
      <charset val="128"/>
    </font>
    <font>
      <sz val="6"/>
      <name val="ＭＳ Ｐゴシック"/>
      <family val="3"/>
      <charset val="128"/>
    </font>
    <font>
      <u/>
      <sz val="10"/>
      <name val="ＭＳ Ｐ明朝"/>
      <family val="1"/>
      <charset val="128"/>
    </font>
    <font>
      <u/>
      <sz val="10"/>
      <color rgb="FFFF0000"/>
      <name val="ＭＳ Ｐ明朝"/>
      <family val="1"/>
      <charset val="128"/>
    </font>
    <font>
      <u/>
      <sz val="11"/>
      <color indexed="12"/>
      <name val="ＭＳ Ｐゴシック"/>
      <family val="3"/>
      <charset val="128"/>
    </font>
    <font>
      <u/>
      <sz val="10"/>
      <color indexed="12"/>
      <name val="ＭＳ Ｐ明朝"/>
      <family val="1"/>
      <charset val="128"/>
    </font>
    <font>
      <sz val="10"/>
      <color theme="1"/>
      <name val="ＭＳ Ｐ明朝"/>
      <family val="1"/>
      <charset val="128"/>
    </font>
    <font>
      <b/>
      <u/>
      <sz val="11"/>
      <color rgb="FFFF0000"/>
      <name val="ＭＳ Ｐ明朝"/>
      <family val="1"/>
      <charset val="128"/>
    </font>
    <font>
      <sz val="10"/>
      <color indexed="10"/>
      <name val="ＭＳ Ｐ明朝"/>
      <family val="1"/>
      <charset val="128"/>
    </font>
    <font>
      <sz val="10"/>
      <color indexed="9"/>
      <name val="ＭＳ Ｐ明朝"/>
      <family val="1"/>
      <charset val="128"/>
    </font>
    <font>
      <b/>
      <u/>
      <sz val="10"/>
      <color theme="1"/>
      <name val="ＭＳ Ｐ明朝"/>
      <family val="1"/>
      <charset val="128"/>
    </font>
    <font>
      <b/>
      <u/>
      <sz val="10"/>
      <name val="ＭＳ Ｐ明朝"/>
      <family val="1"/>
      <charset val="128"/>
    </font>
    <font>
      <sz val="11"/>
      <color indexed="8"/>
      <name val="ＭＳ Ｐ明朝"/>
      <family val="1"/>
      <charset val="128"/>
    </font>
    <font>
      <sz val="10"/>
      <color theme="1"/>
      <name val="ＭＳ Ｐ明朝"/>
      <family val="2"/>
      <charset val="128"/>
    </font>
    <font>
      <sz val="11"/>
      <color theme="1"/>
      <name val="ＭＳ Ｐゴシック"/>
      <family val="3"/>
      <charset val="128"/>
      <scheme val="minor"/>
    </font>
    <font>
      <sz val="11"/>
      <name val="ＭＳ ゴシック"/>
      <family val="3"/>
      <charset val="128"/>
    </font>
    <font>
      <u/>
      <sz val="10"/>
      <color rgb="FF0000FF"/>
      <name val="ＭＳ Ｐ明朝"/>
      <family val="1"/>
      <charset val="128"/>
    </font>
    <font>
      <u val="double"/>
      <sz val="10"/>
      <color theme="1"/>
      <name val="ＭＳ Ｐ明朝"/>
      <family val="1"/>
      <charset val="128"/>
    </font>
    <font>
      <u/>
      <sz val="10"/>
      <color indexed="9"/>
      <name val="ＭＳ Ｐ明朝"/>
      <family val="1"/>
      <charset val="128"/>
    </font>
    <font>
      <sz val="10"/>
      <color indexed="22"/>
      <name val="ＭＳ Ｐ明朝"/>
      <family val="1"/>
      <charset val="128"/>
    </font>
    <font>
      <u/>
      <sz val="10"/>
      <color theme="1"/>
      <name val="ＭＳ Ｐ明朝"/>
      <family val="1"/>
      <charset val="128"/>
    </font>
    <font>
      <b/>
      <sz val="10"/>
      <name val="ＭＳ Ｐ明朝"/>
      <family val="1"/>
      <charset val="128"/>
    </font>
    <font>
      <u val="double"/>
      <sz val="10"/>
      <color rgb="FF0000FF"/>
      <name val="ＭＳ Ｐ明朝"/>
      <family val="1"/>
      <charset val="128"/>
    </font>
    <font>
      <u/>
      <sz val="10"/>
      <color indexed="10"/>
      <name val="ＭＳ Ｐ明朝"/>
      <family val="1"/>
      <charset val="128"/>
    </font>
    <font>
      <sz val="10"/>
      <color indexed="8"/>
      <name val="ＭＳ Ｐ明朝"/>
      <family val="1"/>
      <charset val="128"/>
    </font>
    <font>
      <u/>
      <sz val="10"/>
      <color rgb="FF3333FF"/>
      <name val="ＭＳ Ｐ明朝"/>
      <family val="1"/>
      <charset val="128"/>
    </font>
    <font>
      <sz val="11"/>
      <color rgb="FFFF0000"/>
      <name val="ＭＳ Ｐゴシック"/>
      <family val="2"/>
      <charset val="128"/>
      <scheme val="minor"/>
    </font>
    <font>
      <sz val="11"/>
      <color theme="1"/>
      <name val="ＭＳ Ｐ明朝"/>
      <family val="2"/>
      <charset val="128"/>
    </font>
    <font>
      <b/>
      <u/>
      <sz val="14"/>
      <color theme="1"/>
      <name val="ＭＳ Ｐ明朝"/>
      <family val="1"/>
      <charset val="128"/>
    </font>
    <font>
      <sz val="6"/>
      <name val="ＭＳ Ｐ明朝"/>
      <family val="2"/>
      <charset val="128"/>
    </font>
    <font>
      <b/>
      <sz val="10"/>
      <color theme="1"/>
      <name val="ＭＳ Ｐ明朝"/>
      <family val="1"/>
      <charset val="128"/>
    </font>
    <font>
      <u/>
      <sz val="10"/>
      <color theme="1"/>
      <name val="ＭＳ Ｐ明朝"/>
      <family val="2"/>
      <charset val="128"/>
    </font>
    <font>
      <sz val="11"/>
      <color theme="1"/>
      <name val="ＭＳ Ｐ明朝"/>
      <family val="1"/>
      <charset val="128"/>
    </font>
    <font>
      <sz val="11"/>
      <color theme="1"/>
      <name val="Segoe UI Symbol"/>
      <family val="1"/>
    </font>
    <font>
      <b/>
      <u/>
      <sz val="11"/>
      <color theme="1"/>
      <name val="ＭＳ Ｐ明朝"/>
      <family val="1"/>
      <charset val="128"/>
    </font>
    <font>
      <b/>
      <sz val="11"/>
      <color theme="1"/>
      <name val="ＭＳ Ｐ明朝"/>
      <family val="1"/>
      <charset val="128"/>
    </font>
    <font>
      <sz val="14"/>
      <name val="ＭＳ ゴシック"/>
      <family val="3"/>
      <charset val="128"/>
    </font>
    <font>
      <sz val="6"/>
      <name val="ＭＳ ゴシック"/>
      <family val="3"/>
      <charset val="128"/>
    </font>
    <font>
      <sz val="10"/>
      <name val="ＭＳ ゴシック"/>
      <family val="3"/>
      <charset val="128"/>
    </font>
    <font>
      <sz val="11"/>
      <name val="ＭＳ 明朝"/>
      <family val="1"/>
      <charset val="128"/>
    </font>
    <font>
      <sz val="11"/>
      <color rgb="FFFF0000"/>
      <name val="ＭＳ 明朝"/>
      <family val="1"/>
      <charset val="128"/>
    </font>
    <font>
      <u/>
      <sz val="11"/>
      <color rgb="FFFF0000"/>
      <name val="ＭＳ 明朝"/>
      <family val="1"/>
      <charset val="128"/>
    </font>
    <font>
      <sz val="9"/>
      <name val="ＭＳ ゴシック"/>
      <family val="3"/>
      <charset val="128"/>
    </font>
    <font>
      <sz val="10"/>
      <name val="ＭＳ 明朝"/>
      <family val="1"/>
      <charset val="128"/>
    </font>
    <font>
      <sz val="9"/>
      <name val="ＭＳ 明朝"/>
      <family val="1"/>
      <charset val="128"/>
    </font>
    <font>
      <sz val="11"/>
      <color rgb="FFFF0000"/>
      <name val="ＭＳ ゴシック"/>
      <family val="3"/>
      <charset val="128"/>
    </font>
    <font>
      <b/>
      <sz val="11"/>
      <name val="ＭＳ ゴシック"/>
      <family val="3"/>
      <charset val="128"/>
    </font>
    <font>
      <b/>
      <u/>
      <sz val="11"/>
      <color rgb="FFFF0000"/>
      <name val="ＭＳ 明朝"/>
      <family val="1"/>
      <charset val="128"/>
    </font>
    <font>
      <sz val="9"/>
      <color rgb="FFFF0000"/>
      <name val="ＭＳ 明朝"/>
      <family val="1"/>
      <charset val="128"/>
    </font>
    <font>
      <sz val="10"/>
      <color theme="1"/>
      <name val="ＭＳ Ｐゴシック"/>
      <family val="2"/>
      <charset val="128"/>
      <scheme val="minor"/>
    </font>
    <font>
      <u/>
      <sz val="10"/>
      <color rgb="FFFF0000"/>
      <name val="ＭＳ Ｐゴシック"/>
      <family val="2"/>
      <charset val="128"/>
      <scheme val="minor"/>
    </font>
    <font>
      <sz val="10"/>
      <color rgb="FFFF0000"/>
      <name val="ＭＳ Ｐゴシック"/>
      <family val="2"/>
      <charset val="128"/>
      <scheme val="minor"/>
    </font>
    <font>
      <sz val="10"/>
      <color rgb="FFFF0000"/>
      <name val="ＭＳ Ｐゴシック"/>
      <family val="3"/>
      <charset val="128"/>
      <scheme val="minor"/>
    </font>
    <font>
      <sz val="10"/>
      <color rgb="FF7030A0"/>
      <name val="ＭＳ Ｐゴシック"/>
      <family val="2"/>
      <charset val="128"/>
      <scheme val="minor"/>
    </font>
    <font>
      <sz val="10"/>
      <color theme="1"/>
      <name val="ＭＳ 明朝"/>
      <family val="1"/>
      <charset val="128"/>
    </font>
    <font>
      <u/>
      <sz val="10"/>
      <color theme="1"/>
      <name val="ＭＳ Ｐゴシック"/>
      <family val="2"/>
      <charset val="128"/>
      <scheme val="minor"/>
    </font>
    <font>
      <sz val="10"/>
      <color rgb="FFFF0000"/>
      <name val="ＭＳ 明朝"/>
      <family val="1"/>
      <charset val="128"/>
    </font>
    <font>
      <sz val="9"/>
      <color theme="1"/>
      <name val="ＭＳ Ｐゴシック"/>
      <family val="2"/>
      <charset val="128"/>
      <scheme val="minor"/>
    </font>
    <font>
      <sz val="9"/>
      <color theme="1"/>
      <name val="ＭＳ Ｐゴシック"/>
      <family val="3"/>
      <charset val="128"/>
      <scheme val="minor"/>
    </font>
    <font>
      <u/>
      <sz val="10"/>
      <color theme="1"/>
      <name val="ＭＳ Ｐゴシック"/>
      <family val="3"/>
      <charset val="128"/>
      <scheme val="minor"/>
    </font>
    <font>
      <sz val="6"/>
      <name val="ＭＳ Ｐ明朝"/>
      <family val="1"/>
      <charset val="128"/>
    </font>
    <font>
      <b/>
      <sz val="9"/>
      <name val="ＭＳ Ｐ明朝"/>
      <family val="1"/>
      <charset val="128"/>
    </font>
    <font>
      <sz val="9"/>
      <name val="ＭＳ Ｐ明朝"/>
      <family val="1"/>
      <charset val="128"/>
    </font>
    <font>
      <u val="double"/>
      <sz val="10"/>
      <name val="BIZ UDPゴシック"/>
      <family val="3"/>
      <charset val="128"/>
    </font>
    <font>
      <b/>
      <sz val="9"/>
      <color rgb="FFFF0000"/>
      <name val="ＭＳ Ｐ明朝"/>
      <family val="1"/>
      <charset val="128"/>
    </font>
    <font>
      <b/>
      <u/>
      <sz val="9"/>
      <color rgb="FFFF0000"/>
      <name val="ＭＳ Ｐ明朝"/>
      <family val="1"/>
      <charset val="128"/>
    </font>
    <font>
      <u val="double"/>
      <sz val="9"/>
      <name val="ＭＳ Ｐ明朝"/>
      <family val="1"/>
      <charset val="128"/>
    </font>
    <font>
      <b/>
      <u val="double"/>
      <sz val="9"/>
      <name val="ＭＳ Ｐ明朝"/>
      <family val="1"/>
      <charset val="128"/>
    </font>
    <font>
      <b/>
      <u/>
      <sz val="9"/>
      <name val="ＭＳ Ｐ明朝"/>
      <family val="1"/>
      <charset val="128"/>
    </font>
    <font>
      <b/>
      <u val="double"/>
      <sz val="9"/>
      <color rgb="FFFF0000"/>
      <name val="ＭＳ Ｐ明朝"/>
      <family val="1"/>
      <charset val="128"/>
    </font>
    <font>
      <sz val="10"/>
      <color rgb="FF222222"/>
      <name val="ＭＳ Ｐ明朝"/>
      <family val="1"/>
      <charset val="128"/>
    </font>
    <font>
      <b/>
      <u/>
      <sz val="14"/>
      <color theme="1"/>
      <name val="ＭＳ Ｐゴシック"/>
      <family val="3"/>
      <charset val="128"/>
      <scheme val="minor"/>
    </font>
    <font>
      <b/>
      <sz val="14"/>
      <color theme="1"/>
      <name val="ＭＳ Ｐゴシック"/>
      <family val="3"/>
      <charset val="128"/>
      <scheme val="minor"/>
    </font>
    <font>
      <b/>
      <u val="double"/>
      <sz val="11"/>
      <color rgb="FF0000FF"/>
      <name val="ＭＳ Ｐゴシック"/>
      <family val="3"/>
      <charset val="128"/>
      <scheme val="minor"/>
    </font>
    <font>
      <u/>
      <sz val="11"/>
      <color theme="1"/>
      <name val="ＭＳ Ｐゴシック"/>
      <family val="2"/>
      <charset val="128"/>
      <scheme val="minor"/>
    </font>
    <font>
      <u/>
      <sz val="11"/>
      <color theme="1"/>
      <name val="ＭＳ Ｐゴシック"/>
      <family val="3"/>
      <charset val="128"/>
      <scheme val="minor"/>
    </font>
    <font>
      <b/>
      <u/>
      <sz val="11"/>
      <color theme="1"/>
      <name val="ＭＳ Ｐゴシック"/>
      <family val="3"/>
      <charset val="128"/>
      <scheme val="minor"/>
    </font>
    <font>
      <sz val="11"/>
      <color rgb="FF0033CC"/>
      <name val="ＭＳ Ｐゴシック"/>
      <family val="2"/>
      <charset val="128"/>
      <scheme val="minor"/>
    </font>
    <font>
      <b/>
      <sz val="11"/>
      <color rgb="FF0033CC"/>
      <name val="ＭＳ Ｐゴシック"/>
      <family val="3"/>
      <charset val="128"/>
      <scheme val="minor"/>
    </font>
    <font>
      <b/>
      <sz val="11"/>
      <color theme="1"/>
      <name val="ＭＳ Ｐゴシック"/>
      <family val="3"/>
      <charset val="128"/>
      <scheme val="minor"/>
    </font>
    <font>
      <b/>
      <u/>
      <sz val="11"/>
      <color rgb="FF0033CC"/>
      <name val="ＭＳ Ｐゴシック"/>
      <family val="3"/>
      <charset val="128"/>
      <scheme val="minor"/>
    </font>
    <font>
      <u val="double"/>
      <sz val="11"/>
      <color theme="1"/>
      <name val="ＭＳ Ｐゴシック"/>
      <family val="3"/>
      <charset val="128"/>
      <scheme val="minor"/>
    </font>
    <font>
      <u/>
      <sz val="11"/>
      <color rgb="FFFF0000"/>
      <name val="ＭＳ Ｐゴシック"/>
      <family val="3"/>
      <charset val="128"/>
      <scheme val="minor"/>
    </font>
    <font>
      <u/>
      <sz val="11"/>
      <color rgb="FF0033CC"/>
      <name val="ＭＳ Ｐゴシック"/>
      <family val="3"/>
      <charset val="128"/>
      <scheme val="minor"/>
    </font>
    <font>
      <b/>
      <u/>
      <sz val="10"/>
      <color rgb="FF0033CC"/>
      <name val="ＭＳ Ｐゴシック"/>
      <family val="3"/>
      <charset val="128"/>
      <scheme val="minor"/>
    </font>
    <font>
      <u/>
      <sz val="10"/>
      <color rgb="FFFF0000"/>
      <name val="ＭＳ Ｐゴシック"/>
      <family val="3"/>
      <charset val="128"/>
      <scheme val="minor"/>
    </font>
    <font>
      <b/>
      <u val="double"/>
      <sz val="10"/>
      <color rgb="FF0033CC"/>
      <name val="ＭＳ Ｐゴシック"/>
      <family val="3"/>
      <charset val="128"/>
      <scheme val="minor"/>
    </font>
    <font>
      <b/>
      <u val="double"/>
      <sz val="11"/>
      <color rgb="FF0033CC"/>
      <name val="ＭＳ Ｐゴシック"/>
      <family val="3"/>
      <charset val="128"/>
      <scheme val="minor"/>
    </font>
    <font>
      <u/>
      <sz val="11"/>
      <color rgb="FFFF0000"/>
      <name val="ＭＳ Ｐゴシック"/>
      <family val="2"/>
      <charset val="128"/>
      <scheme val="minor"/>
    </font>
    <font>
      <b/>
      <sz val="11"/>
      <color rgb="FFFF0000"/>
      <name val="ＭＳ Ｐゴシック"/>
      <family val="3"/>
      <charset val="128"/>
      <scheme val="minor"/>
    </font>
    <font>
      <sz val="11"/>
      <name val="ＭＳ Ｐゴシック"/>
      <family val="2"/>
      <charset val="128"/>
      <scheme val="minor"/>
    </font>
    <font>
      <u val="double"/>
      <sz val="11"/>
      <color theme="1"/>
      <name val="ＭＳ Ｐゴシック"/>
      <family val="2"/>
      <charset val="128"/>
      <scheme val="minor"/>
    </font>
    <font>
      <b/>
      <u val="double"/>
      <sz val="11"/>
      <color theme="1"/>
      <name val="ＭＳ Ｐゴシック"/>
      <family val="3"/>
      <charset val="128"/>
      <scheme val="minor"/>
    </font>
    <font>
      <sz val="11"/>
      <color rgb="FF0033CC"/>
      <name val="ＭＳ Ｐゴシック"/>
      <family val="3"/>
      <charset val="128"/>
      <scheme val="minor"/>
    </font>
    <font>
      <b/>
      <u/>
      <sz val="11"/>
      <color rgb="FF0000FF"/>
      <name val="ＭＳ Ｐゴシック"/>
      <family val="3"/>
      <charset val="128"/>
      <scheme val="minor"/>
    </font>
    <font>
      <b/>
      <u/>
      <sz val="11"/>
      <color rgb="FFFF0000"/>
      <name val="ＭＳ Ｐゴシック"/>
      <family val="3"/>
      <charset val="128"/>
      <scheme val="minor"/>
    </font>
    <font>
      <b/>
      <u val="double"/>
      <sz val="11"/>
      <color rgb="FFFF0000"/>
      <name val="ＭＳ Ｐゴシック"/>
      <family val="3"/>
      <charset val="128"/>
      <scheme val="minor"/>
    </font>
    <font>
      <b/>
      <u/>
      <sz val="10"/>
      <color rgb="FFFF0000"/>
      <name val="ＭＳ Ｐゴシック"/>
      <family val="3"/>
      <charset val="128"/>
      <scheme val="minor"/>
    </font>
    <font>
      <sz val="11"/>
      <color rgb="FFFF0000"/>
      <name val="ＭＳ Ｐゴシック"/>
      <family val="3"/>
      <charset val="128"/>
      <scheme val="minor"/>
    </font>
    <font>
      <sz val="16"/>
      <color theme="0"/>
      <name val="HG丸ｺﾞｼｯｸM-PRO"/>
      <family val="3"/>
      <charset val="128"/>
    </font>
    <font>
      <sz val="11"/>
      <color theme="1"/>
      <name val="HG丸ｺﾞｼｯｸM-PRO"/>
      <family val="3"/>
      <charset val="128"/>
    </font>
    <font>
      <sz val="6"/>
      <name val="ＭＳ Ｐゴシック"/>
      <family val="3"/>
      <charset val="128"/>
      <scheme val="minor"/>
    </font>
    <font>
      <sz val="10"/>
      <color theme="1"/>
      <name val="HG丸ｺﾞｼｯｸM-PRO"/>
      <family val="3"/>
      <charset val="128"/>
    </font>
    <font>
      <u/>
      <sz val="11"/>
      <color theme="1"/>
      <name val="HG丸ｺﾞｼｯｸM-PRO"/>
      <family val="3"/>
      <charset val="128"/>
    </font>
    <font>
      <sz val="9"/>
      <color theme="1"/>
      <name val="HG丸ｺﾞｼｯｸM-PRO"/>
      <family val="3"/>
      <charset val="128"/>
    </font>
    <font>
      <sz val="10"/>
      <color rgb="FFFF0000"/>
      <name val="HG丸ｺﾞｼｯｸM-PRO"/>
      <family val="3"/>
      <charset val="128"/>
    </font>
    <font>
      <sz val="6"/>
      <color rgb="FFFF0000"/>
      <name val="HG丸ｺﾞｼｯｸM-PRO"/>
      <family val="3"/>
      <charset val="128"/>
    </font>
    <font>
      <sz val="11"/>
      <color rgb="FFFF0000"/>
      <name val="HG丸ｺﾞｼｯｸM-PRO"/>
      <family val="3"/>
      <charset val="128"/>
    </font>
    <font>
      <sz val="6"/>
      <name val="HG丸ｺﾞｼｯｸM-PRO"/>
      <family val="3"/>
      <charset val="128"/>
    </font>
    <font>
      <sz val="10"/>
      <name val="HG丸ｺﾞｼｯｸM-PRO"/>
      <family val="3"/>
      <charset val="128"/>
    </font>
    <font>
      <b/>
      <sz val="10"/>
      <color rgb="FFFF0000"/>
      <name val="HG丸ｺﾞｼｯｸM-PRO"/>
      <family val="3"/>
      <charset val="128"/>
    </font>
    <font>
      <sz val="6"/>
      <color theme="1"/>
      <name val="HG丸ｺﾞｼｯｸM-PRO"/>
      <family val="3"/>
      <charset val="128"/>
    </font>
    <font>
      <sz val="10"/>
      <color theme="1"/>
      <name val="ＭＳ Ｐゴシック"/>
      <family val="3"/>
      <charset val="128"/>
      <scheme val="minor"/>
    </font>
    <font>
      <sz val="14"/>
      <color theme="1"/>
      <name val="ＭＳ Ｐゴシック"/>
      <family val="2"/>
      <charset val="128"/>
      <scheme val="minor"/>
    </font>
    <font>
      <sz val="14"/>
      <color theme="1"/>
      <name val="ＭＳ Ｐゴシック"/>
      <family val="3"/>
      <charset val="128"/>
      <scheme val="minor"/>
    </font>
    <font>
      <u/>
      <sz val="12"/>
      <color theme="1"/>
      <name val="ＭＳ Ｐゴシック"/>
      <family val="3"/>
      <charset val="128"/>
      <scheme val="minor"/>
    </font>
    <font>
      <u/>
      <sz val="11"/>
      <color rgb="FF0000FF"/>
      <name val="ＭＳ Ｐゴシック"/>
      <family val="2"/>
      <charset val="128"/>
      <scheme val="minor"/>
    </font>
    <font>
      <sz val="11"/>
      <name val="ＭＳ Ｐゴシック"/>
      <family val="3"/>
      <charset val="128"/>
      <scheme val="minor"/>
    </font>
    <font>
      <u/>
      <sz val="11"/>
      <name val="ＭＳ Ｐゴシック"/>
      <family val="2"/>
      <charset val="128"/>
      <scheme val="minor"/>
    </font>
    <font>
      <u val="double"/>
      <sz val="11"/>
      <color rgb="FFFF0000"/>
      <name val="ＭＳ Ｐゴシック"/>
      <family val="2"/>
      <charset val="128"/>
      <scheme val="minor"/>
    </font>
    <font>
      <b/>
      <sz val="9"/>
      <color theme="1"/>
      <name val="ＭＳ Ｐゴシック"/>
      <family val="3"/>
      <charset val="128"/>
      <scheme val="minor"/>
    </font>
    <font>
      <u/>
      <sz val="11"/>
      <name val="ＭＳ Ｐゴシック"/>
      <family val="3"/>
      <charset val="128"/>
      <scheme val="minor"/>
    </font>
    <font>
      <sz val="10"/>
      <name val="ＭＳ Ｐゴシック"/>
      <family val="2"/>
      <charset val="128"/>
      <scheme val="minor"/>
    </font>
    <font>
      <sz val="10"/>
      <color rgb="FF0000FF"/>
      <name val="ＭＳ Ｐゴシック"/>
      <family val="2"/>
      <charset val="128"/>
      <scheme val="minor"/>
    </font>
  </fonts>
  <fills count="22">
    <fill>
      <patternFill patternType="none"/>
    </fill>
    <fill>
      <patternFill patternType="gray125"/>
    </fill>
    <fill>
      <patternFill patternType="solid">
        <fgColor rgb="FFFFCCFF"/>
        <bgColor indexed="64"/>
      </patternFill>
    </fill>
    <fill>
      <patternFill patternType="solid">
        <fgColor indexed="22"/>
        <bgColor indexed="64"/>
      </patternFill>
    </fill>
    <fill>
      <patternFill patternType="solid">
        <fgColor theme="0" tint="-0.24994659260841701"/>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8"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rgb="FFFFCCCC"/>
        <bgColor indexed="64"/>
      </patternFill>
    </fill>
    <fill>
      <patternFill patternType="solid">
        <fgColor rgb="FFFFFFCC"/>
        <bgColor indexed="64"/>
      </patternFill>
    </fill>
    <fill>
      <patternFill patternType="solid">
        <fgColor rgb="FFFFFF99"/>
        <bgColor indexed="64"/>
      </patternFill>
    </fill>
    <fill>
      <patternFill patternType="solid">
        <fgColor theme="3" tint="0.79998168889431442"/>
        <bgColor indexed="64"/>
      </patternFill>
    </fill>
    <fill>
      <patternFill patternType="solid">
        <fgColor rgb="FF0070C0"/>
        <bgColor indexed="64"/>
      </patternFill>
    </fill>
    <fill>
      <patternFill patternType="solid">
        <fgColor theme="0" tint="-0.249977111117893"/>
        <bgColor indexed="64"/>
      </patternFill>
    </fill>
    <fill>
      <patternFill patternType="solid">
        <fgColor rgb="FFFFC000"/>
        <bgColor indexed="64"/>
      </patternFill>
    </fill>
    <fill>
      <patternFill patternType="solid">
        <fgColor rgb="FF99CCFF"/>
        <bgColor indexed="64"/>
      </patternFill>
    </fill>
    <fill>
      <patternFill patternType="solid">
        <fgColor rgb="FFCCFFFF"/>
        <bgColor indexed="64"/>
      </patternFill>
    </fill>
  </fills>
  <borders count="122">
    <border>
      <left/>
      <right/>
      <top/>
      <bottom/>
      <diagonal/>
    </border>
    <border>
      <left/>
      <right/>
      <top/>
      <bottom style="thin">
        <color indexed="64"/>
      </bottom>
      <diagonal/>
    </border>
    <border>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top style="hair">
        <color indexed="64"/>
      </top>
      <bottom style="medium">
        <color indexed="64"/>
      </bottom>
      <diagonal/>
    </border>
    <border>
      <left style="hair">
        <color indexed="64"/>
      </left>
      <right/>
      <top style="hair">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hair">
        <color indexed="64"/>
      </left>
      <right style="hair">
        <color indexed="64"/>
      </right>
      <top/>
      <bottom/>
      <diagonal/>
    </border>
    <border>
      <left style="thin">
        <color indexed="64"/>
      </left>
      <right style="medium">
        <color indexed="64"/>
      </right>
      <top/>
      <bottom/>
      <diagonal/>
    </border>
    <border>
      <left/>
      <right/>
      <top style="double">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double">
        <color indexed="64"/>
      </bottom>
      <diagonal/>
    </border>
    <border>
      <left style="hair">
        <color auto="1"/>
      </left>
      <right style="hair">
        <color auto="1"/>
      </right>
      <top style="hair">
        <color auto="1"/>
      </top>
      <bottom style="double">
        <color auto="1"/>
      </bottom>
      <diagonal/>
    </border>
    <border>
      <left style="double">
        <color auto="1"/>
      </left>
      <right style="dashed">
        <color auto="1"/>
      </right>
      <top style="double">
        <color auto="1"/>
      </top>
      <bottom style="double">
        <color auto="1"/>
      </bottom>
      <diagonal/>
    </border>
    <border>
      <left style="dashed">
        <color auto="1"/>
      </left>
      <right style="dashed">
        <color auto="1"/>
      </right>
      <top style="double">
        <color auto="1"/>
      </top>
      <bottom style="double">
        <color auto="1"/>
      </bottom>
      <diagonal/>
    </border>
    <border>
      <left style="dashed">
        <color auto="1"/>
      </left>
      <right style="double">
        <color auto="1"/>
      </right>
      <top style="double">
        <color auto="1"/>
      </top>
      <bottom style="double">
        <color auto="1"/>
      </bottom>
      <diagonal/>
    </border>
    <border>
      <left style="double">
        <color auto="1"/>
      </left>
      <right style="dashed">
        <color auto="1"/>
      </right>
      <top style="double">
        <color auto="1"/>
      </top>
      <bottom style="hair">
        <color auto="1"/>
      </bottom>
      <diagonal/>
    </border>
    <border>
      <left style="dashed">
        <color auto="1"/>
      </left>
      <right style="dashed">
        <color auto="1"/>
      </right>
      <top style="double">
        <color auto="1"/>
      </top>
      <bottom style="hair">
        <color auto="1"/>
      </bottom>
      <diagonal/>
    </border>
    <border>
      <left style="dashed">
        <color auto="1"/>
      </left>
      <right style="double">
        <color auto="1"/>
      </right>
      <top style="double">
        <color auto="1"/>
      </top>
      <bottom style="hair">
        <color auto="1"/>
      </bottom>
      <diagonal/>
    </border>
    <border>
      <left style="double">
        <color auto="1"/>
      </left>
      <right style="dashed">
        <color auto="1"/>
      </right>
      <top style="double">
        <color auto="1"/>
      </top>
      <bottom style="dashed">
        <color auto="1"/>
      </bottom>
      <diagonal/>
    </border>
    <border>
      <left style="dashed">
        <color auto="1"/>
      </left>
      <right style="dashed">
        <color auto="1"/>
      </right>
      <top style="dashed">
        <color auto="1"/>
      </top>
      <bottom style="thin">
        <color auto="1"/>
      </bottom>
      <diagonal/>
    </border>
    <border>
      <left style="dashed">
        <color auto="1"/>
      </left>
      <right style="double">
        <color auto="1"/>
      </right>
      <top style="dashed">
        <color auto="1"/>
      </top>
      <bottom style="thin">
        <color auto="1"/>
      </bottom>
      <diagonal/>
    </border>
    <border>
      <left style="double">
        <color auto="1"/>
      </left>
      <right style="dashed">
        <color auto="1"/>
      </right>
      <top style="hair">
        <color auto="1"/>
      </top>
      <bottom style="hair">
        <color auto="1"/>
      </bottom>
      <diagonal/>
    </border>
    <border>
      <left style="dashed">
        <color auto="1"/>
      </left>
      <right style="dashed">
        <color auto="1"/>
      </right>
      <top style="hair">
        <color auto="1"/>
      </top>
      <bottom style="hair">
        <color auto="1"/>
      </bottom>
      <diagonal/>
    </border>
    <border>
      <left style="dashed">
        <color auto="1"/>
      </left>
      <right style="double">
        <color auto="1"/>
      </right>
      <top style="hair">
        <color auto="1"/>
      </top>
      <bottom style="hair">
        <color auto="1"/>
      </bottom>
      <diagonal/>
    </border>
    <border>
      <left style="double">
        <color auto="1"/>
      </left>
      <right style="dashed">
        <color auto="1"/>
      </right>
      <top style="dashed">
        <color auto="1"/>
      </top>
      <bottom style="dashed">
        <color auto="1"/>
      </bottom>
      <diagonal/>
    </border>
    <border>
      <left style="dashed">
        <color auto="1"/>
      </left>
      <right style="dashed">
        <color auto="1"/>
      </right>
      <top style="double">
        <color auto="1"/>
      </top>
      <bottom style="dashed">
        <color auto="1"/>
      </bottom>
      <diagonal/>
    </border>
    <border>
      <left style="dashed">
        <color auto="1"/>
      </left>
      <right style="double">
        <color auto="1"/>
      </right>
      <top style="double">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ouble">
        <color auto="1"/>
      </right>
      <top style="dashed">
        <color auto="1"/>
      </top>
      <bottom style="dashed">
        <color auto="1"/>
      </bottom>
      <diagonal/>
    </border>
    <border>
      <left style="double">
        <color auto="1"/>
      </left>
      <right style="thin">
        <color auto="1"/>
      </right>
      <top style="dashed">
        <color auto="1"/>
      </top>
      <bottom style="thin">
        <color auto="1"/>
      </bottom>
      <diagonal/>
    </border>
    <border>
      <left style="thin">
        <color auto="1"/>
      </left>
      <right style="thin">
        <color auto="1"/>
      </right>
      <top style="dashed">
        <color auto="1"/>
      </top>
      <bottom style="thin">
        <color auto="1"/>
      </bottom>
      <diagonal/>
    </border>
    <border>
      <left style="thin">
        <color auto="1"/>
      </left>
      <right style="double">
        <color auto="1"/>
      </right>
      <top style="dashed">
        <color auto="1"/>
      </top>
      <bottom style="thin">
        <color auto="1"/>
      </bottom>
      <diagonal/>
    </border>
    <border>
      <left style="double">
        <color auto="1"/>
      </left>
      <right style="dashed">
        <color auto="1"/>
      </right>
      <top style="dashed">
        <color auto="1"/>
      </top>
      <bottom style="thin">
        <color auto="1"/>
      </bottom>
      <diagonal/>
    </border>
    <border>
      <left style="double">
        <color auto="1"/>
      </left>
      <right style="dashed">
        <color auto="1"/>
      </right>
      <top style="dashed">
        <color auto="1"/>
      </top>
      <bottom style="double">
        <color auto="1"/>
      </bottom>
      <diagonal/>
    </border>
    <border>
      <left style="dashed">
        <color auto="1"/>
      </left>
      <right style="dashed">
        <color auto="1"/>
      </right>
      <top style="dashed">
        <color auto="1"/>
      </top>
      <bottom style="double">
        <color auto="1"/>
      </bottom>
      <diagonal/>
    </border>
    <border>
      <left style="dashed">
        <color auto="1"/>
      </left>
      <right style="double">
        <color auto="1"/>
      </right>
      <top style="dashed">
        <color auto="1"/>
      </top>
      <bottom style="double">
        <color auto="1"/>
      </bottom>
      <diagonal/>
    </border>
    <border>
      <left style="dashed">
        <color auto="1"/>
      </left>
      <right style="dashed">
        <color auto="1"/>
      </right>
      <top style="dashed">
        <color auto="1"/>
      </top>
      <bottom style="dotted">
        <color auto="1"/>
      </bottom>
      <diagonal/>
    </border>
    <border>
      <left style="double">
        <color auto="1"/>
      </left>
      <right style="dashed">
        <color auto="1"/>
      </right>
      <top/>
      <bottom style="dashed">
        <color auto="1"/>
      </bottom>
      <diagonal/>
    </border>
    <border>
      <left style="dashed">
        <color auto="1"/>
      </left>
      <right style="dashed">
        <color auto="1"/>
      </right>
      <top/>
      <bottom style="hair">
        <color auto="1"/>
      </bottom>
      <diagonal/>
    </border>
    <border>
      <left style="dashed">
        <color auto="1"/>
      </left>
      <right style="double">
        <color auto="1"/>
      </right>
      <top/>
      <bottom style="hair">
        <color auto="1"/>
      </bottom>
      <diagonal/>
    </border>
    <border>
      <left style="dashed">
        <color auto="1"/>
      </left>
      <right style="dashed">
        <color auto="1"/>
      </right>
      <top/>
      <bottom style="dashed">
        <color auto="1"/>
      </bottom>
      <diagonal/>
    </border>
    <border>
      <left style="dashed">
        <color auto="1"/>
      </left>
      <right style="dashed">
        <color auto="1"/>
      </right>
      <top style="thin">
        <color auto="1"/>
      </top>
      <bottom style="dashed">
        <color auto="1"/>
      </bottom>
      <diagonal/>
    </border>
    <border>
      <left style="double">
        <color auto="1"/>
      </left>
      <right style="dashed">
        <color auto="1"/>
      </right>
      <top style="dashed">
        <color auto="1"/>
      </top>
      <bottom style="medium">
        <color indexed="64"/>
      </bottom>
      <diagonal/>
    </border>
    <border>
      <left style="dashed">
        <color auto="1"/>
      </left>
      <right style="dashed">
        <color auto="1"/>
      </right>
      <top style="dashed">
        <color auto="1"/>
      </top>
      <bottom style="medium">
        <color indexed="64"/>
      </bottom>
      <diagonal/>
    </border>
    <border>
      <left style="dashed">
        <color auto="1"/>
      </left>
      <right style="double">
        <color auto="1"/>
      </right>
      <top style="dashed">
        <color auto="1"/>
      </top>
      <bottom style="medium">
        <color indexed="64"/>
      </bottom>
      <diagonal/>
    </border>
    <border>
      <left style="dashed">
        <color auto="1"/>
      </left>
      <right style="double">
        <color auto="1"/>
      </right>
      <top/>
      <bottom style="dashed">
        <color auto="1"/>
      </bottom>
      <diagonal/>
    </border>
    <border>
      <left style="dashed">
        <color auto="1"/>
      </left>
      <right style="double">
        <color auto="1"/>
      </right>
      <top style="thin">
        <color auto="1"/>
      </top>
      <bottom style="dashed">
        <color auto="1"/>
      </bottom>
      <diagonal/>
    </border>
    <border>
      <left style="dashed">
        <color auto="1"/>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bottom style="thin">
        <color auto="1"/>
      </bottom>
      <diagonal/>
    </border>
    <border>
      <left style="dashed">
        <color auto="1"/>
      </left>
      <right style="double">
        <color auto="1"/>
      </right>
      <top/>
      <bottom style="thin">
        <color indexed="64"/>
      </bottom>
      <diagonal/>
    </border>
    <border>
      <left style="dashed">
        <color auto="1"/>
      </left>
      <right style="dashed">
        <color auto="1"/>
      </right>
      <top/>
      <bottom/>
      <diagonal/>
    </border>
  </borders>
  <cellStyleXfs count="30">
    <xf numFmtId="0" fontId="0" fillId="0" borderId="0">
      <alignment vertical="center"/>
    </xf>
    <xf numFmtId="0" fontId="2" fillId="0" borderId="0">
      <alignment vertical="center"/>
    </xf>
    <xf numFmtId="0" fontId="4" fillId="0" borderId="0">
      <alignment vertical="center"/>
    </xf>
    <xf numFmtId="0" fontId="3" fillId="0" borderId="0">
      <alignment vertical="center"/>
    </xf>
    <xf numFmtId="0" fontId="2" fillId="0" borderId="0">
      <alignment vertical="center"/>
    </xf>
    <xf numFmtId="0" fontId="9" fillId="0" borderId="0">
      <alignment vertical="top"/>
      <protection locked="0"/>
    </xf>
    <xf numFmtId="0" fontId="3" fillId="0" borderId="0">
      <alignment vertical="center"/>
    </xf>
    <xf numFmtId="0" fontId="9" fillId="0" borderId="0" applyNumberFormat="0" applyFill="0" applyBorder="0" applyAlignment="0" applyProtection="0">
      <alignment vertical="top"/>
      <protection locked="0"/>
    </xf>
    <xf numFmtId="0" fontId="3" fillId="0" borderId="0">
      <alignment vertical="center"/>
    </xf>
    <xf numFmtId="0" fontId="4" fillId="0" borderId="0">
      <alignment vertical="center"/>
    </xf>
    <xf numFmtId="0" fontId="9" fillId="0" borderId="0">
      <alignment vertical="top"/>
      <protection locked="0"/>
    </xf>
    <xf numFmtId="0" fontId="3" fillId="0" borderId="0">
      <alignment vertical="center"/>
    </xf>
    <xf numFmtId="0" fontId="9" fillId="0" borderId="0" applyNumberFormat="0" applyFill="0" applyBorder="0" applyAlignment="0" applyProtection="0">
      <alignment vertical="top"/>
      <protection locked="0"/>
    </xf>
    <xf numFmtId="0" fontId="2" fillId="0" borderId="0">
      <alignment vertical="center"/>
    </xf>
    <xf numFmtId="0" fontId="3" fillId="0" borderId="0">
      <alignment vertical="center"/>
    </xf>
    <xf numFmtId="0" fontId="2" fillId="0" borderId="0">
      <alignment vertical="center"/>
    </xf>
    <xf numFmtId="0" fontId="10" fillId="0" borderId="0" applyNumberFormat="0" applyFill="0" applyBorder="0" applyAlignment="0" applyProtection="0">
      <alignment vertical="top"/>
      <protection locked="0"/>
    </xf>
    <xf numFmtId="0" fontId="2" fillId="0" borderId="0"/>
    <xf numFmtId="0" fontId="3" fillId="0" borderId="0">
      <alignment vertical="center"/>
    </xf>
    <xf numFmtId="0" fontId="18" fillId="0" borderId="0">
      <alignment vertical="center"/>
    </xf>
    <xf numFmtId="0" fontId="4" fillId="0" borderId="0">
      <alignment vertical="center"/>
    </xf>
    <xf numFmtId="0" fontId="20" fillId="0" borderId="0"/>
    <xf numFmtId="0" fontId="4" fillId="0" borderId="0">
      <alignment vertical="center"/>
    </xf>
    <xf numFmtId="0" fontId="19" fillId="0" borderId="0">
      <alignment vertical="center"/>
    </xf>
    <xf numFmtId="0" fontId="19" fillId="0" borderId="0">
      <alignment vertical="center"/>
    </xf>
    <xf numFmtId="38" fontId="3" fillId="0" borderId="0" applyFont="0" applyFill="0" applyBorder="0" applyAlignment="0" applyProtection="0">
      <alignment vertical="center"/>
    </xf>
    <xf numFmtId="0" fontId="18" fillId="0" borderId="0">
      <alignment vertical="center"/>
    </xf>
    <xf numFmtId="0" fontId="20" fillId="0" borderId="0"/>
    <xf numFmtId="0" fontId="4" fillId="0" borderId="0">
      <alignment vertical="center"/>
    </xf>
    <xf numFmtId="38" fontId="4" fillId="0" borderId="0" applyFont="0" applyFill="0" applyBorder="0" applyAlignment="0" applyProtection="0">
      <alignment vertical="center"/>
    </xf>
  </cellStyleXfs>
  <cellXfs count="828">
    <xf numFmtId="0" fontId="0" fillId="0" borderId="0" xfId="0">
      <alignment vertical="center"/>
    </xf>
    <xf numFmtId="0" fontId="3" fillId="0" borderId="0" xfId="17" applyFont="1" applyAlignment="1">
      <alignment horizontal="left" shrinkToFit="1"/>
    </xf>
    <xf numFmtId="0" fontId="3" fillId="0" borderId="0" xfId="17" applyFont="1"/>
    <xf numFmtId="0" fontId="3" fillId="0" borderId="0" xfId="17" applyFont="1" applyAlignment="1">
      <alignment horizontal="right"/>
    </xf>
    <xf numFmtId="0" fontId="11" fillId="0" borderId="0" xfId="17" applyFont="1"/>
    <xf numFmtId="0" fontId="13" fillId="0" borderId="0" xfId="17" applyFont="1"/>
    <xf numFmtId="0" fontId="14" fillId="0" borderId="0" xfId="17" applyFont="1"/>
    <xf numFmtId="0" fontId="11" fillId="0" borderId="0" xfId="17" applyFont="1" applyAlignment="1">
      <alignment horizontal="left"/>
    </xf>
    <xf numFmtId="0" fontId="7" fillId="0" borderId="0" xfId="17" applyFont="1" applyAlignment="1">
      <alignment horizontal="left"/>
    </xf>
    <xf numFmtId="0" fontId="7" fillId="0" borderId="0" xfId="17" applyFont="1"/>
    <xf numFmtId="0" fontId="3" fillId="0" borderId="0" xfId="17" applyFont="1" applyAlignment="1">
      <alignment horizontal="left"/>
    </xf>
    <xf numFmtId="0" fontId="3" fillId="0" borderId="0" xfId="17" applyFont="1" applyAlignment="1">
      <alignment horizontal="right" shrinkToFit="1"/>
    </xf>
    <xf numFmtId="0" fontId="11" fillId="0" borderId="0" xfId="17" applyFont="1" applyAlignment="1">
      <alignment horizontal="right"/>
    </xf>
    <xf numFmtId="0" fontId="7" fillId="0" borderId="0" xfId="17" applyFont="1" applyAlignment="1">
      <alignment horizontal="right"/>
    </xf>
    <xf numFmtId="0" fontId="11" fillId="0" borderId="0" xfId="17" applyFont="1" applyAlignment="1">
      <alignment horizontal="left" shrinkToFit="1"/>
    </xf>
    <xf numFmtId="0" fontId="8" fillId="0" borderId="0" xfId="17" applyFont="1" applyAlignment="1">
      <alignment horizontal="left"/>
    </xf>
    <xf numFmtId="0" fontId="16" fillId="0" borderId="0" xfId="17" applyFont="1" applyAlignment="1">
      <alignment horizontal="right"/>
    </xf>
    <xf numFmtId="0" fontId="10" fillId="0" borderId="0" xfId="17" applyFont="1"/>
    <xf numFmtId="0" fontId="14" fillId="0" borderId="0" xfId="17" applyFont="1" applyAlignment="1">
      <alignment horizontal="right"/>
    </xf>
    <xf numFmtId="0" fontId="14" fillId="0" borderId="0" xfId="17" applyFont="1" applyAlignment="1">
      <alignment horizontal="left" shrinkToFit="1"/>
    </xf>
    <xf numFmtId="0" fontId="21" fillId="0" borderId="0" xfId="17" applyFont="1" applyAlignment="1">
      <alignment horizontal="right"/>
    </xf>
    <xf numFmtId="0" fontId="0" fillId="0" borderId="0" xfId="17" applyFont="1"/>
    <xf numFmtId="0" fontId="22" fillId="0" borderId="0" xfId="17" applyFont="1"/>
    <xf numFmtId="0" fontId="7" fillId="0" borderId="1" xfId="17" applyFont="1" applyBorder="1"/>
    <xf numFmtId="0" fontId="23" fillId="0" borderId="1" xfId="17" applyFont="1" applyBorder="1" applyAlignment="1">
      <alignment horizontal="right"/>
    </xf>
    <xf numFmtId="0" fontId="24" fillId="0" borderId="0" xfId="17" applyFont="1"/>
    <xf numFmtId="0" fontId="25" fillId="0" borderId="0" xfId="17" applyFont="1"/>
    <xf numFmtId="0" fontId="26" fillId="0" borderId="0" xfId="17" applyFont="1" applyAlignment="1">
      <alignment horizontal="right" shrinkToFit="1"/>
    </xf>
    <xf numFmtId="0" fontId="3" fillId="0" borderId="1" xfId="17" applyFont="1" applyBorder="1"/>
    <xf numFmtId="0" fontId="14" fillId="0" borderId="1" xfId="17" applyFont="1" applyBorder="1" applyAlignment="1">
      <alignment horizontal="right"/>
    </xf>
    <xf numFmtId="0" fontId="27" fillId="0" borderId="0" xfId="17" applyFont="1" applyAlignment="1">
      <alignment horizontal="left" vertical="center"/>
    </xf>
    <xf numFmtId="0" fontId="21" fillId="0" borderId="0" xfId="17" applyFont="1" applyAlignment="1">
      <alignment horizontal="left" vertical="center"/>
    </xf>
    <xf numFmtId="0" fontId="28" fillId="0" borderId="0" xfId="17" applyFont="1" applyAlignment="1">
      <alignment horizontal="left" vertical="center"/>
    </xf>
    <xf numFmtId="0" fontId="23" fillId="0" borderId="0" xfId="17" applyFont="1" applyAlignment="1">
      <alignment horizontal="right"/>
    </xf>
    <xf numFmtId="0" fontId="29" fillId="0" borderId="0" xfId="6" applyFont="1" applyAlignment="1">
      <alignment horizontal="right" vertical="center" shrinkToFit="1"/>
    </xf>
    <xf numFmtId="0" fontId="25" fillId="0" borderId="0" xfId="17" applyFont="1" applyAlignment="1">
      <alignment horizontal="left"/>
    </xf>
    <xf numFmtId="0" fontId="16" fillId="0" borderId="0" xfId="17" applyFont="1"/>
    <xf numFmtId="0" fontId="16" fillId="0" borderId="0" xfId="17" applyFont="1" applyAlignment="1">
      <alignment horizontal="left"/>
    </xf>
    <xf numFmtId="0" fontId="30" fillId="0" borderId="0" xfId="17" applyFont="1" applyAlignment="1">
      <alignment horizontal="left"/>
    </xf>
    <xf numFmtId="0" fontId="10" fillId="0" borderId="0" xfId="17" applyFont="1" applyAlignment="1">
      <alignment horizontal="left"/>
    </xf>
    <xf numFmtId="0" fontId="3" fillId="0" borderId="0" xfId="17" applyFont="1" applyAlignment="1">
      <alignment shrinkToFit="1"/>
    </xf>
    <xf numFmtId="0" fontId="15" fillId="0" borderId="0" xfId="17" applyFont="1"/>
    <xf numFmtId="0" fontId="17" fillId="0" borderId="0" xfId="6" applyFont="1">
      <alignment vertical="center"/>
    </xf>
    <xf numFmtId="0" fontId="32" fillId="0" borderId="0" xfId="19" applyFont="1">
      <alignment vertical="center"/>
    </xf>
    <xf numFmtId="0" fontId="18" fillId="0" borderId="0" xfId="19">
      <alignment vertical="center"/>
    </xf>
    <xf numFmtId="0" fontId="33" fillId="0" borderId="0" xfId="19" applyFont="1" applyAlignment="1">
      <alignment horizontal="center" vertical="center"/>
    </xf>
    <xf numFmtId="0" fontId="35" fillId="0" borderId="0" xfId="19" applyFont="1">
      <alignment vertical="center"/>
    </xf>
    <xf numFmtId="0" fontId="36" fillId="0" borderId="0" xfId="19" applyFont="1">
      <alignment vertical="center"/>
    </xf>
    <xf numFmtId="0" fontId="15" fillId="0" borderId="0" xfId="19" applyFont="1">
      <alignment vertical="center"/>
    </xf>
    <xf numFmtId="0" fontId="25" fillId="0" borderId="0" xfId="19" applyFont="1">
      <alignment vertical="center"/>
    </xf>
    <xf numFmtId="6" fontId="15" fillId="0" borderId="0" xfId="19" applyNumberFormat="1" applyFont="1">
      <alignment vertical="center"/>
    </xf>
    <xf numFmtId="0" fontId="37" fillId="0" borderId="0" xfId="19" applyFont="1" applyAlignment="1">
      <alignment horizontal="right" vertical="center"/>
    </xf>
    <xf numFmtId="0" fontId="38" fillId="0" borderId="0" xfId="19" applyFont="1" applyAlignment="1">
      <alignment horizontal="right" vertical="center"/>
    </xf>
    <xf numFmtId="0" fontId="39" fillId="0" borderId="0" xfId="19" applyFont="1">
      <alignment vertical="center"/>
    </xf>
    <xf numFmtId="0" fontId="32" fillId="0" borderId="0" xfId="19" applyFont="1" applyAlignment="1">
      <alignment horizontal="right" vertical="center"/>
    </xf>
    <xf numFmtId="0" fontId="40" fillId="0" borderId="0" xfId="19" applyFont="1">
      <alignment vertical="center"/>
    </xf>
    <xf numFmtId="0" fontId="40" fillId="0" borderId="0" xfId="19" applyFont="1" applyAlignment="1">
      <alignment horizontal="right" vertical="center"/>
    </xf>
    <xf numFmtId="177" fontId="18" fillId="0" borderId="0" xfId="19" applyNumberFormat="1" applyAlignment="1">
      <alignment vertical="center" shrinkToFit="1"/>
    </xf>
    <xf numFmtId="178" fontId="18" fillId="0" borderId="0" xfId="19" applyNumberFormat="1" applyAlignment="1">
      <alignment vertical="center" shrinkToFit="1"/>
    </xf>
    <xf numFmtId="0" fontId="18" fillId="0" borderId="0" xfId="19" applyAlignment="1">
      <alignment vertical="center" wrapText="1"/>
    </xf>
    <xf numFmtId="177" fontId="43" fillId="0" borderId="11" xfId="19" applyNumberFormat="1" applyFont="1" applyBorder="1" applyAlignment="1">
      <alignment horizontal="center" vertical="center" shrinkToFit="1"/>
    </xf>
    <xf numFmtId="177" fontId="43" fillId="0" borderId="12" xfId="19" applyNumberFormat="1" applyFont="1" applyBorder="1" applyAlignment="1">
      <alignment horizontal="center" vertical="center" shrinkToFit="1"/>
    </xf>
    <xf numFmtId="177" fontId="43" fillId="0" borderId="13" xfId="19" applyNumberFormat="1" applyFont="1" applyBorder="1" applyAlignment="1">
      <alignment horizontal="center" vertical="center" shrinkToFit="1"/>
    </xf>
    <xf numFmtId="177" fontId="18" fillId="0" borderId="17" xfId="19" applyNumberFormat="1" applyBorder="1" applyAlignment="1">
      <alignment vertical="center" shrinkToFit="1"/>
    </xf>
    <xf numFmtId="177" fontId="18" fillId="0" borderId="18" xfId="19" applyNumberFormat="1" applyBorder="1" applyAlignment="1">
      <alignment vertical="center" shrinkToFit="1"/>
    </xf>
    <xf numFmtId="177" fontId="18" fillId="0" borderId="19" xfId="19" applyNumberFormat="1" applyBorder="1" applyAlignment="1">
      <alignment vertical="center" shrinkToFit="1"/>
    </xf>
    <xf numFmtId="177" fontId="18" fillId="0" borderId="1" xfId="19" applyNumberFormat="1" applyBorder="1" applyAlignment="1">
      <alignment vertical="center" shrinkToFit="1"/>
    </xf>
    <xf numFmtId="178" fontId="18" fillId="0" borderId="18" xfId="19" applyNumberFormat="1" applyBorder="1" applyAlignment="1">
      <alignment vertical="center" shrinkToFit="1"/>
    </xf>
    <xf numFmtId="0" fontId="44" fillId="0" borderId="20" xfId="19" applyFont="1" applyBorder="1" applyAlignment="1">
      <alignment vertical="center" wrapText="1"/>
    </xf>
    <xf numFmtId="177" fontId="18" fillId="0" borderId="23" xfId="19" applyNumberFormat="1" applyBorder="1" applyAlignment="1">
      <alignment vertical="center" shrinkToFit="1"/>
    </xf>
    <xf numFmtId="177" fontId="18" fillId="0" borderId="24" xfId="19" applyNumberFormat="1" applyBorder="1" applyAlignment="1">
      <alignment vertical="center" shrinkToFit="1"/>
    </xf>
    <xf numFmtId="177" fontId="18" fillId="0" borderId="25" xfId="19" applyNumberFormat="1" applyBorder="1" applyAlignment="1">
      <alignment vertical="center" shrinkToFit="1"/>
    </xf>
    <xf numFmtId="177" fontId="18" fillId="0" borderId="26" xfId="19" applyNumberFormat="1" applyBorder="1" applyAlignment="1">
      <alignment vertical="center" shrinkToFit="1"/>
    </xf>
    <xf numFmtId="178" fontId="18" fillId="0" borderId="24" xfId="19" applyNumberFormat="1" applyBorder="1" applyAlignment="1">
      <alignment vertical="center" shrinkToFit="1"/>
    </xf>
    <xf numFmtId="0" fontId="44" fillId="0" borderId="27" xfId="19" applyFont="1" applyBorder="1" applyAlignment="1">
      <alignment vertical="center" wrapText="1"/>
    </xf>
    <xf numFmtId="177" fontId="18" fillId="0" borderId="28" xfId="19" applyNumberFormat="1" applyBorder="1" applyAlignment="1">
      <alignment vertical="center" shrinkToFit="1"/>
    </xf>
    <xf numFmtId="177" fontId="18" fillId="0" borderId="29" xfId="19" applyNumberFormat="1" applyBorder="1" applyAlignment="1">
      <alignment vertical="center" shrinkToFit="1"/>
    </xf>
    <xf numFmtId="177" fontId="18" fillId="0" borderId="30" xfId="19" applyNumberFormat="1" applyBorder="1" applyAlignment="1">
      <alignment vertical="center" shrinkToFit="1"/>
    </xf>
    <xf numFmtId="178" fontId="18" fillId="0" borderId="31" xfId="19" applyNumberFormat="1" applyBorder="1" applyAlignment="1">
      <alignment vertical="center" shrinkToFit="1"/>
    </xf>
    <xf numFmtId="0" fontId="45" fillId="0" borderId="32" xfId="19" applyFont="1" applyBorder="1" applyAlignment="1">
      <alignment vertical="center" wrapText="1"/>
    </xf>
    <xf numFmtId="177" fontId="18" fillId="0" borderId="33" xfId="19" applyNumberFormat="1" applyBorder="1" applyAlignment="1">
      <alignment vertical="center" shrinkToFit="1"/>
    </xf>
    <xf numFmtId="177" fontId="18" fillId="0" borderId="34" xfId="19" applyNumberFormat="1" applyBorder="1" applyAlignment="1">
      <alignment vertical="center" shrinkToFit="1"/>
    </xf>
    <xf numFmtId="0" fontId="46" fillId="0" borderId="32" xfId="19" applyFont="1" applyBorder="1" applyAlignment="1">
      <alignment vertical="center" wrapText="1"/>
    </xf>
    <xf numFmtId="177" fontId="44" fillId="2" borderId="32" xfId="19" applyNumberFormat="1" applyFont="1" applyFill="1" applyBorder="1" applyAlignment="1">
      <alignment vertical="center" wrapText="1"/>
    </xf>
    <xf numFmtId="177" fontId="18" fillId="0" borderId="39" xfId="19" applyNumberFormat="1" applyBorder="1" applyAlignment="1">
      <alignment vertical="center" shrinkToFit="1"/>
    </xf>
    <xf numFmtId="177" fontId="18" fillId="0" borderId="40" xfId="19" applyNumberFormat="1" applyBorder="1" applyAlignment="1">
      <alignment vertical="center" shrinkToFit="1"/>
    </xf>
    <xf numFmtId="177" fontId="18" fillId="0" borderId="41" xfId="19" applyNumberFormat="1" applyBorder="1" applyAlignment="1">
      <alignment vertical="center" shrinkToFit="1"/>
    </xf>
    <xf numFmtId="177" fontId="18" fillId="0" borderId="42" xfId="19" applyNumberFormat="1" applyBorder="1" applyAlignment="1">
      <alignment vertical="center" shrinkToFit="1"/>
    </xf>
    <xf numFmtId="178" fontId="18" fillId="0" borderId="40" xfId="19" applyNumberFormat="1" applyBorder="1" applyAlignment="1">
      <alignment vertical="center" shrinkToFit="1"/>
    </xf>
    <xf numFmtId="0" fontId="45" fillId="0" borderId="43" xfId="19" applyFont="1" applyBorder="1" applyAlignment="1">
      <alignment horizontal="center" vertical="center" wrapText="1"/>
    </xf>
    <xf numFmtId="177" fontId="18" fillId="0" borderId="46" xfId="19" applyNumberFormat="1" applyBorder="1" applyAlignment="1">
      <alignment vertical="center" shrinkToFit="1"/>
    </xf>
    <xf numFmtId="177" fontId="18" fillId="0" borderId="47" xfId="19" applyNumberFormat="1" applyBorder="1" applyAlignment="1">
      <alignment vertical="center" shrinkToFit="1"/>
    </xf>
    <xf numFmtId="177" fontId="18" fillId="0" borderId="48" xfId="19" applyNumberFormat="1" applyBorder="1" applyAlignment="1">
      <alignment vertical="center" shrinkToFit="1"/>
    </xf>
    <xf numFmtId="177" fontId="18" fillId="0" borderId="45" xfId="19" applyNumberFormat="1" applyBorder="1" applyAlignment="1">
      <alignment vertical="center" shrinkToFit="1"/>
    </xf>
    <xf numFmtId="178" fontId="18" fillId="0" borderId="46" xfId="19" applyNumberFormat="1" applyBorder="1" applyAlignment="1">
      <alignment vertical="center" shrinkToFit="1"/>
    </xf>
    <xf numFmtId="0" fontId="18" fillId="0" borderId="49" xfId="19" applyBorder="1" applyAlignment="1">
      <alignment vertical="center" wrapText="1"/>
    </xf>
    <xf numFmtId="0" fontId="18" fillId="0" borderId="0" xfId="19" applyAlignment="1">
      <alignment horizontal="center" vertical="center"/>
    </xf>
    <xf numFmtId="0" fontId="18" fillId="0" borderId="0" xfId="19" applyAlignment="1">
      <alignment vertical="center" shrinkToFit="1"/>
    </xf>
    <xf numFmtId="177" fontId="43" fillId="0" borderId="50" xfId="19" applyNumberFormat="1" applyFont="1" applyBorder="1" applyAlignment="1">
      <alignment horizontal="center" vertical="center" shrinkToFit="1"/>
    </xf>
    <xf numFmtId="177" fontId="43" fillId="0" borderId="51" xfId="19" applyNumberFormat="1" applyFont="1" applyBorder="1" applyAlignment="1">
      <alignment horizontal="center" vertical="center" shrinkToFit="1"/>
    </xf>
    <xf numFmtId="0" fontId="18" fillId="3" borderId="15" xfId="19" applyFill="1" applyBorder="1" applyAlignment="1">
      <alignment horizontal="center" vertical="center"/>
    </xf>
    <xf numFmtId="0" fontId="18" fillId="3" borderId="16" xfId="19" applyFill="1" applyBorder="1" applyAlignment="1">
      <alignment vertical="center" shrinkToFit="1"/>
    </xf>
    <xf numFmtId="177" fontId="18" fillId="3" borderId="17" xfId="19" applyNumberFormat="1" applyFill="1" applyBorder="1" applyAlignment="1">
      <alignment vertical="center" shrinkToFit="1"/>
    </xf>
    <xf numFmtId="177" fontId="18" fillId="3" borderId="18" xfId="19" applyNumberFormat="1" applyFill="1" applyBorder="1" applyAlignment="1">
      <alignment vertical="center" shrinkToFit="1"/>
    </xf>
    <xf numFmtId="177" fontId="18" fillId="3" borderId="52" xfId="19" applyNumberFormat="1" applyFill="1" applyBorder="1" applyAlignment="1">
      <alignment vertical="center" shrinkToFit="1"/>
    </xf>
    <xf numFmtId="177" fontId="18" fillId="3" borderId="19" xfId="19" applyNumberFormat="1" applyFill="1" applyBorder="1" applyAlignment="1">
      <alignment vertical="center" shrinkToFit="1"/>
    </xf>
    <xf numFmtId="177" fontId="18" fillId="3" borderId="1" xfId="19" applyNumberFormat="1" applyFill="1" applyBorder="1" applyAlignment="1">
      <alignment vertical="center" shrinkToFit="1"/>
    </xf>
    <xf numFmtId="178" fontId="18" fillId="3" borderId="18" xfId="19" applyNumberFormat="1" applyFill="1" applyBorder="1" applyAlignment="1">
      <alignment vertical="center" shrinkToFit="1"/>
    </xf>
    <xf numFmtId="0" fontId="18" fillId="3" borderId="20" xfId="19" applyFill="1" applyBorder="1" applyAlignment="1">
      <alignment vertical="center" wrapText="1"/>
    </xf>
    <xf numFmtId="0" fontId="18" fillId="0" borderId="15" xfId="19" quotePrefix="1" applyBorder="1" applyAlignment="1">
      <alignment horizontal="center" vertical="center"/>
    </xf>
    <xf numFmtId="0" fontId="18" fillId="0" borderId="16" xfId="19" applyBorder="1" applyAlignment="1">
      <alignment vertical="center" shrinkToFit="1"/>
    </xf>
    <xf numFmtId="0" fontId="47" fillId="0" borderId="20" xfId="19" applyFont="1" applyBorder="1" applyAlignment="1">
      <alignment vertical="center" wrapText="1"/>
    </xf>
    <xf numFmtId="0" fontId="18" fillId="0" borderId="21" xfId="19" quotePrefix="1" applyBorder="1" applyAlignment="1">
      <alignment horizontal="center" vertical="center"/>
    </xf>
    <xf numFmtId="0" fontId="18" fillId="0" borderId="22" xfId="19" applyBorder="1" applyAlignment="1">
      <alignment vertical="center" shrinkToFit="1"/>
    </xf>
    <xf numFmtId="0" fontId="44" fillId="0" borderId="23" xfId="19" applyFont="1" applyBorder="1" applyAlignment="1">
      <alignment vertical="center" shrinkToFit="1"/>
    </xf>
    <xf numFmtId="177" fontId="44" fillId="0" borderId="23" xfId="19" applyNumberFormat="1" applyFont="1" applyBorder="1" applyAlignment="1">
      <alignment vertical="center" shrinkToFit="1"/>
    </xf>
    <xf numFmtId="177" fontId="44" fillId="0" borderId="24" xfId="19" applyNumberFormat="1" applyFont="1" applyBorder="1" applyAlignment="1">
      <alignment vertical="center" shrinkToFit="1"/>
    </xf>
    <xf numFmtId="177" fontId="44" fillId="0" borderId="25" xfId="19" applyNumberFormat="1" applyFont="1" applyBorder="1" applyAlignment="1">
      <alignment vertical="center" shrinkToFit="1"/>
    </xf>
    <xf numFmtId="177" fontId="44" fillId="0" borderId="26" xfId="19" applyNumberFormat="1" applyFont="1" applyBorder="1" applyAlignment="1">
      <alignment vertical="center" shrinkToFit="1"/>
    </xf>
    <xf numFmtId="178" fontId="44" fillId="0" borderId="24" xfId="19" applyNumberFormat="1" applyFont="1" applyBorder="1" applyAlignment="1">
      <alignment vertical="center" shrinkToFit="1"/>
    </xf>
    <xf numFmtId="0" fontId="48" fillId="0" borderId="27" xfId="19" applyFont="1" applyBorder="1" applyAlignment="1">
      <alignment vertical="center" wrapText="1" shrinkToFit="1"/>
    </xf>
    <xf numFmtId="0" fontId="18" fillId="0" borderId="35" xfId="19" quotePrefix="1" applyBorder="1" applyAlignment="1">
      <alignment horizontal="center" vertical="center"/>
    </xf>
    <xf numFmtId="0" fontId="44" fillId="0" borderId="22" xfId="19" applyFont="1" applyBorder="1" applyAlignment="1">
      <alignment vertical="center" shrinkToFit="1"/>
    </xf>
    <xf numFmtId="0" fontId="49" fillId="0" borderId="27" xfId="19" applyFont="1" applyBorder="1" applyAlignment="1">
      <alignment vertical="center" wrapText="1" shrinkToFit="1"/>
    </xf>
    <xf numFmtId="177" fontId="18" fillId="0" borderId="22" xfId="19" applyNumberFormat="1" applyBorder="1" applyAlignment="1">
      <alignment vertical="center" shrinkToFit="1"/>
    </xf>
    <xf numFmtId="178" fontId="18" fillId="0" borderId="23" xfId="19" applyNumberFormat="1" applyBorder="1" applyAlignment="1">
      <alignment horizontal="right" vertical="center" shrinkToFit="1"/>
    </xf>
    <xf numFmtId="0" fontId="18" fillId="0" borderId="54" xfId="19" quotePrefix="1" applyBorder="1" applyAlignment="1">
      <alignment horizontal="center" vertical="center"/>
    </xf>
    <xf numFmtId="0" fontId="44" fillId="0" borderId="28" xfId="19" applyFont="1" applyBorder="1" applyAlignment="1">
      <alignment vertical="center" shrinkToFit="1"/>
    </xf>
    <xf numFmtId="0" fontId="44" fillId="0" borderId="27" xfId="19" applyFont="1" applyBorder="1" applyAlignment="1">
      <alignment vertical="center" wrapText="1" shrinkToFit="1"/>
    </xf>
    <xf numFmtId="0" fontId="18" fillId="3" borderId="21" xfId="19" applyFill="1" applyBorder="1" applyAlignment="1">
      <alignment horizontal="center" vertical="center"/>
    </xf>
    <xf numFmtId="0" fontId="18" fillId="3" borderId="22" xfId="19" applyFill="1" applyBorder="1" applyAlignment="1">
      <alignment vertical="center" shrinkToFit="1"/>
    </xf>
    <xf numFmtId="177" fontId="18" fillId="3" borderId="23" xfId="19" applyNumberFormat="1" applyFill="1" applyBorder="1" applyAlignment="1">
      <alignment vertical="center" shrinkToFit="1"/>
    </xf>
    <xf numFmtId="177" fontId="18" fillId="3" borderId="24" xfId="19" applyNumberFormat="1" applyFill="1" applyBorder="1" applyAlignment="1">
      <alignment vertical="center" shrinkToFit="1"/>
    </xf>
    <xf numFmtId="177" fontId="18" fillId="3" borderId="25" xfId="19" applyNumberFormat="1" applyFill="1" applyBorder="1" applyAlignment="1">
      <alignment vertical="center" shrinkToFit="1"/>
    </xf>
    <xf numFmtId="177" fontId="18" fillId="3" borderId="26" xfId="19" applyNumberFormat="1" applyFill="1" applyBorder="1" applyAlignment="1">
      <alignment vertical="center" shrinkToFit="1"/>
    </xf>
    <xf numFmtId="178" fontId="18" fillId="3" borderId="24" xfId="19" applyNumberFormat="1" applyFill="1" applyBorder="1" applyAlignment="1">
      <alignment vertical="center" shrinkToFit="1"/>
    </xf>
    <xf numFmtId="0" fontId="44" fillId="3" borderId="27" xfId="19" applyFont="1" applyFill="1" applyBorder="1" applyAlignment="1">
      <alignment vertical="center" wrapText="1"/>
    </xf>
    <xf numFmtId="0" fontId="49" fillId="0" borderId="27" xfId="19" applyFont="1" applyBorder="1" applyAlignment="1">
      <alignment vertical="center" wrapText="1"/>
    </xf>
    <xf numFmtId="0" fontId="48" fillId="0" borderId="27" xfId="19" applyFont="1" applyBorder="1" applyAlignment="1">
      <alignment vertical="center" wrapText="1"/>
    </xf>
    <xf numFmtId="0" fontId="18" fillId="3" borderId="27" xfId="19" applyFill="1" applyBorder="1" applyAlignment="1">
      <alignment vertical="center" wrapText="1"/>
    </xf>
    <xf numFmtId="0" fontId="18" fillId="0" borderId="55" xfId="19" applyBorder="1" applyAlignment="1">
      <alignment vertical="center" shrinkToFit="1"/>
    </xf>
    <xf numFmtId="177" fontId="44" fillId="0" borderId="56" xfId="19" applyNumberFormat="1" applyFont="1" applyBorder="1" applyAlignment="1">
      <alignment vertical="center" shrinkToFit="1"/>
    </xf>
    <xf numFmtId="177" fontId="44" fillId="0" borderId="34" xfId="19" applyNumberFormat="1" applyFont="1" applyBorder="1" applyAlignment="1">
      <alignment vertical="center" shrinkToFit="1"/>
    </xf>
    <xf numFmtId="177" fontId="44" fillId="0" borderId="57" xfId="19" applyNumberFormat="1" applyFont="1" applyBorder="1" applyAlignment="1">
      <alignment vertical="center" shrinkToFit="1"/>
    </xf>
    <xf numFmtId="177" fontId="44" fillId="0" borderId="0" xfId="19" applyNumberFormat="1" applyFont="1" applyAlignment="1">
      <alignment vertical="center" shrinkToFit="1"/>
    </xf>
    <xf numFmtId="178" fontId="44" fillId="0" borderId="34" xfId="19" applyNumberFormat="1" applyFont="1" applyBorder="1" applyAlignment="1">
      <alignment vertical="center" shrinkToFit="1"/>
    </xf>
    <xf numFmtId="0" fontId="49" fillId="0" borderId="58" xfId="19" applyFont="1" applyBorder="1" applyAlignment="1">
      <alignment vertical="center" wrapText="1"/>
    </xf>
    <xf numFmtId="0" fontId="18" fillId="4" borderId="21" xfId="19" applyFill="1" applyBorder="1" applyAlignment="1">
      <alignment horizontal="center" vertical="center"/>
    </xf>
    <xf numFmtId="0" fontId="18" fillId="4" borderId="22" xfId="19" applyFill="1" applyBorder="1" applyAlignment="1">
      <alignment vertical="center" shrinkToFit="1"/>
    </xf>
    <xf numFmtId="177" fontId="44" fillId="4" borderId="23" xfId="19" applyNumberFormat="1" applyFont="1" applyFill="1" applyBorder="1" applyAlignment="1">
      <alignment vertical="center" shrinkToFit="1"/>
    </xf>
    <xf numFmtId="177" fontId="44" fillId="4" borderId="24" xfId="19" applyNumberFormat="1" applyFont="1" applyFill="1" applyBorder="1" applyAlignment="1">
      <alignment vertical="center" shrinkToFit="1"/>
    </xf>
    <xf numFmtId="177" fontId="44" fillId="4" borderId="25" xfId="19" applyNumberFormat="1" applyFont="1" applyFill="1" applyBorder="1" applyAlignment="1">
      <alignment vertical="center" shrinkToFit="1"/>
    </xf>
    <xf numFmtId="177" fontId="44" fillId="4" borderId="26" xfId="19" applyNumberFormat="1" applyFont="1" applyFill="1" applyBorder="1" applyAlignment="1">
      <alignment vertical="center" shrinkToFit="1"/>
    </xf>
    <xf numFmtId="178" fontId="44" fillId="4" borderId="24" xfId="19" applyNumberFormat="1" applyFont="1" applyFill="1" applyBorder="1" applyAlignment="1">
      <alignment vertical="center" shrinkToFit="1"/>
    </xf>
    <xf numFmtId="0" fontId="49" fillId="4" borderId="27" xfId="19" applyFont="1" applyFill="1" applyBorder="1" applyAlignment="1">
      <alignment vertical="center" wrapText="1"/>
    </xf>
    <xf numFmtId="0" fontId="44" fillId="0" borderId="58" xfId="19" applyFont="1" applyBorder="1" applyAlignment="1">
      <alignment vertical="center" wrapText="1" shrinkToFit="1"/>
    </xf>
    <xf numFmtId="177" fontId="18" fillId="0" borderId="59" xfId="19" applyNumberFormat="1" applyBorder="1" applyAlignment="1">
      <alignment vertical="center" shrinkToFit="1"/>
    </xf>
    <xf numFmtId="178" fontId="18" fillId="0" borderId="47" xfId="19" applyNumberFormat="1" applyBorder="1" applyAlignment="1">
      <alignment vertical="center" shrinkToFit="1"/>
    </xf>
    <xf numFmtId="0" fontId="20" fillId="0" borderId="0" xfId="27" applyAlignment="1">
      <alignment vertical="center"/>
    </xf>
    <xf numFmtId="177" fontId="20" fillId="0" borderId="0" xfId="27" applyNumberFormat="1" applyAlignment="1">
      <alignment vertical="center"/>
    </xf>
    <xf numFmtId="178" fontId="20" fillId="0" borderId="0" xfId="27" applyNumberFormat="1" applyAlignment="1">
      <alignment vertical="center"/>
    </xf>
    <xf numFmtId="0" fontId="20" fillId="0" borderId="0" xfId="27" applyAlignment="1">
      <alignment horizontal="right" vertical="center"/>
    </xf>
    <xf numFmtId="177" fontId="20" fillId="0" borderId="62" xfId="27" applyNumberFormat="1" applyBorder="1" applyAlignment="1">
      <alignment horizontal="center" vertical="center"/>
    </xf>
    <xf numFmtId="177" fontId="20" fillId="0" borderId="63" xfId="27" applyNumberFormat="1" applyBorder="1" applyAlignment="1">
      <alignment horizontal="center" vertical="center"/>
    </xf>
    <xf numFmtId="178" fontId="20" fillId="0" borderId="63" xfId="27" applyNumberFormat="1" applyBorder="1" applyAlignment="1">
      <alignment horizontal="center" vertical="center"/>
    </xf>
    <xf numFmtId="0" fontId="20" fillId="0" borderId="64" xfId="27" applyBorder="1" applyAlignment="1">
      <alignment horizontal="center" vertical="center"/>
    </xf>
    <xf numFmtId="0" fontId="20" fillId="0" borderId="16" xfId="27" applyBorder="1" applyAlignment="1">
      <alignment vertical="center"/>
    </xf>
    <xf numFmtId="177" fontId="20" fillId="0" borderId="17" xfId="27" applyNumberFormat="1" applyBorder="1" applyAlignment="1">
      <alignment vertical="center"/>
    </xf>
    <xf numFmtId="178" fontId="20" fillId="0" borderId="18" xfId="27" applyNumberFormat="1" applyBorder="1" applyAlignment="1">
      <alignment vertical="center"/>
    </xf>
    <xf numFmtId="0" fontId="49" fillId="0" borderId="20" xfId="27" applyFont="1" applyBorder="1" applyAlignment="1">
      <alignment vertical="center" wrapText="1"/>
    </xf>
    <xf numFmtId="0" fontId="20" fillId="0" borderId="22" xfId="27" applyBorder="1" applyAlignment="1">
      <alignment vertical="center"/>
    </xf>
    <xf numFmtId="177" fontId="20" fillId="0" borderId="23" xfId="27" applyNumberFormat="1" applyBorder="1" applyAlignment="1">
      <alignment vertical="center"/>
    </xf>
    <xf numFmtId="178" fontId="20" fillId="0" borderId="24" xfId="27" applyNumberFormat="1" applyBorder="1" applyAlignment="1">
      <alignment vertical="center"/>
    </xf>
    <xf numFmtId="0" fontId="49" fillId="0" borderId="27" xfId="27" applyFont="1" applyBorder="1" applyAlignment="1">
      <alignment vertical="center" wrapText="1"/>
    </xf>
    <xf numFmtId="177" fontId="20" fillId="0" borderId="28" xfId="27" applyNumberFormat="1" applyBorder="1" applyAlignment="1">
      <alignment vertical="center"/>
    </xf>
    <xf numFmtId="178" fontId="20" fillId="0" borderId="31" xfId="27" applyNumberFormat="1" applyBorder="1" applyAlignment="1">
      <alignment vertical="center"/>
    </xf>
    <xf numFmtId="0" fontId="44" fillId="0" borderId="32" xfId="27" applyFont="1" applyBorder="1" applyAlignment="1">
      <alignment vertical="center"/>
    </xf>
    <xf numFmtId="0" fontId="44" fillId="0" borderId="32" xfId="27" applyFont="1" applyBorder="1" applyAlignment="1">
      <alignment vertical="center" shrinkToFit="1"/>
    </xf>
    <xf numFmtId="177" fontId="51" fillId="0" borderId="28" xfId="27" applyNumberFormat="1" applyFont="1" applyBorder="1" applyAlignment="1">
      <alignment vertical="center"/>
    </xf>
    <xf numFmtId="178" fontId="51" fillId="0" borderId="31" xfId="27" applyNumberFormat="1" applyFont="1" applyBorder="1" applyAlignment="1">
      <alignment vertical="center"/>
    </xf>
    <xf numFmtId="177" fontId="20" fillId="0" borderId="24" xfId="27" applyNumberFormat="1" applyBorder="1" applyAlignment="1">
      <alignment vertical="center"/>
    </xf>
    <xf numFmtId="0" fontId="52" fillId="0" borderId="32" xfId="27" applyFont="1" applyBorder="1" applyAlignment="1">
      <alignment vertical="center"/>
    </xf>
    <xf numFmtId="177" fontId="20" fillId="0" borderId="39" xfId="27" applyNumberFormat="1" applyBorder="1" applyAlignment="1">
      <alignment vertical="center"/>
    </xf>
    <xf numFmtId="177" fontId="20" fillId="0" borderId="40" xfId="27" applyNumberFormat="1" applyBorder="1" applyAlignment="1">
      <alignment vertical="center"/>
    </xf>
    <xf numFmtId="178" fontId="20" fillId="0" borderId="40" xfId="27" applyNumberFormat="1" applyBorder="1" applyAlignment="1">
      <alignment vertical="center"/>
    </xf>
    <xf numFmtId="0" fontId="44" fillId="0" borderId="43" xfId="27" applyFont="1" applyBorder="1" applyAlignment="1">
      <alignment vertical="center"/>
    </xf>
    <xf numFmtId="177" fontId="20" fillId="0" borderId="46" xfId="27" applyNumberFormat="1" applyBorder="1" applyAlignment="1">
      <alignment vertical="center"/>
    </xf>
    <xf numFmtId="178" fontId="20" fillId="0" borderId="46" xfId="27" applyNumberFormat="1" applyBorder="1" applyAlignment="1">
      <alignment vertical="center"/>
    </xf>
    <xf numFmtId="0" fontId="20" fillId="0" borderId="49" xfId="27" applyBorder="1" applyAlignment="1">
      <alignment vertical="center"/>
    </xf>
    <xf numFmtId="0" fontId="20" fillId="0" borderId="0" xfId="27" applyAlignment="1">
      <alignment horizontal="center" vertical="center"/>
    </xf>
    <xf numFmtId="0" fontId="20" fillId="3" borderId="15" xfId="27" applyFill="1" applyBorder="1" applyAlignment="1">
      <alignment horizontal="center" vertical="center"/>
    </xf>
    <xf numFmtId="0" fontId="20" fillId="4" borderId="16" xfId="27" applyFill="1" applyBorder="1" applyAlignment="1">
      <alignment vertical="center"/>
    </xf>
    <xf numFmtId="177" fontId="20" fillId="4" borderId="17" xfId="27" applyNumberFormat="1" applyFill="1" applyBorder="1" applyAlignment="1">
      <alignment vertical="center"/>
    </xf>
    <xf numFmtId="177" fontId="20" fillId="3" borderId="17" xfId="27" applyNumberFormat="1" applyFill="1" applyBorder="1" applyAlignment="1">
      <alignment vertical="center"/>
    </xf>
    <xf numFmtId="178" fontId="20" fillId="3" borderId="18" xfId="27" applyNumberFormat="1" applyFill="1" applyBorder="1" applyAlignment="1">
      <alignment vertical="center"/>
    </xf>
    <xf numFmtId="0" fontId="20" fillId="3" borderId="20" xfId="27" applyFill="1" applyBorder="1" applyAlignment="1">
      <alignment vertical="center"/>
    </xf>
    <xf numFmtId="0" fontId="20" fillId="0" borderId="15" xfId="27" quotePrefix="1" applyBorder="1" applyAlignment="1">
      <alignment horizontal="center" vertical="center"/>
    </xf>
    <xf numFmtId="0" fontId="20" fillId="0" borderId="21" xfId="27" quotePrefix="1" applyBorder="1" applyAlignment="1">
      <alignment horizontal="center" vertical="center"/>
    </xf>
    <xf numFmtId="0" fontId="44" fillId="0" borderId="27" xfId="27" applyFont="1" applyBorder="1" applyAlignment="1">
      <alignment vertical="center"/>
    </xf>
    <xf numFmtId="0" fontId="44" fillId="0" borderId="23" xfId="27" applyFont="1" applyBorder="1" applyAlignment="1">
      <alignment vertical="center"/>
    </xf>
    <xf numFmtId="177" fontId="44" fillId="0" borderId="23" xfId="27" applyNumberFormat="1" applyFont="1" applyBorder="1" applyAlignment="1">
      <alignment vertical="center"/>
    </xf>
    <xf numFmtId="177" fontId="44" fillId="0" borderId="24" xfId="27" applyNumberFormat="1" applyFont="1" applyBorder="1" applyAlignment="1">
      <alignment vertical="center"/>
    </xf>
    <xf numFmtId="178" fontId="44" fillId="0" borderId="24" xfId="27" applyNumberFormat="1" applyFont="1" applyBorder="1" applyAlignment="1">
      <alignment vertical="center"/>
    </xf>
    <xf numFmtId="0" fontId="48" fillId="0" borderId="27" xfId="27" applyFont="1" applyBorder="1" applyAlignment="1">
      <alignment vertical="center" shrinkToFit="1"/>
    </xf>
    <xf numFmtId="0" fontId="20" fillId="0" borderId="35" xfId="27" quotePrefix="1" applyBorder="1" applyAlignment="1">
      <alignment horizontal="center" vertical="center"/>
    </xf>
    <xf numFmtId="178" fontId="20" fillId="0" borderId="23" xfId="27" applyNumberFormat="1" applyBorder="1" applyAlignment="1">
      <alignment horizontal="right" vertical="center"/>
    </xf>
    <xf numFmtId="0" fontId="20" fillId="0" borderId="54" xfId="27" quotePrefix="1" applyBorder="1" applyAlignment="1">
      <alignment horizontal="center" vertical="center"/>
    </xf>
    <xf numFmtId="0" fontId="44" fillId="0" borderId="28" xfId="27" applyFont="1" applyBorder="1" applyAlignment="1">
      <alignment vertical="center"/>
    </xf>
    <xf numFmtId="0" fontId="48" fillId="0" borderId="27" xfId="27" applyFont="1" applyBorder="1" applyAlignment="1">
      <alignment vertical="center" wrapText="1"/>
    </xf>
    <xf numFmtId="0" fontId="20" fillId="3" borderId="21" xfId="27" applyFill="1" applyBorder="1" applyAlignment="1">
      <alignment horizontal="center" vertical="center"/>
    </xf>
    <xf numFmtId="0" fontId="20" fillId="3" borderId="22" xfId="27" applyFill="1" applyBorder="1" applyAlignment="1">
      <alignment vertical="center"/>
    </xf>
    <xf numFmtId="177" fontId="20" fillId="4" borderId="23" xfId="27" applyNumberFormat="1" applyFill="1" applyBorder="1" applyAlignment="1">
      <alignment vertical="center"/>
    </xf>
    <xf numFmtId="177" fontId="20" fillId="3" borderId="23" xfId="27" applyNumberFormat="1" applyFill="1" applyBorder="1" applyAlignment="1">
      <alignment vertical="center"/>
    </xf>
    <xf numFmtId="178" fontId="20" fillId="3" borderId="24" xfId="27" applyNumberFormat="1" applyFill="1" applyBorder="1" applyAlignment="1">
      <alignment vertical="center"/>
    </xf>
    <xf numFmtId="0" fontId="44" fillId="3" borderId="27" xfId="27" applyFont="1" applyFill="1" applyBorder="1" applyAlignment="1">
      <alignment vertical="center"/>
    </xf>
    <xf numFmtId="0" fontId="48" fillId="0" borderId="27" xfId="27" applyFont="1" applyBorder="1" applyAlignment="1">
      <alignment vertical="center"/>
    </xf>
    <xf numFmtId="0" fontId="20" fillId="3" borderId="27" xfId="27" applyFill="1" applyBorder="1" applyAlignment="1">
      <alignment vertical="center"/>
    </xf>
    <xf numFmtId="0" fontId="20" fillId="0" borderId="55" xfId="27" applyBorder="1" applyAlignment="1">
      <alignment vertical="center"/>
    </xf>
    <xf numFmtId="177" fontId="20" fillId="2" borderId="56" xfId="27" applyNumberFormat="1" applyFill="1" applyBorder="1" applyAlignment="1">
      <alignment vertical="center"/>
    </xf>
    <xf numFmtId="177" fontId="20" fillId="2" borderId="34" xfId="27" applyNumberFormat="1" applyFill="1" applyBorder="1" applyAlignment="1">
      <alignment vertical="center"/>
    </xf>
    <xf numFmtId="178" fontId="20" fillId="2" borderId="34" xfId="27" applyNumberFormat="1" applyFill="1" applyBorder="1" applyAlignment="1">
      <alignment vertical="center"/>
    </xf>
    <xf numFmtId="0" fontId="53" fillId="0" borderId="58" xfId="27" applyFont="1" applyBorder="1" applyAlignment="1">
      <alignment vertical="center" wrapText="1"/>
    </xf>
    <xf numFmtId="0" fontId="20" fillId="4" borderId="21" xfId="27" applyFill="1" applyBorder="1" applyAlignment="1">
      <alignment horizontal="center" vertical="center"/>
    </xf>
    <xf numFmtId="0" fontId="20" fillId="4" borderId="22" xfId="27" applyFill="1" applyBorder="1" applyAlignment="1">
      <alignment vertical="center"/>
    </xf>
    <xf numFmtId="177" fontId="20" fillId="4" borderId="24" xfId="27" applyNumberFormat="1" applyFill="1" applyBorder="1" applyAlignment="1">
      <alignment vertical="center"/>
    </xf>
    <xf numFmtId="178" fontId="20" fillId="4" borderId="24" xfId="27" applyNumberFormat="1" applyFill="1" applyBorder="1" applyAlignment="1">
      <alignment vertical="center"/>
    </xf>
    <xf numFmtId="0" fontId="49" fillId="4" borderId="27" xfId="27" applyFont="1" applyFill="1" applyBorder="1" applyAlignment="1">
      <alignment vertical="center" wrapText="1"/>
    </xf>
    <xf numFmtId="177" fontId="20" fillId="0" borderId="56" xfId="27" applyNumberFormat="1" applyBorder="1" applyAlignment="1">
      <alignment vertical="center"/>
    </xf>
    <xf numFmtId="177" fontId="20" fillId="0" borderId="34" xfId="27" applyNumberFormat="1" applyBorder="1" applyAlignment="1">
      <alignment vertical="center"/>
    </xf>
    <xf numFmtId="178" fontId="20" fillId="0" borderId="34" xfId="27" applyNumberFormat="1" applyBorder="1" applyAlignment="1">
      <alignment vertical="center"/>
    </xf>
    <xf numFmtId="0" fontId="48" fillId="0" borderId="58" xfId="27" applyFont="1" applyBorder="1" applyAlignment="1">
      <alignment vertical="center" shrinkToFit="1"/>
    </xf>
    <xf numFmtId="177" fontId="20" fillId="0" borderId="47" xfId="27" applyNumberFormat="1" applyBorder="1" applyAlignment="1">
      <alignment vertical="center"/>
    </xf>
    <xf numFmtId="178" fontId="20" fillId="0" borderId="47" xfId="27" applyNumberFormat="1" applyBorder="1" applyAlignment="1">
      <alignment vertical="center"/>
    </xf>
    <xf numFmtId="0" fontId="54" fillId="0" borderId="0" xfId="9" applyFont="1">
      <alignment vertical="center"/>
    </xf>
    <xf numFmtId="0" fontId="5" fillId="0" borderId="0" xfId="8" applyFont="1" applyAlignment="1">
      <alignment horizontal="right" vertical="center" shrinkToFit="1"/>
    </xf>
    <xf numFmtId="0" fontId="54" fillId="0" borderId="0" xfId="9" applyFont="1" applyAlignment="1">
      <alignment horizontal="distributed" vertical="distributed"/>
    </xf>
    <xf numFmtId="0" fontId="54" fillId="0" borderId="0" xfId="9" applyFont="1" applyAlignment="1">
      <alignment horizontal="right" vertical="center"/>
    </xf>
    <xf numFmtId="0" fontId="54" fillId="0" borderId="0" xfId="9" applyFont="1" applyAlignment="1">
      <alignment horizontal="center" vertical="center"/>
    </xf>
    <xf numFmtId="0" fontId="55" fillId="0" borderId="0" xfId="9" applyFont="1">
      <alignment vertical="center"/>
    </xf>
    <xf numFmtId="0" fontId="54" fillId="6" borderId="23" xfId="9" applyFont="1" applyFill="1" applyBorder="1" applyAlignment="1">
      <alignment horizontal="center" vertical="center"/>
    </xf>
    <xf numFmtId="0" fontId="56" fillId="0" borderId="0" xfId="9" applyFont="1">
      <alignment vertical="center"/>
    </xf>
    <xf numFmtId="0" fontId="57" fillId="0" borderId="0" xfId="9" applyFont="1">
      <alignment vertical="center"/>
    </xf>
    <xf numFmtId="0" fontId="58" fillId="0" borderId="0" xfId="9" applyFont="1">
      <alignment vertical="center"/>
    </xf>
    <xf numFmtId="0" fontId="54" fillId="0" borderId="65" xfId="9" applyFont="1" applyBorder="1">
      <alignment vertical="center"/>
    </xf>
    <xf numFmtId="0" fontId="54" fillId="0" borderId="66" xfId="9" applyFont="1" applyBorder="1">
      <alignment vertical="center"/>
    </xf>
    <xf numFmtId="0" fontId="56" fillId="0" borderId="4" xfId="9" applyFont="1" applyBorder="1">
      <alignment vertical="center"/>
    </xf>
    <xf numFmtId="0" fontId="54" fillId="0" borderId="4" xfId="9" applyFont="1" applyBorder="1">
      <alignment vertical="center"/>
    </xf>
    <xf numFmtId="0" fontId="59" fillId="10" borderId="23" xfId="9" applyFont="1" applyFill="1" applyBorder="1" applyAlignment="1">
      <alignment horizontal="center" vertical="center"/>
    </xf>
    <xf numFmtId="0" fontId="54" fillId="0" borderId="35" xfId="9" applyFont="1" applyBorder="1">
      <alignment vertical="center"/>
    </xf>
    <xf numFmtId="0" fontId="59" fillId="0" borderId="23" xfId="9" applyFont="1" applyBorder="1" applyAlignment="1">
      <alignment horizontal="center" vertical="center"/>
    </xf>
    <xf numFmtId="0" fontId="54" fillId="0" borderId="15" xfId="9" applyFont="1" applyBorder="1">
      <alignment vertical="center"/>
    </xf>
    <xf numFmtId="0" fontId="60" fillId="0" borderId="0" xfId="9" applyFont="1">
      <alignment vertical="center"/>
    </xf>
    <xf numFmtId="0" fontId="48" fillId="0" borderId="0" xfId="15" applyFont="1" applyAlignment="1">
      <alignment horizontal="center" vertical="distributed"/>
    </xf>
    <xf numFmtId="0" fontId="59" fillId="8" borderId="23" xfId="9" applyFont="1" applyFill="1" applyBorder="1" applyAlignment="1">
      <alignment horizontal="center" vertical="center"/>
    </xf>
    <xf numFmtId="0" fontId="48" fillId="0" borderId="35" xfId="15" applyFont="1" applyBorder="1" applyAlignment="1">
      <alignment horizontal="center" vertical="distributed"/>
    </xf>
    <xf numFmtId="0" fontId="54" fillId="0" borderId="3" xfId="9" applyFont="1" applyBorder="1">
      <alignment vertical="center"/>
    </xf>
    <xf numFmtId="0" fontId="54" fillId="0" borderId="67" xfId="9" applyFont="1" applyBorder="1">
      <alignment vertical="center"/>
    </xf>
    <xf numFmtId="0" fontId="54" fillId="5" borderId="23" xfId="9" applyFont="1" applyFill="1" applyBorder="1" applyAlignment="1">
      <alignment horizontal="center" vertical="center"/>
    </xf>
    <xf numFmtId="0" fontId="54" fillId="0" borderId="0" xfId="9" applyFont="1" applyAlignment="1">
      <alignment vertical="center" wrapText="1"/>
    </xf>
    <xf numFmtId="0" fontId="54" fillId="0" borderId="54" xfId="9" applyFont="1" applyBorder="1">
      <alignment vertical="center"/>
    </xf>
    <xf numFmtId="0" fontId="59" fillId="9" borderId="23" xfId="9" applyFont="1" applyFill="1" applyBorder="1" applyAlignment="1">
      <alignment horizontal="center" vertical="center"/>
    </xf>
    <xf numFmtId="0" fontId="5" fillId="0" borderId="0" xfId="15" applyFont="1" applyAlignment="1">
      <alignment horizontal="center" vertical="distributed"/>
    </xf>
    <xf numFmtId="0" fontId="3" fillId="0" borderId="0" xfId="15" applyFont="1" applyAlignment="1">
      <alignment vertical="distributed"/>
    </xf>
    <xf numFmtId="0" fontId="3" fillId="0" borderId="0" xfId="15" applyFont="1" applyAlignment="1">
      <alignment horizontal="center" vertical="distributed"/>
    </xf>
    <xf numFmtId="0" fontId="54" fillId="0" borderId="66" xfId="9" applyFont="1" applyBorder="1" applyAlignment="1">
      <alignment horizontal="distributed" vertical="distributed"/>
    </xf>
    <xf numFmtId="0" fontId="54" fillId="0" borderId="68" xfId="9" applyFont="1" applyBorder="1">
      <alignment vertical="center"/>
    </xf>
    <xf numFmtId="0" fontId="54" fillId="0" borderId="23" xfId="9" applyFont="1" applyBorder="1">
      <alignment vertical="center"/>
    </xf>
    <xf numFmtId="0" fontId="59" fillId="0" borderId="0" xfId="9" applyFont="1">
      <alignment vertical="center"/>
    </xf>
    <xf numFmtId="0" fontId="54" fillId="0" borderId="0" xfId="9" applyFont="1" applyAlignment="1">
      <alignment vertical="distributed"/>
    </xf>
    <xf numFmtId="0" fontId="54" fillId="0" borderId="35" xfId="9" applyFont="1" applyBorder="1" applyAlignment="1">
      <alignment vertical="distributed"/>
    </xf>
    <xf numFmtId="0" fontId="54" fillId="0" borderId="66" xfId="9" applyFont="1" applyBorder="1" applyAlignment="1">
      <alignment vertical="distributed"/>
    </xf>
    <xf numFmtId="0" fontId="54" fillId="0" borderId="68" xfId="9" applyFont="1" applyBorder="1" applyAlignment="1">
      <alignment vertical="distributed"/>
    </xf>
    <xf numFmtId="0" fontId="54" fillId="0" borderId="69" xfId="9" applyFont="1" applyBorder="1">
      <alignment vertical="center"/>
    </xf>
    <xf numFmtId="0" fontId="56" fillId="0" borderId="0" xfId="9" applyFont="1" applyAlignment="1">
      <alignment horizontal="center" vertical="center"/>
    </xf>
    <xf numFmtId="0" fontId="64" fillId="0" borderId="0" xfId="9" applyFont="1">
      <alignment vertical="center"/>
    </xf>
    <xf numFmtId="0" fontId="3" fillId="0" borderId="0" xfId="11" applyAlignment="1">
      <alignment horizontal="center" vertical="center"/>
    </xf>
    <xf numFmtId="0" fontId="7" fillId="0" borderId="23" xfId="11" applyFont="1" applyBorder="1" applyAlignment="1">
      <alignment horizontal="center" vertical="center" shrinkToFit="1"/>
    </xf>
    <xf numFmtId="0" fontId="3" fillId="0" borderId="0" xfId="11" applyAlignment="1">
      <alignment horizontal="center" vertical="center" shrinkToFit="1"/>
    </xf>
    <xf numFmtId="56" fontId="7" fillId="0" borderId="0" xfId="11" applyNumberFormat="1" applyFont="1" applyAlignment="1">
      <alignment horizontal="center" vertical="center" shrinkToFit="1"/>
    </xf>
    <xf numFmtId="0" fontId="3" fillId="0" borderId="0" xfId="11" applyAlignment="1">
      <alignment horizontal="right" vertical="center" shrinkToFit="1"/>
    </xf>
    <xf numFmtId="0" fontId="3" fillId="0" borderId="23" xfId="11" applyBorder="1" applyAlignment="1">
      <alignment horizontal="center" vertical="center"/>
    </xf>
    <xf numFmtId="0" fontId="3" fillId="0" borderId="23" xfId="11" applyBorder="1" applyAlignment="1">
      <alignment horizontal="center" vertical="center" shrinkToFit="1"/>
    </xf>
    <xf numFmtId="0" fontId="3" fillId="0" borderId="23" xfId="6" applyBorder="1" applyAlignment="1">
      <alignment horizontal="center" vertical="center" shrinkToFit="1"/>
    </xf>
    <xf numFmtId="0" fontId="75" fillId="0" borderId="23" xfId="0" applyFont="1" applyBorder="1" applyAlignment="1">
      <alignment horizontal="center" vertical="center"/>
    </xf>
    <xf numFmtId="0" fontId="3" fillId="0" borderId="23" xfId="6" applyBorder="1" applyAlignment="1">
      <alignment horizontal="center" vertical="center"/>
    </xf>
    <xf numFmtId="0" fontId="67" fillId="0" borderId="23" xfId="6" applyFont="1" applyBorder="1" applyAlignment="1">
      <alignment horizontal="center" vertical="center"/>
    </xf>
    <xf numFmtId="0" fontId="67" fillId="0" borderId="23" xfId="11" applyFont="1" applyBorder="1" applyAlignment="1">
      <alignment horizontal="center" vertical="center"/>
    </xf>
    <xf numFmtId="0" fontId="3" fillId="16" borderId="23" xfId="11" applyFill="1" applyBorder="1" applyAlignment="1">
      <alignment horizontal="center" vertical="center"/>
    </xf>
    <xf numFmtId="0" fontId="3" fillId="16" borderId="23" xfId="11" applyFill="1" applyBorder="1" applyAlignment="1">
      <alignment horizontal="center" vertical="center" shrinkToFit="1"/>
    </xf>
    <xf numFmtId="0" fontId="3" fillId="0" borderId="0" xfId="8">
      <alignment vertical="center"/>
    </xf>
    <xf numFmtId="0" fontId="3" fillId="0" borderId="0" xfId="8" applyAlignment="1">
      <alignment horizontal="left" vertical="center"/>
    </xf>
    <xf numFmtId="0" fontId="7" fillId="0" borderId="23" xfId="8" applyFont="1" applyBorder="1" applyAlignment="1">
      <alignment horizontal="center" vertical="center" shrinkToFit="1"/>
    </xf>
    <xf numFmtId="0" fontId="3" fillId="0" borderId="0" xfId="8" applyAlignment="1">
      <alignment horizontal="center" vertical="center"/>
    </xf>
    <xf numFmtId="0" fontId="3" fillId="0" borderId="23" xfId="8" applyBorder="1" applyAlignment="1">
      <alignment horizontal="center" vertical="center"/>
    </xf>
    <xf numFmtId="0" fontId="3" fillId="0" borderId="23" xfId="8" applyBorder="1" applyAlignment="1">
      <alignment horizontal="left" vertical="center" wrapText="1"/>
    </xf>
    <xf numFmtId="0" fontId="67" fillId="0" borderId="23" xfId="8" applyFont="1" applyBorder="1" applyAlignment="1">
      <alignment horizontal="left" vertical="center" wrapText="1"/>
    </xf>
    <xf numFmtId="0" fontId="3" fillId="0" borderId="23" xfId="8" applyBorder="1" applyAlignment="1">
      <alignment horizontal="left" vertical="center"/>
    </xf>
    <xf numFmtId="0" fontId="3" fillId="0" borderId="23" xfId="8" applyBorder="1">
      <alignment vertical="center"/>
    </xf>
    <xf numFmtId="0" fontId="71" fillId="0" borderId="23" xfId="8" applyFont="1" applyBorder="1" applyAlignment="1">
      <alignment horizontal="left" vertical="center" wrapText="1"/>
    </xf>
    <xf numFmtId="0" fontId="3" fillId="0" borderId="23" xfId="11" applyBorder="1" applyAlignment="1">
      <alignment horizontal="left" vertical="center"/>
    </xf>
    <xf numFmtId="0" fontId="3" fillId="0" borderId="23" xfId="8" applyBorder="1" applyAlignment="1">
      <alignment horizontal="left" vertical="center" shrinkToFit="1"/>
    </xf>
    <xf numFmtId="0" fontId="67" fillId="0" borderId="23" xfId="8" applyFont="1" applyBorder="1" applyAlignment="1">
      <alignment horizontal="left" vertical="center" wrapText="1" shrinkToFit="1"/>
    </xf>
    <xf numFmtId="0" fontId="3" fillId="0" borderId="23" xfId="6" applyBorder="1" applyAlignment="1">
      <alignment horizontal="left" vertical="center"/>
    </xf>
    <xf numFmtId="0" fontId="67" fillId="0" borderId="23" xfId="8" applyFont="1" applyBorder="1" applyAlignment="1">
      <alignment vertical="top" wrapText="1"/>
    </xf>
    <xf numFmtId="0" fontId="3" fillId="0" borderId="23" xfId="6" applyBorder="1">
      <alignment vertical="center"/>
    </xf>
    <xf numFmtId="0" fontId="3" fillId="16" borderId="23" xfId="8" applyFill="1" applyBorder="1" applyAlignment="1">
      <alignment horizontal="center" vertical="center"/>
    </xf>
    <xf numFmtId="0" fontId="76" fillId="0" borderId="0" xfId="22" applyFont="1">
      <alignment vertical="center"/>
    </xf>
    <xf numFmtId="0" fontId="77" fillId="0" borderId="0" xfId="22" applyFont="1">
      <alignment vertical="center"/>
    </xf>
    <xf numFmtId="0" fontId="4" fillId="0" borderId="0" xfId="22">
      <alignment vertical="center"/>
    </xf>
    <xf numFmtId="0" fontId="4" fillId="0" borderId="0" xfId="22" applyAlignment="1">
      <alignment horizontal="right" vertical="center"/>
    </xf>
    <xf numFmtId="179" fontId="78" fillId="0" borderId="0" xfId="22" applyNumberFormat="1" applyFont="1" applyAlignment="1">
      <alignment horizontal="center" vertical="center"/>
    </xf>
    <xf numFmtId="0" fontId="79" fillId="0" borderId="0" xfId="22" applyFont="1" applyAlignment="1">
      <alignment horizontal="center" vertical="center"/>
    </xf>
    <xf numFmtId="180" fontId="80" fillId="0" borderId="0" xfId="22" applyNumberFormat="1" applyFont="1" applyAlignment="1">
      <alignment horizontal="left" vertical="center"/>
    </xf>
    <xf numFmtId="0" fontId="81" fillId="0" borderId="23" xfId="22" applyFont="1" applyBorder="1" applyAlignment="1">
      <alignment horizontal="center" vertical="center"/>
    </xf>
    <xf numFmtId="0" fontId="82" fillId="0" borderId="1" xfId="28" applyFont="1" applyBorder="1" applyAlignment="1">
      <alignment horizontal="right" vertical="center"/>
    </xf>
    <xf numFmtId="0" fontId="83" fillId="0" borderId="1" xfId="28" applyFont="1" applyBorder="1">
      <alignment vertical="center"/>
    </xf>
    <xf numFmtId="0" fontId="4" fillId="0" borderId="1" xfId="28" applyBorder="1">
      <alignment vertical="center"/>
    </xf>
    <xf numFmtId="0" fontId="19" fillId="0" borderId="0" xfId="22" applyFont="1">
      <alignment vertical="center"/>
    </xf>
    <xf numFmtId="0" fontId="19" fillId="0" borderId="31" xfId="22" applyFont="1" applyBorder="1">
      <alignment vertical="center"/>
    </xf>
    <xf numFmtId="0" fontId="19" fillId="0" borderId="30" xfId="22" applyFont="1" applyBorder="1">
      <alignment vertical="center"/>
    </xf>
    <xf numFmtId="0" fontId="19" fillId="0" borderId="36" xfId="22" applyFont="1" applyBorder="1">
      <alignment vertical="center"/>
    </xf>
    <xf numFmtId="0" fontId="19" fillId="0" borderId="34" xfId="22" applyFont="1" applyBorder="1">
      <alignment vertical="center"/>
    </xf>
    <xf numFmtId="0" fontId="84" fillId="0" borderId="18" xfId="28" applyFont="1" applyBorder="1">
      <alignment vertical="center"/>
    </xf>
    <xf numFmtId="0" fontId="19" fillId="0" borderId="1" xfId="22" applyFont="1" applyBorder="1">
      <alignment vertical="center"/>
    </xf>
    <xf numFmtId="0" fontId="19" fillId="0" borderId="16" xfId="22" applyFont="1" applyBorder="1">
      <alignment vertical="center"/>
    </xf>
    <xf numFmtId="0" fontId="86" fillId="0" borderId="34" xfId="22" applyFont="1" applyBorder="1">
      <alignment vertical="center"/>
    </xf>
    <xf numFmtId="0" fontId="19" fillId="0" borderId="55" xfId="22" applyFont="1" applyBorder="1">
      <alignment vertical="center"/>
    </xf>
    <xf numFmtId="0" fontId="80" fillId="0" borderId="34" xfId="22" applyFont="1" applyBorder="1">
      <alignment vertical="center"/>
    </xf>
    <xf numFmtId="0" fontId="81" fillId="0" borderId="34" xfId="22" applyFont="1" applyBorder="1">
      <alignment vertical="center"/>
    </xf>
    <xf numFmtId="0" fontId="87" fillId="0" borderId="0" xfId="22" applyFont="1" applyAlignment="1">
      <alignment horizontal="right" vertical="center"/>
    </xf>
    <xf numFmtId="0" fontId="85" fillId="0" borderId="34" xfId="22" applyFont="1" applyBorder="1">
      <alignment vertical="center"/>
    </xf>
    <xf numFmtId="0" fontId="64" fillId="0" borderId="34" xfId="28" applyFont="1" applyBorder="1">
      <alignment vertical="center"/>
    </xf>
    <xf numFmtId="0" fontId="80" fillId="0" borderId="0" xfId="22" applyFont="1">
      <alignment vertical="center"/>
    </xf>
    <xf numFmtId="0" fontId="64" fillId="0" borderId="18" xfId="28" applyFont="1" applyBorder="1">
      <alignment vertical="center"/>
    </xf>
    <xf numFmtId="0" fontId="80" fillId="0" borderId="1" xfId="22" applyFont="1" applyBorder="1">
      <alignment vertical="center"/>
    </xf>
    <xf numFmtId="0" fontId="84" fillId="0" borderId="23" xfId="22" applyFont="1" applyBorder="1" applyAlignment="1">
      <alignment horizontal="center" vertical="center"/>
    </xf>
    <xf numFmtId="0" fontId="4" fillId="0" borderId="0" xfId="22" applyAlignment="1">
      <alignment horizontal="left" vertical="center"/>
    </xf>
    <xf numFmtId="0" fontId="84" fillId="0" borderId="0" xfId="22" applyFont="1" applyAlignment="1">
      <alignment horizontal="center" vertical="center"/>
    </xf>
    <xf numFmtId="0" fontId="4" fillId="0" borderId="31" xfId="22" applyBorder="1">
      <alignment vertical="center"/>
    </xf>
    <xf numFmtId="0" fontId="4" fillId="0" borderId="30" xfId="22" applyBorder="1">
      <alignment vertical="center"/>
    </xf>
    <xf numFmtId="0" fontId="4" fillId="0" borderId="36" xfId="22" applyBorder="1">
      <alignment vertical="center"/>
    </xf>
    <xf numFmtId="0" fontId="4" fillId="0" borderId="34" xfId="22" applyBorder="1">
      <alignment vertical="center"/>
    </xf>
    <xf numFmtId="0" fontId="4" fillId="0" borderId="55" xfId="22" applyBorder="1">
      <alignment vertical="center"/>
    </xf>
    <xf numFmtId="0" fontId="4" fillId="0" borderId="18" xfId="22" applyBorder="1">
      <alignment vertical="center"/>
    </xf>
    <xf numFmtId="0" fontId="4" fillId="0" borderId="1" xfId="22" applyBorder="1">
      <alignment vertical="center"/>
    </xf>
    <xf numFmtId="0" fontId="4" fillId="0" borderId="16" xfId="22" applyBorder="1">
      <alignment vertical="center"/>
    </xf>
    <xf numFmtId="0" fontId="79" fillId="0" borderId="0" xfId="22" applyFont="1">
      <alignment vertical="center"/>
    </xf>
    <xf numFmtId="0" fontId="92" fillId="0" borderId="0" xfId="22" applyFont="1">
      <alignment vertical="center"/>
    </xf>
    <xf numFmtId="0" fontId="81" fillId="0" borderId="34" xfId="22" applyFont="1" applyBorder="1" applyAlignment="1">
      <alignment vertical="center" shrinkToFit="1"/>
    </xf>
    <xf numFmtId="0" fontId="4" fillId="0" borderId="18" xfId="22" applyBorder="1" applyAlignment="1">
      <alignment vertical="center" shrinkToFit="1"/>
    </xf>
    <xf numFmtId="0" fontId="84" fillId="0" borderId="28" xfId="22" applyFont="1" applyBorder="1" applyAlignment="1">
      <alignment horizontal="center" vertical="center"/>
    </xf>
    <xf numFmtId="0" fontId="79" fillId="0" borderId="30" xfId="22" applyFont="1" applyBorder="1" applyAlignment="1">
      <alignment horizontal="left" vertical="center"/>
    </xf>
    <xf numFmtId="0" fontId="4" fillId="0" borderId="30" xfId="22" applyBorder="1" applyAlignment="1">
      <alignment horizontal="left" vertical="center"/>
    </xf>
    <xf numFmtId="0" fontId="4" fillId="0" borderId="28" xfId="22" applyBorder="1">
      <alignment vertical="center"/>
    </xf>
    <xf numFmtId="0" fontId="93" fillId="0" borderId="1" xfId="22" applyFont="1" applyBorder="1">
      <alignment vertical="center"/>
    </xf>
    <xf numFmtId="0" fontId="4" fillId="0" borderId="17" xfId="22" applyBorder="1">
      <alignment vertical="center"/>
    </xf>
    <xf numFmtId="0" fontId="79" fillId="0" borderId="1" xfId="22" applyFont="1" applyBorder="1">
      <alignment vertical="center"/>
    </xf>
    <xf numFmtId="0" fontId="80" fillId="0" borderId="16" xfId="22" applyFont="1" applyBorder="1">
      <alignment vertical="center"/>
    </xf>
    <xf numFmtId="0" fontId="89" fillId="0" borderId="0" xfId="28" applyFont="1">
      <alignment vertical="center"/>
    </xf>
    <xf numFmtId="0" fontId="4" fillId="0" borderId="56" xfId="22" applyBorder="1">
      <alignment vertical="center"/>
    </xf>
    <xf numFmtId="0" fontId="84" fillId="0" borderId="56" xfId="22" applyFont="1" applyBorder="1">
      <alignment vertical="center"/>
    </xf>
    <xf numFmtId="0" fontId="94" fillId="0" borderId="17" xfId="22" applyFont="1" applyBorder="1">
      <alignment vertical="center"/>
    </xf>
    <xf numFmtId="0" fontId="95" fillId="0" borderId="0" xfId="28" applyFont="1" applyAlignment="1">
      <alignment horizontal="right" vertical="center"/>
    </xf>
    <xf numFmtId="0" fontId="84" fillId="0" borderId="23" xfId="22" applyFont="1" applyBorder="1" applyAlignment="1">
      <alignment horizontal="left" vertical="center"/>
    </xf>
    <xf numFmtId="0" fontId="85" fillId="0" borderId="31" xfId="28" applyFont="1" applyBorder="1">
      <alignment vertical="center"/>
    </xf>
    <xf numFmtId="0" fontId="83" fillId="0" borderId="34" xfId="28" applyFont="1" applyBorder="1">
      <alignment vertical="center"/>
    </xf>
    <xf numFmtId="0" fontId="81" fillId="0" borderId="34" xfId="28" applyFont="1" applyBorder="1">
      <alignment vertical="center"/>
    </xf>
    <xf numFmtId="0" fontId="84" fillId="0" borderId="34" xfId="28" applyFont="1" applyBorder="1">
      <alignment vertical="center"/>
    </xf>
    <xf numFmtId="0" fontId="85" fillId="0" borderId="0" xfId="28" applyFont="1" applyAlignment="1">
      <alignment horizontal="left" vertical="center"/>
    </xf>
    <xf numFmtId="0" fontId="80" fillId="0" borderId="55" xfId="22" applyFont="1" applyBorder="1">
      <alignment vertical="center"/>
    </xf>
    <xf numFmtId="0" fontId="80" fillId="0" borderId="34" xfId="22" applyFont="1" applyBorder="1" applyAlignment="1">
      <alignment horizontal="center" vertical="center" shrinkToFit="1"/>
    </xf>
    <xf numFmtId="0" fontId="60" fillId="0" borderId="1" xfId="22" applyFont="1" applyBorder="1">
      <alignment vertical="center"/>
    </xf>
    <xf numFmtId="0" fontId="80" fillId="0" borderId="0" xfId="22" applyFont="1" applyAlignment="1">
      <alignment horizontal="center" vertical="center" shrinkToFit="1"/>
    </xf>
    <xf numFmtId="0" fontId="80" fillId="0" borderId="55" xfId="22" applyFont="1" applyBorder="1" applyAlignment="1">
      <alignment horizontal="center" vertical="center" shrinkToFit="1"/>
    </xf>
    <xf numFmtId="0" fontId="96" fillId="0" borderId="0" xfId="22" applyFont="1">
      <alignment vertical="center"/>
    </xf>
    <xf numFmtId="0" fontId="83" fillId="0" borderId="0" xfId="28" applyFont="1">
      <alignment vertical="center"/>
    </xf>
    <xf numFmtId="0" fontId="85" fillId="0" borderId="0" xfId="28" applyFont="1">
      <alignment vertical="center"/>
    </xf>
    <xf numFmtId="0" fontId="97" fillId="0" borderId="0" xfId="22" applyFont="1">
      <alignment vertical="center"/>
    </xf>
    <xf numFmtId="0" fontId="4" fillId="0" borderId="0" xfId="28">
      <alignment vertical="center"/>
    </xf>
    <xf numFmtId="0" fontId="81" fillId="0" borderId="0" xfId="28" applyFont="1">
      <alignment vertical="center"/>
    </xf>
    <xf numFmtId="0" fontId="82" fillId="0" borderId="0" xfId="22" applyFont="1">
      <alignment vertical="center"/>
    </xf>
    <xf numFmtId="0" fontId="98" fillId="0" borderId="0" xfId="22" applyFont="1">
      <alignment vertical="center"/>
    </xf>
    <xf numFmtId="0" fontId="88" fillId="0" borderId="0" xfId="22" applyFont="1">
      <alignment vertical="center"/>
    </xf>
    <xf numFmtId="0" fontId="84" fillId="0" borderId="0" xfId="28" applyFont="1">
      <alignment vertical="center"/>
    </xf>
    <xf numFmtId="0" fontId="100" fillId="0" borderId="0" xfId="28" applyFont="1">
      <alignment vertical="center"/>
    </xf>
    <xf numFmtId="0" fontId="80" fillId="0" borderId="0" xfId="28" applyFont="1">
      <alignment vertical="center"/>
    </xf>
    <xf numFmtId="0" fontId="80" fillId="0" borderId="1" xfId="28" applyFont="1" applyBorder="1">
      <alignment vertical="center"/>
    </xf>
    <xf numFmtId="0" fontId="78" fillId="0" borderId="0" xfId="28" applyFont="1">
      <alignment vertical="center"/>
    </xf>
    <xf numFmtId="0" fontId="19" fillId="0" borderId="0" xfId="28" applyFont="1">
      <alignment vertical="center"/>
    </xf>
    <xf numFmtId="0" fontId="95" fillId="0" borderId="0" xfId="28" applyFont="1">
      <alignment vertical="center"/>
    </xf>
    <xf numFmtId="0" fontId="93" fillId="0" borderId="0" xfId="28" applyFont="1">
      <alignment vertical="center"/>
    </xf>
    <xf numFmtId="0" fontId="12" fillId="0" borderId="0" xfId="19" applyFont="1" applyAlignment="1">
      <alignment horizontal="left" vertical="center"/>
    </xf>
    <xf numFmtId="179" fontId="101" fillId="0" borderId="0" xfId="28" applyNumberFormat="1" applyFont="1" applyAlignment="1">
      <alignment horizontal="left" vertical="center"/>
    </xf>
    <xf numFmtId="0" fontId="82" fillId="0" borderId="0" xfId="28" applyFont="1" applyAlignment="1">
      <alignment horizontal="right" vertical="center"/>
    </xf>
    <xf numFmtId="0" fontId="19" fillId="0" borderId="31" xfId="28" applyFont="1" applyBorder="1">
      <alignment vertical="center"/>
    </xf>
    <xf numFmtId="0" fontId="4" fillId="0" borderId="31" xfId="28" applyBorder="1">
      <alignment vertical="center"/>
    </xf>
    <xf numFmtId="0" fontId="4" fillId="0" borderId="30" xfId="28" applyBorder="1">
      <alignment vertical="center"/>
    </xf>
    <xf numFmtId="0" fontId="4" fillId="0" borderId="36" xfId="28" applyBorder="1">
      <alignment vertical="center"/>
    </xf>
    <xf numFmtId="0" fontId="4" fillId="0" borderId="34" xfId="28" applyBorder="1">
      <alignment vertical="center"/>
    </xf>
    <xf numFmtId="0" fontId="4" fillId="0" borderId="55" xfId="28" applyBorder="1">
      <alignment vertical="center"/>
    </xf>
    <xf numFmtId="0" fontId="4" fillId="0" borderId="18" xfId="28" applyBorder="1">
      <alignment vertical="center"/>
    </xf>
    <xf numFmtId="0" fontId="79" fillId="0" borderId="0" xfId="28" applyFont="1">
      <alignment vertical="center"/>
    </xf>
    <xf numFmtId="0" fontId="92" fillId="0" borderId="0" xfId="28" applyFont="1">
      <alignment vertical="center"/>
    </xf>
    <xf numFmtId="0" fontId="81" fillId="0" borderId="34" xfId="28" applyFont="1" applyBorder="1" applyAlignment="1">
      <alignment vertical="center" shrinkToFit="1"/>
    </xf>
    <xf numFmtId="0" fontId="4" fillId="0" borderId="18" xfId="28" applyBorder="1" applyAlignment="1">
      <alignment vertical="center" shrinkToFit="1"/>
    </xf>
    <xf numFmtId="0" fontId="4" fillId="0" borderId="26" xfId="22" applyBorder="1">
      <alignment vertical="center"/>
    </xf>
    <xf numFmtId="0" fontId="4" fillId="0" borderId="22" xfId="22" applyBorder="1">
      <alignment vertical="center"/>
    </xf>
    <xf numFmtId="0" fontId="86" fillId="0" borderId="0" xfId="28" applyFont="1">
      <alignment vertical="center"/>
    </xf>
    <xf numFmtId="0" fontId="87" fillId="0" borderId="0" xfId="28" applyFont="1">
      <alignment vertical="center"/>
    </xf>
    <xf numFmtId="0" fontId="80" fillId="0" borderId="55" xfId="28" applyFont="1" applyBorder="1">
      <alignment vertical="center"/>
    </xf>
    <xf numFmtId="0" fontId="87" fillId="0" borderId="1" xfId="28" applyFont="1" applyBorder="1">
      <alignment vertical="center"/>
    </xf>
    <xf numFmtId="0" fontId="80" fillId="0" borderId="16" xfId="28" applyFont="1" applyBorder="1">
      <alignment vertical="center"/>
    </xf>
    <xf numFmtId="0" fontId="79" fillId="0" borderId="1" xfId="28" applyFont="1" applyBorder="1">
      <alignment vertical="center"/>
    </xf>
    <xf numFmtId="0" fontId="19" fillId="0" borderId="0" xfId="23">
      <alignment vertical="center"/>
    </xf>
    <xf numFmtId="0" fontId="105" fillId="0" borderId="2" xfId="23" applyFont="1" applyBorder="1" applyAlignment="1">
      <alignment horizontal="left" vertical="center"/>
    </xf>
    <xf numFmtId="0" fontId="105" fillId="0" borderId="2" xfId="23" applyFont="1" applyBorder="1">
      <alignment vertical="center"/>
    </xf>
    <xf numFmtId="0" fontId="105" fillId="0" borderId="0" xfId="23" applyFont="1">
      <alignment vertical="center"/>
    </xf>
    <xf numFmtId="0" fontId="105" fillId="0" borderId="2" xfId="23" applyFont="1" applyBorder="1" applyAlignment="1">
      <alignment vertical="center" shrinkToFit="1"/>
    </xf>
    <xf numFmtId="0" fontId="105" fillId="5" borderId="70" xfId="23" applyFont="1" applyFill="1" applyBorder="1" applyAlignment="1">
      <alignment horizontal="center" vertical="center" shrinkToFit="1"/>
    </xf>
    <xf numFmtId="0" fontId="105" fillId="5" borderId="71" xfId="23" applyFont="1" applyFill="1" applyBorder="1" applyAlignment="1">
      <alignment horizontal="center" vertical="center" shrinkToFit="1"/>
    </xf>
    <xf numFmtId="0" fontId="107" fillId="5" borderId="71" xfId="23" applyFont="1" applyFill="1" applyBorder="1" applyAlignment="1">
      <alignment horizontal="center" vertical="center" shrinkToFit="1"/>
    </xf>
    <xf numFmtId="0" fontId="105" fillId="5" borderId="72" xfId="23" applyFont="1" applyFill="1" applyBorder="1" applyAlignment="1">
      <alignment horizontal="center" vertical="center" shrinkToFit="1"/>
    </xf>
    <xf numFmtId="0" fontId="105" fillId="5" borderId="73" xfId="23" applyFont="1" applyFill="1" applyBorder="1" applyAlignment="1">
      <alignment horizontal="center" vertical="center" shrinkToFit="1"/>
    </xf>
    <xf numFmtId="0" fontId="19" fillId="0" borderId="0" xfId="23" applyAlignment="1">
      <alignment vertical="center" shrinkToFit="1"/>
    </xf>
    <xf numFmtId="0" fontId="107" fillId="12" borderId="53" xfId="23" applyFont="1" applyFill="1" applyBorder="1" applyAlignment="1">
      <alignment horizontal="center" vertical="center"/>
    </xf>
    <xf numFmtId="0" fontId="105" fillId="18" borderId="23" xfId="23" applyFont="1" applyFill="1" applyBorder="1" applyAlignment="1">
      <alignment vertical="center" shrinkToFit="1"/>
    </xf>
    <xf numFmtId="0" fontId="107" fillId="18" borderId="23" xfId="23" applyFont="1" applyFill="1" applyBorder="1">
      <alignment vertical="center"/>
    </xf>
    <xf numFmtId="0" fontId="108" fillId="18" borderId="31" xfId="23" applyFont="1" applyFill="1" applyBorder="1" applyAlignment="1">
      <alignment vertical="center" shrinkToFit="1"/>
    </xf>
    <xf numFmtId="0" fontId="105" fillId="18" borderId="24" xfId="23" applyFont="1" applyFill="1" applyBorder="1">
      <alignment vertical="center"/>
    </xf>
    <xf numFmtId="0" fontId="109" fillId="18" borderId="27" xfId="23" applyFont="1" applyFill="1" applyBorder="1">
      <alignment vertical="center"/>
    </xf>
    <xf numFmtId="0" fontId="109" fillId="10" borderId="23" xfId="23" applyFont="1" applyFill="1" applyBorder="1" applyAlignment="1">
      <alignment vertical="center" shrinkToFit="1"/>
    </xf>
    <xf numFmtId="0" fontId="105" fillId="10" borderId="23" xfId="23" applyFont="1" applyFill="1" applyBorder="1" applyAlignment="1">
      <alignment vertical="center" shrinkToFit="1"/>
    </xf>
    <xf numFmtId="0" fontId="107" fillId="10" borderId="23" xfId="23" applyFont="1" applyFill="1" applyBorder="1" applyAlignment="1">
      <alignment vertical="center" wrapText="1"/>
    </xf>
    <xf numFmtId="0" fontId="105" fillId="10" borderId="24" xfId="23" applyFont="1" applyFill="1" applyBorder="1">
      <alignment vertical="center"/>
    </xf>
    <xf numFmtId="0" fontId="105" fillId="10" borderId="27" xfId="23" applyFont="1" applyFill="1" applyBorder="1">
      <alignment vertical="center"/>
    </xf>
    <xf numFmtId="0" fontId="107" fillId="10" borderId="23" xfId="23" applyFont="1" applyFill="1" applyBorder="1" applyAlignment="1">
      <alignment vertical="center" shrinkToFit="1"/>
    </xf>
    <xf numFmtId="0" fontId="107" fillId="10" borderId="23" xfId="23" applyFont="1" applyFill="1" applyBorder="1">
      <alignment vertical="center"/>
    </xf>
    <xf numFmtId="0" fontId="111" fillId="10" borderId="24" xfId="23" applyFont="1" applyFill="1" applyBorder="1">
      <alignment vertical="center"/>
    </xf>
    <xf numFmtId="56" fontId="107" fillId="10" borderId="23" xfId="23" quotePrefix="1" applyNumberFormat="1" applyFont="1" applyFill="1" applyBorder="1">
      <alignment vertical="center"/>
    </xf>
    <xf numFmtId="0" fontId="112" fillId="10" borderId="24" xfId="23" applyFont="1" applyFill="1" applyBorder="1">
      <alignment vertical="center"/>
    </xf>
    <xf numFmtId="0" fontId="112" fillId="10" borderId="27" xfId="23" applyFont="1" applyFill="1" applyBorder="1">
      <alignment vertical="center"/>
    </xf>
    <xf numFmtId="0" fontId="105" fillId="10" borderId="24" xfId="23" applyFont="1" applyFill="1" applyBorder="1" applyAlignment="1">
      <alignment vertical="center" shrinkToFit="1"/>
    </xf>
    <xf numFmtId="0" fontId="110" fillId="10" borderId="23" xfId="23" applyFont="1" applyFill="1" applyBorder="1">
      <alignment vertical="center"/>
    </xf>
    <xf numFmtId="56" fontId="111" fillId="10" borderId="23" xfId="23" quotePrefix="1" applyNumberFormat="1" applyFont="1" applyFill="1" applyBorder="1">
      <alignment vertical="center"/>
    </xf>
    <xf numFmtId="0" fontId="107" fillId="10" borderId="24" xfId="23" applyFont="1" applyFill="1" applyBorder="1">
      <alignment vertical="center"/>
    </xf>
    <xf numFmtId="0" fontId="105" fillId="19" borderId="23" xfId="23" applyFont="1" applyFill="1" applyBorder="1" applyAlignment="1">
      <alignment vertical="center" shrinkToFit="1"/>
    </xf>
    <xf numFmtId="0" fontId="115" fillId="19" borderId="23" xfId="23" applyFont="1" applyFill="1" applyBorder="1">
      <alignment vertical="center"/>
    </xf>
    <xf numFmtId="0" fontId="107" fillId="19" borderId="23" xfId="23" applyFont="1" applyFill="1" applyBorder="1">
      <alignment vertical="center"/>
    </xf>
    <xf numFmtId="0" fontId="105" fillId="19" borderId="24" xfId="23" applyFont="1" applyFill="1" applyBorder="1">
      <alignment vertical="center"/>
    </xf>
    <xf numFmtId="0" fontId="105" fillId="19" borderId="27" xfId="23" applyFont="1" applyFill="1" applyBorder="1">
      <alignment vertical="center"/>
    </xf>
    <xf numFmtId="0" fontId="105" fillId="10" borderId="28" xfId="23" applyFont="1" applyFill="1" applyBorder="1" applyAlignment="1">
      <alignment vertical="center" shrinkToFit="1"/>
    </xf>
    <xf numFmtId="0" fontId="114" fillId="10" borderId="28" xfId="23" applyFont="1" applyFill="1" applyBorder="1">
      <alignment vertical="center"/>
    </xf>
    <xf numFmtId="0" fontId="105" fillId="0" borderId="23" xfId="23" applyFont="1" applyBorder="1" applyAlignment="1">
      <alignment vertical="center" shrinkToFit="1"/>
    </xf>
    <xf numFmtId="0" fontId="105" fillId="10" borderId="31" xfId="23" applyFont="1" applyFill="1" applyBorder="1" applyAlignment="1">
      <alignment vertical="center" shrinkToFit="1"/>
    </xf>
    <xf numFmtId="0" fontId="105" fillId="10" borderId="31" xfId="23" applyFont="1" applyFill="1" applyBorder="1">
      <alignment vertical="center"/>
    </xf>
    <xf numFmtId="0" fontId="105" fillId="10" borderId="32" xfId="23" applyFont="1" applyFill="1" applyBorder="1">
      <alignment vertical="center"/>
    </xf>
    <xf numFmtId="0" fontId="107" fillId="12" borderId="74" xfId="23" applyFont="1" applyFill="1" applyBorder="1" applyAlignment="1">
      <alignment horizontal="center" vertical="center"/>
    </xf>
    <xf numFmtId="0" fontId="105" fillId="0" borderId="75" xfId="23" applyFont="1" applyBorder="1" applyAlignment="1">
      <alignment vertical="center" shrinkToFit="1"/>
    </xf>
    <xf numFmtId="0" fontId="110" fillId="0" borderId="75" xfId="23" applyFont="1" applyBorder="1">
      <alignment vertical="center"/>
    </xf>
    <xf numFmtId="0" fontId="105" fillId="0" borderId="10" xfId="23" applyFont="1" applyBorder="1" applyAlignment="1">
      <alignment vertical="center" shrinkToFit="1"/>
    </xf>
    <xf numFmtId="0" fontId="105" fillId="0" borderId="76" xfId="23" applyFont="1" applyBorder="1" applyAlignment="1">
      <alignment vertical="center" shrinkToFit="1"/>
    </xf>
    <xf numFmtId="0" fontId="105" fillId="0" borderId="76" xfId="23" applyFont="1" applyBorder="1">
      <alignment vertical="center"/>
    </xf>
    <xf numFmtId="0" fontId="105" fillId="0" borderId="77" xfId="23" applyFont="1" applyBorder="1">
      <alignment vertical="center"/>
    </xf>
    <xf numFmtId="0" fontId="105" fillId="0" borderId="0" xfId="23" applyFont="1" applyAlignment="1">
      <alignment horizontal="center" vertical="center"/>
    </xf>
    <xf numFmtId="0" fontId="105" fillId="0" borderId="0" xfId="23" applyFont="1" applyAlignment="1">
      <alignment vertical="center" shrinkToFit="1"/>
    </xf>
    <xf numFmtId="0" fontId="107" fillId="0" borderId="0" xfId="23" applyFont="1">
      <alignment vertical="center"/>
    </xf>
    <xf numFmtId="0" fontId="105" fillId="0" borderId="78" xfId="23" applyFont="1" applyBorder="1" applyAlignment="1">
      <alignment horizontal="center" vertical="center"/>
    </xf>
    <xf numFmtId="0" fontId="105" fillId="0" borderId="62" xfId="23" applyFont="1" applyBorder="1" applyAlignment="1">
      <alignment horizontal="center" vertical="center" shrinkToFit="1"/>
    </xf>
    <xf numFmtId="0" fontId="107" fillId="0" borderId="62" xfId="23" applyFont="1" applyBorder="1" applyAlignment="1">
      <alignment horizontal="center" vertical="center"/>
    </xf>
    <xf numFmtId="0" fontId="105" fillId="0" borderId="63" xfId="23" applyFont="1" applyBorder="1" applyAlignment="1">
      <alignment horizontal="center" vertical="center" shrinkToFit="1"/>
    </xf>
    <xf numFmtId="0" fontId="105" fillId="0" borderId="63" xfId="23" applyFont="1" applyBorder="1" applyAlignment="1">
      <alignment horizontal="center" vertical="center"/>
    </xf>
    <xf numFmtId="0" fontId="105" fillId="0" borderId="64" xfId="23" applyFont="1" applyBorder="1" applyAlignment="1">
      <alignment horizontal="center" vertical="center"/>
    </xf>
    <xf numFmtId="0" fontId="105" fillId="12" borderId="70" xfId="23" applyFont="1" applyFill="1" applyBorder="1" applyAlignment="1">
      <alignment horizontal="center" vertical="center"/>
    </xf>
    <xf numFmtId="0" fontId="108" fillId="10" borderId="31" xfId="23" applyFont="1" applyFill="1" applyBorder="1" applyAlignment="1">
      <alignment vertical="center" shrinkToFit="1"/>
    </xf>
    <xf numFmtId="0" fontId="109" fillId="10" borderId="24" xfId="23" quotePrefix="1" applyFont="1" applyFill="1" applyBorder="1" applyAlignment="1">
      <alignment horizontal="left" vertical="center"/>
    </xf>
    <xf numFmtId="0" fontId="109" fillId="10" borderId="27" xfId="23" applyFont="1" applyFill="1" applyBorder="1">
      <alignment vertical="center"/>
    </xf>
    <xf numFmtId="0" fontId="105" fillId="12" borderId="79" xfId="23" applyFont="1" applyFill="1" applyBorder="1" applyAlignment="1">
      <alignment horizontal="center" vertical="center"/>
    </xf>
    <xf numFmtId="0" fontId="107" fillId="10" borderId="23" xfId="23" applyFont="1" applyFill="1" applyBorder="1" applyAlignment="1">
      <alignment horizontal="left" vertical="center"/>
    </xf>
    <xf numFmtId="0" fontId="109" fillId="10" borderId="31" xfId="23" applyFont="1" applyFill="1" applyBorder="1">
      <alignment vertical="center"/>
    </xf>
    <xf numFmtId="0" fontId="108" fillId="10" borderId="24" xfId="23" applyFont="1" applyFill="1" applyBorder="1" applyAlignment="1">
      <alignment vertical="center" shrinkToFit="1"/>
    </xf>
    <xf numFmtId="0" fontId="109" fillId="10" borderId="24" xfId="23" applyFont="1" applyFill="1" applyBorder="1">
      <alignment vertical="center"/>
    </xf>
    <xf numFmtId="0" fontId="116" fillId="10" borderId="32" xfId="23" applyFont="1" applyFill="1" applyBorder="1">
      <alignment vertical="center"/>
    </xf>
    <xf numFmtId="0" fontId="107" fillId="10" borderId="31" xfId="23" applyFont="1" applyFill="1" applyBorder="1">
      <alignment vertical="center"/>
    </xf>
    <xf numFmtId="0" fontId="105" fillId="10" borderId="75" xfId="23" applyFont="1" applyFill="1" applyBorder="1" applyAlignment="1">
      <alignment vertical="center" shrinkToFit="1"/>
    </xf>
    <xf numFmtId="0" fontId="108" fillId="10" borderId="76" xfId="23" applyFont="1" applyFill="1" applyBorder="1" applyAlignment="1">
      <alignment vertical="center" shrinkToFit="1"/>
    </xf>
    <xf numFmtId="0" fontId="107" fillId="10" borderId="75" xfId="23" applyFont="1" applyFill="1" applyBorder="1">
      <alignment vertical="center"/>
    </xf>
    <xf numFmtId="0" fontId="105" fillId="10" borderId="77" xfId="23" applyFont="1" applyFill="1" applyBorder="1">
      <alignment vertical="center"/>
    </xf>
    <xf numFmtId="0" fontId="19" fillId="0" borderId="0" xfId="23" applyAlignment="1">
      <alignment horizontal="center" vertical="center"/>
    </xf>
    <xf numFmtId="0" fontId="117" fillId="0" borderId="0" xfId="23" applyFont="1">
      <alignment vertical="center"/>
    </xf>
    <xf numFmtId="38" fontId="118" fillId="0" borderId="80" xfId="29" applyFont="1" applyFill="1" applyBorder="1" applyAlignment="1">
      <alignment horizontal="right" vertical="center"/>
    </xf>
    <xf numFmtId="181" fontId="119" fillId="0" borderId="80" xfId="2" applyNumberFormat="1" applyFont="1" applyBorder="1" applyAlignment="1">
      <alignment horizontal="left" vertical="center"/>
    </xf>
    <xf numFmtId="0" fontId="79" fillId="0" borderId="0" xfId="2" applyFont="1" applyAlignment="1">
      <alignment horizontal="right"/>
    </xf>
    <xf numFmtId="181" fontId="120" fillId="0" borderId="0" xfId="2" applyNumberFormat="1" applyFont="1" applyAlignment="1">
      <alignment horizontal="left"/>
    </xf>
    <xf numFmtId="177" fontId="118" fillId="0" borderId="0" xfId="2" applyNumberFormat="1" applyFont="1">
      <alignment vertical="center"/>
    </xf>
    <xf numFmtId="0" fontId="118" fillId="0" borderId="0" xfId="2" applyFont="1">
      <alignment vertical="center"/>
    </xf>
    <xf numFmtId="0" fontId="121" fillId="0" borderId="0" xfId="2" applyFont="1">
      <alignment vertical="center"/>
    </xf>
    <xf numFmtId="0" fontId="4" fillId="0" borderId="0" xfId="2" applyAlignment="1">
      <alignment horizontal="center" vertical="center"/>
    </xf>
    <xf numFmtId="38" fontId="0" fillId="0" borderId="0" xfId="29" applyFont="1" applyFill="1">
      <alignment vertical="center"/>
    </xf>
    <xf numFmtId="0" fontId="4" fillId="0" borderId="0" xfId="2">
      <alignment vertical="center"/>
    </xf>
    <xf numFmtId="177" fontId="4" fillId="0" borderId="0" xfId="2" applyNumberFormat="1">
      <alignment vertical="center"/>
    </xf>
    <xf numFmtId="0" fontId="93" fillId="0" borderId="0" xfId="2" applyFont="1">
      <alignment vertical="center"/>
    </xf>
    <xf numFmtId="38" fontId="93" fillId="0" borderId="0" xfId="29" applyFont="1" applyFill="1" applyAlignment="1">
      <alignment horizontal="center" vertical="center"/>
    </xf>
    <xf numFmtId="0" fontId="4" fillId="0" borderId="81" xfId="2" applyBorder="1">
      <alignment vertical="center"/>
    </xf>
    <xf numFmtId="0" fontId="4" fillId="0" borderId="0" xfId="2" applyAlignment="1">
      <alignment horizontal="left" vertical="center"/>
    </xf>
    <xf numFmtId="0" fontId="4" fillId="0" borderId="0" xfId="2" applyAlignment="1">
      <alignment horizontal="right" vertical="center"/>
    </xf>
    <xf numFmtId="176" fontId="4" fillId="0" borderId="0" xfId="2" applyNumberFormat="1">
      <alignment vertical="center"/>
    </xf>
    <xf numFmtId="0" fontId="4" fillId="0" borderId="82" xfId="2" applyBorder="1" applyAlignment="1">
      <alignment horizontal="center" vertical="center"/>
    </xf>
    <xf numFmtId="0" fontId="4" fillId="0" borderId="83" xfId="2" applyBorder="1" applyAlignment="1">
      <alignment horizontal="center" vertical="center"/>
    </xf>
    <xf numFmtId="38" fontId="0" fillId="0" borderId="83" xfId="29" applyFont="1" applyFill="1" applyBorder="1" applyAlignment="1">
      <alignment horizontal="center" vertical="center"/>
    </xf>
    <xf numFmtId="0" fontId="4" fillId="0" borderId="84" xfId="2" applyBorder="1" applyAlignment="1">
      <alignment horizontal="center" vertical="center"/>
    </xf>
    <xf numFmtId="0" fontId="4" fillId="15" borderId="0" xfId="2" applyFill="1" applyAlignment="1">
      <alignment horizontal="center" vertical="center"/>
    </xf>
    <xf numFmtId="0" fontId="84" fillId="0" borderId="85" xfId="2" applyFont="1" applyBorder="1">
      <alignment vertical="center"/>
    </xf>
    <xf numFmtId="0" fontId="4" fillId="0" borderId="86" xfId="2" applyBorder="1" applyAlignment="1">
      <alignment horizontal="center" vertical="center"/>
    </xf>
    <xf numFmtId="38" fontId="0" fillId="0" borderId="86" xfId="29" applyFont="1" applyFill="1" applyBorder="1">
      <alignment vertical="center"/>
    </xf>
    <xf numFmtId="0" fontId="87" fillId="0" borderId="86" xfId="2" applyFont="1" applyBorder="1">
      <alignment vertical="center"/>
    </xf>
    <xf numFmtId="0" fontId="79" fillId="0" borderId="87" xfId="2" applyFont="1" applyBorder="1">
      <alignment vertical="center"/>
    </xf>
    <xf numFmtId="0" fontId="84" fillId="0" borderId="88" xfId="2" applyFont="1" applyBorder="1" applyAlignment="1">
      <alignment horizontal="center" vertical="center"/>
    </xf>
    <xf numFmtId="0" fontId="31" fillId="0" borderId="89" xfId="2" applyFont="1" applyBorder="1" applyAlignment="1">
      <alignment horizontal="center" vertical="center" shrinkToFit="1"/>
    </xf>
    <xf numFmtId="38" fontId="0" fillId="0" borderId="89" xfId="29" applyFont="1" applyFill="1" applyBorder="1">
      <alignment vertical="center"/>
    </xf>
    <xf numFmtId="0" fontId="4" fillId="0" borderId="89" xfId="2" applyBorder="1">
      <alignment vertical="center"/>
    </xf>
    <xf numFmtId="176" fontId="4" fillId="0" borderId="90" xfId="2" applyNumberFormat="1" applyBorder="1">
      <alignment vertical="center"/>
    </xf>
    <xf numFmtId="56" fontId="79" fillId="0" borderId="0" xfId="2" applyNumberFormat="1" applyFont="1">
      <alignment vertical="center"/>
    </xf>
    <xf numFmtId="0" fontId="84" fillId="0" borderId="91" xfId="2" applyFont="1" applyBorder="1">
      <alignment vertical="center"/>
    </xf>
    <xf numFmtId="0" fontId="4" fillId="0" borderId="92" xfId="2" applyBorder="1" applyAlignment="1">
      <alignment horizontal="center" vertical="center"/>
    </xf>
    <xf numFmtId="38" fontId="0" fillId="0" borderId="92" xfId="29" applyFont="1" applyFill="1" applyBorder="1">
      <alignment vertical="center"/>
    </xf>
    <xf numFmtId="0" fontId="79" fillId="0" borderId="92" xfId="2" applyFont="1" applyBorder="1">
      <alignment vertical="center"/>
    </xf>
    <xf numFmtId="176" fontId="79" fillId="0" borderId="93" xfId="2" applyNumberFormat="1" applyFont="1" applyBorder="1">
      <alignment vertical="center"/>
    </xf>
    <xf numFmtId="56" fontId="4" fillId="0" borderId="94" xfId="2" applyNumberFormat="1" applyBorder="1">
      <alignment vertical="center"/>
    </xf>
    <xf numFmtId="0" fontId="4" fillId="0" borderId="95" xfId="2" applyBorder="1" applyAlignment="1">
      <alignment horizontal="center" vertical="center"/>
    </xf>
    <xf numFmtId="0" fontId="4" fillId="0" borderId="95" xfId="2" applyBorder="1">
      <alignment vertical="center"/>
    </xf>
    <xf numFmtId="0" fontId="4" fillId="0" borderId="96" xfId="2" applyBorder="1">
      <alignment vertical="center"/>
    </xf>
    <xf numFmtId="0" fontId="4" fillId="5" borderId="0" xfId="2" applyFill="1">
      <alignment vertical="center"/>
    </xf>
    <xf numFmtId="0" fontId="4" fillId="12" borderId="0" xfId="2" applyFill="1">
      <alignment vertical="center"/>
    </xf>
    <xf numFmtId="0" fontId="93" fillId="0" borderId="91" xfId="2" applyFont="1" applyBorder="1">
      <alignment vertical="center"/>
    </xf>
    <xf numFmtId="0" fontId="4" fillId="0" borderId="92" xfId="2" applyBorder="1">
      <alignment vertical="center"/>
    </xf>
    <xf numFmtId="0" fontId="4" fillId="0" borderId="93" xfId="2" applyBorder="1">
      <alignment vertical="center"/>
    </xf>
    <xf numFmtId="0" fontId="31" fillId="0" borderId="94" xfId="2" applyFont="1" applyBorder="1" applyAlignment="1">
      <alignment vertical="center" shrinkToFit="1"/>
    </xf>
    <xf numFmtId="0" fontId="4" fillId="0" borderId="97" xfId="2" applyBorder="1" applyAlignment="1">
      <alignment horizontal="center" vertical="center"/>
    </xf>
    <xf numFmtId="0" fontId="4" fillId="0" borderId="97" xfId="2" applyBorder="1">
      <alignment vertical="center"/>
    </xf>
    <xf numFmtId="0" fontId="4" fillId="0" borderId="98" xfId="2" applyBorder="1">
      <alignment vertical="center"/>
    </xf>
    <xf numFmtId="0" fontId="4" fillId="0" borderId="94" xfId="2" applyBorder="1" applyAlignment="1">
      <alignment vertical="center" shrinkToFit="1"/>
    </xf>
    <xf numFmtId="0" fontId="4" fillId="0" borderId="94" xfId="2" applyBorder="1">
      <alignment vertical="center"/>
    </xf>
    <xf numFmtId="0" fontId="31" fillId="0" borderId="97" xfId="2" applyFont="1" applyBorder="1">
      <alignment vertical="center"/>
    </xf>
    <xf numFmtId="6" fontId="4" fillId="0" borderId="0" xfId="2" applyNumberFormat="1">
      <alignment vertical="center"/>
    </xf>
    <xf numFmtId="0" fontId="94" fillId="0" borderId="99" xfId="2" applyFont="1" applyBorder="1" applyAlignment="1">
      <alignment horizontal="center" vertical="center"/>
    </xf>
    <xf numFmtId="0" fontId="94" fillId="0" borderId="100" xfId="2" applyFont="1" applyBorder="1" applyAlignment="1">
      <alignment horizontal="center" vertical="center"/>
    </xf>
    <xf numFmtId="38" fontId="94" fillId="0" borderId="100" xfId="29" applyFont="1" applyFill="1" applyBorder="1">
      <alignment vertical="center"/>
    </xf>
    <xf numFmtId="0" fontId="94" fillId="0" borderId="100" xfId="2" applyFont="1" applyBorder="1">
      <alignment vertical="center"/>
    </xf>
    <xf numFmtId="5" fontId="94" fillId="0" borderId="101" xfId="2" applyNumberFormat="1" applyFont="1" applyBorder="1">
      <alignment vertical="center"/>
    </xf>
    <xf numFmtId="0" fontId="4" fillId="15" borderId="22" xfId="2" applyFill="1" applyBorder="1" applyAlignment="1">
      <alignment horizontal="right" vertical="center"/>
    </xf>
    <xf numFmtId="0" fontId="4" fillId="0" borderId="23" xfId="2" applyBorder="1">
      <alignment vertical="center"/>
    </xf>
    <xf numFmtId="0" fontId="84" fillId="0" borderId="94" xfId="2" applyFont="1" applyBorder="1">
      <alignment vertical="center"/>
    </xf>
    <xf numFmtId="38" fontId="0" fillId="0" borderId="97" xfId="29" applyFont="1" applyFill="1" applyBorder="1">
      <alignment vertical="center"/>
    </xf>
    <xf numFmtId="0" fontId="94" fillId="0" borderId="89" xfId="2" applyFont="1" applyBorder="1">
      <alignment vertical="center"/>
    </xf>
    <xf numFmtId="176" fontId="100" fillId="0" borderId="98" xfId="2" applyNumberFormat="1" applyFont="1" applyBorder="1">
      <alignment vertical="center"/>
    </xf>
    <xf numFmtId="5" fontId="96" fillId="15" borderId="22" xfId="2" applyNumberFormat="1" applyFont="1" applyFill="1" applyBorder="1">
      <alignment vertical="center"/>
    </xf>
    <xf numFmtId="0" fontId="79" fillId="0" borderId="94" xfId="2" applyFont="1" applyBorder="1" applyAlignment="1">
      <alignment horizontal="center" vertical="center"/>
    </xf>
    <xf numFmtId="0" fontId="4" fillId="2" borderId="22" xfId="2" applyFill="1" applyBorder="1" applyAlignment="1">
      <alignment horizontal="left" vertical="center"/>
    </xf>
    <xf numFmtId="0" fontId="31" fillId="0" borderId="94" xfId="2" applyFont="1" applyBorder="1">
      <alignment vertical="center"/>
    </xf>
    <xf numFmtId="0" fontId="4" fillId="0" borderId="97" xfId="2" applyBorder="1" applyAlignment="1">
      <alignment horizontal="right" vertical="center"/>
    </xf>
    <xf numFmtId="38" fontId="96" fillId="2" borderId="22" xfId="2" applyNumberFormat="1" applyFont="1" applyFill="1" applyBorder="1" applyAlignment="1">
      <alignment horizontal="left" vertical="center"/>
    </xf>
    <xf numFmtId="0" fontId="94" fillId="0" borderId="103" xfId="2" applyFont="1" applyBorder="1" applyAlignment="1">
      <alignment horizontal="center" vertical="center"/>
    </xf>
    <xf numFmtId="0" fontId="94" fillId="0" borderId="104" xfId="2" applyFont="1" applyBorder="1" applyAlignment="1">
      <alignment horizontal="center" vertical="center"/>
    </xf>
    <xf numFmtId="38" fontId="94" fillId="0" borderId="104" xfId="29" applyFont="1" applyFill="1" applyBorder="1">
      <alignment vertical="center"/>
    </xf>
    <xf numFmtId="5" fontId="94" fillId="0" borderId="105" xfId="29" applyNumberFormat="1" applyFont="1" applyFill="1" applyBorder="1">
      <alignment vertical="center"/>
    </xf>
    <xf numFmtId="0" fontId="4" fillId="0" borderId="106" xfId="2" applyBorder="1" applyAlignment="1">
      <alignment horizontal="center" vertical="center"/>
    </xf>
    <xf numFmtId="0" fontId="4" fillId="0" borderId="106" xfId="2" applyBorder="1">
      <alignment vertical="center"/>
    </xf>
    <xf numFmtId="0" fontId="4" fillId="0" borderId="106" xfId="2" applyBorder="1" applyAlignment="1">
      <alignment horizontal="right" vertical="center"/>
    </xf>
    <xf numFmtId="0" fontId="96" fillId="14" borderId="22" xfId="2" applyFont="1" applyFill="1" applyBorder="1" applyAlignment="1">
      <alignment horizontal="right" vertical="center"/>
    </xf>
    <xf numFmtId="38" fontId="86" fillId="14" borderId="23" xfId="2" applyNumberFormat="1" applyFont="1" applyFill="1" applyBorder="1">
      <alignment vertical="center"/>
    </xf>
    <xf numFmtId="0" fontId="84" fillId="0" borderId="107" xfId="2" applyFont="1" applyBorder="1">
      <alignment vertical="center"/>
    </xf>
    <xf numFmtId="0" fontId="4" fillId="0" borderId="108" xfId="2" applyBorder="1" applyAlignment="1">
      <alignment horizontal="center" vertical="center"/>
    </xf>
    <xf numFmtId="38" fontId="0" fillId="0" borderId="108" xfId="29" applyFont="1" applyFill="1" applyBorder="1">
      <alignment vertical="center"/>
    </xf>
    <xf numFmtId="0" fontId="4" fillId="0" borderId="108" xfId="2" applyBorder="1">
      <alignment vertical="center"/>
    </xf>
    <xf numFmtId="0" fontId="4" fillId="0" borderId="109" xfId="2" applyBorder="1">
      <alignment vertical="center"/>
    </xf>
    <xf numFmtId="0" fontId="95" fillId="0" borderId="110" xfId="2" applyFont="1" applyBorder="1" applyAlignment="1">
      <alignment horizontal="center" vertical="center"/>
    </xf>
    <xf numFmtId="0" fontId="31" fillId="0" borderId="110" xfId="2" applyFont="1" applyBorder="1">
      <alignment vertical="center"/>
    </xf>
    <xf numFmtId="0" fontId="4" fillId="0" borderId="110" xfId="2" applyBorder="1" applyAlignment="1">
      <alignment horizontal="right" vertical="center"/>
    </xf>
    <xf numFmtId="38" fontId="96" fillId="0" borderId="22" xfId="2" applyNumberFormat="1" applyFont="1" applyBorder="1">
      <alignment vertical="center"/>
    </xf>
    <xf numFmtId="0" fontId="4" fillId="5" borderId="23" xfId="2" applyFill="1" applyBorder="1">
      <alignment vertical="center"/>
    </xf>
    <xf numFmtId="0" fontId="31" fillId="0" borderId="91" xfId="2" applyFont="1" applyBorder="1" applyAlignment="1">
      <alignment vertical="center" shrinkToFit="1"/>
    </xf>
    <xf numFmtId="0" fontId="122" fillId="0" borderId="97" xfId="2" applyFont="1" applyBorder="1" applyAlignment="1">
      <alignment horizontal="center" vertical="center"/>
    </xf>
    <xf numFmtId="0" fontId="4" fillId="0" borderId="111" xfId="2" applyBorder="1">
      <alignment vertical="center"/>
    </xf>
    <xf numFmtId="0" fontId="94" fillId="0" borderId="113" xfId="2" applyFont="1" applyBorder="1">
      <alignment vertical="center"/>
    </xf>
    <xf numFmtId="176" fontId="100" fillId="0" borderId="114" xfId="2" applyNumberFormat="1" applyFont="1" applyBorder="1">
      <alignment vertical="center"/>
    </xf>
    <xf numFmtId="0" fontId="96" fillId="0" borderId="22" xfId="2" applyFont="1" applyBorder="1">
      <alignment vertical="center"/>
    </xf>
    <xf numFmtId="38" fontId="86" fillId="0" borderId="23" xfId="2" applyNumberFormat="1" applyFont="1" applyBorder="1">
      <alignment vertical="center"/>
    </xf>
    <xf numFmtId="0" fontId="79" fillId="0" borderId="107" xfId="2" applyFont="1" applyBorder="1" applyAlignment="1">
      <alignment horizontal="center" vertical="center"/>
    </xf>
    <xf numFmtId="0" fontId="93" fillId="0" borderId="110" xfId="2" applyFont="1" applyBorder="1" applyAlignment="1">
      <alignment horizontal="center" vertical="center" shrinkToFit="1"/>
    </xf>
    <xf numFmtId="0" fontId="121" fillId="0" borderId="110" xfId="2" applyFont="1" applyBorder="1">
      <alignment vertical="center"/>
    </xf>
    <xf numFmtId="0" fontId="4" fillId="0" borderId="110" xfId="2" applyBorder="1">
      <alignment vertical="center"/>
    </xf>
    <xf numFmtId="6" fontId="100" fillId="0" borderId="115" xfId="2" applyNumberFormat="1" applyFont="1" applyBorder="1">
      <alignment vertical="center"/>
    </xf>
    <xf numFmtId="0" fontId="4" fillId="11" borderId="22" xfId="2" applyFill="1" applyBorder="1">
      <alignment vertical="center"/>
    </xf>
    <xf numFmtId="0" fontId="96" fillId="0" borderId="23" xfId="2" applyFont="1" applyBorder="1">
      <alignment vertical="center"/>
    </xf>
    <xf numFmtId="0" fontId="31" fillId="0" borderId="91" xfId="2" applyFont="1" applyBorder="1">
      <alignment vertical="center"/>
    </xf>
    <xf numFmtId="38" fontId="95" fillId="0" borderId="97" xfId="29" applyFont="1" applyFill="1" applyBorder="1" applyAlignment="1">
      <alignment horizontal="right" vertical="center"/>
    </xf>
    <xf numFmtId="0" fontId="117" fillId="0" borderId="97" xfId="2" applyFont="1" applyBorder="1" applyAlignment="1">
      <alignment horizontal="right" vertical="center"/>
    </xf>
    <xf numFmtId="38" fontId="79" fillId="11" borderId="26" xfId="2" applyNumberFormat="1" applyFont="1" applyFill="1" applyBorder="1" applyAlignment="1">
      <alignment horizontal="left" vertical="center"/>
    </xf>
    <xf numFmtId="182" fontId="4" fillId="20" borderId="23" xfId="2" applyNumberFormat="1" applyFill="1" applyBorder="1">
      <alignment vertical="center"/>
    </xf>
    <xf numFmtId="0" fontId="19" fillId="0" borderId="97" xfId="2" applyFont="1" applyBorder="1" applyAlignment="1">
      <alignment horizontal="center" vertical="center"/>
    </xf>
    <xf numFmtId="0" fontId="4" fillId="20" borderId="0" xfId="2" applyFill="1" applyAlignment="1">
      <alignment horizontal="right" vertical="center"/>
    </xf>
    <xf numFmtId="183" fontId="4" fillId="20" borderId="17" xfId="2" applyNumberFormat="1" applyFill="1" applyBorder="1">
      <alignment vertical="center"/>
    </xf>
    <xf numFmtId="38" fontId="94" fillId="0" borderId="113" xfId="29" applyFont="1" applyFill="1" applyBorder="1">
      <alignment vertical="center"/>
    </xf>
    <xf numFmtId="5" fontId="101" fillId="0" borderId="114" xfId="29" applyNumberFormat="1" applyFont="1" applyFill="1" applyBorder="1">
      <alignment vertical="center"/>
    </xf>
    <xf numFmtId="56" fontId="31" fillId="0" borderId="94" xfId="2" applyNumberFormat="1" applyFont="1" applyBorder="1" applyAlignment="1">
      <alignment vertical="center" shrinkToFit="1"/>
    </xf>
    <xf numFmtId="0" fontId="79" fillId="0" borderId="107" xfId="2" applyFont="1" applyBorder="1" applyAlignment="1">
      <alignment horizontal="center" vertical="center" shrinkToFit="1"/>
    </xf>
    <xf numFmtId="0" fontId="79" fillId="0" borderId="94" xfId="2" applyFont="1" applyBorder="1" applyAlignment="1">
      <alignment horizontal="center" vertical="center" shrinkToFit="1"/>
    </xf>
    <xf numFmtId="38" fontId="0" fillId="0" borderId="110" xfId="29" applyFont="1" applyFill="1" applyBorder="1">
      <alignment vertical="center"/>
    </xf>
    <xf numFmtId="0" fontId="4" fillId="0" borderId="115" xfId="2" applyBorder="1">
      <alignment vertical="center"/>
    </xf>
    <xf numFmtId="0" fontId="4" fillId="0" borderId="111" xfId="2" applyBorder="1" applyAlignment="1">
      <alignment horizontal="center" vertical="center"/>
    </xf>
    <xf numFmtId="38" fontId="123" fillId="0" borderId="111" xfId="29" applyFont="1" applyFill="1" applyBorder="1">
      <alignment vertical="center"/>
    </xf>
    <xf numFmtId="0" fontId="4" fillId="0" borderId="116" xfId="2" applyBorder="1">
      <alignment vertical="center"/>
    </xf>
    <xf numFmtId="6" fontId="96" fillId="0" borderId="0" xfId="2" applyNumberFormat="1" applyFont="1">
      <alignment vertical="center"/>
    </xf>
    <xf numFmtId="0" fontId="94" fillId="0" borderId="114" xfId="2" applyFont="1" applyBorder="1">
      <alignment vertical="center"/>
    </xf>
    <xf numFmtId="176" fontId="124" fillId="0" borderId="0" xfId="2" applyNumberFormat="1" applyFont="1">
      <alignment vertical="center"/>
    </xf>
    <xf numFmtId="56" fontId="4" fillId="0" borderId="0" xfId="2" applyNumberFormat="1">
      <alignment vertical="center"/>
    </xf>
    <xf numFmtId="0" fontId="125" fillId="0" borderId="110" xfId="2" applyFont="1" applyBorder="1" applyAlignment="1">
      <alignment horizontal="center" vertical="center"/>
    </xf>
    <xf numFmtId="0" fontId="79" fillId="0" borderId="97" xfId="2" applyFont="1" applyBorder="1" applyAlignment="1">
      <alignment horizontal="center" vertical="center" shrinkToFit="1"/>
    </xf>
    <xf numFmtId="176" fontId="4" fillId="0" borderId="98" xfId="2" applyNumberFormat="1" applyBorder="1">
      <alignment vertical="center"/>
    </xf>
    <xf numFmtId="6" fontId="94" fillId="0" borderId="114" xfId="29" applyNumberFormat="1" applyFont="1" applyFill="1" applyBorder="1">
      <alignment vertical="center"/>
    </xf>
    <xf numFmtId="0" fontId="122" fillId="0" borderId="89" xfId="2" applyFont="1" applyBorder="1">
      <alignment vertical="center"/>
    </xf>
    <xf numFmtId="0" fontId="95" fillId="0" borderId="110" xfId="2" applyFont="1" applyBorder="1" applyAlignment="1">
      <alignment horizontal="center" vertical="center" shrinkToFit="1"/>
    </xf>
    <xf numFmtId="0" fontId="121" fillId="0" borderId="110" xfId="2" applyFont="1" applyBorder="1" applyAlignment="1">
      <alignment horizontal="center" vertical="center"/>
    </xf>
    <xf numFmtId="0" fontId="84" fillId="0" borderId="107" xfId="2" applyFont="1" applyBorder="1" applyAlignment="1">
      <alignment horizontal="center" vertical="center"/>
    </xf>
    <xf numFmtId="0" fontId="4" fillId="0" borderId="110" xfId="2" applyBorder="1" applyAlignment="1">
      <alignment horizontal="center" vertical="center" shrinkToFit="1"/>
    </xf>
    <xf numFmtId="0" fontId="4" fillId="0" borderId="97" xfId="2" applyBorder="1" applyAlignment="1">
      <alignment horizontal="center" vertical="center" shrinkToFit="1"/>
    </xf>
    <xf numFmtId="0" fontId="4" fillId="0" borderId="117" xfId="2" applyBorder="1">
      <alignment vertical="center"/>
    </xf>
    <xf numFmtId="0" fontId="31" fillId="0" borderId="118" xfId="2" applyFont="1" applyBorder="1">
      <alignment vertical="center"/>
    </xf>
    <xf numFmtId="0" fontId="55" fillId="0" borderId="94" xfId="2" applyFont="1" applyBorder="1">
      <alignment vertical="center"/>
    </xf>
    <xf numFmtId="176" fontId="94" fillId="0" borderId="114" xfId="2" applyNumberFormat="1" applyFont="1" applyBorder="1">
      <alignment vertical="center"/>
    </xf>
    <xf numFmtId="0" fontId="103" fillId="0" borderId="119" xfId="2" applyFont="1" applyBorder="1" applyAlignment="1">
      <alignment horizontal="center" vertical="center"/>
    </xf>
    <xf numFmtId="38" fontId="122" fillId="0" borderId="119" xfId="29" applyFont="1" applyFill="1" applyBorder="1">
      <alignment vertical="center"/>
    </xf>
    <xf numFmtId="38" fontId="94" fillId="0" borderId="119" xfId="29" applyFont="1" applyFill="1" applyBorder="1">
      <alignment vertical="center"/>
    </xf>
    <xf numFmtId="38" fontId="94" fillId="0" borderId="120" xfId="29" applyFont="1" applyFill="1" applyBorder="1">
      <alignment vertical="center"/>
    </xf>
    <xf numFmtId="0" fontId="4" fillId="0" borderId="110" xfId="2" applyBorder="1" applyAlignment="1">
      <alignment horizontal="center" vertical="center"/>
    </xf>
    <xf numFmtId="38" fontId="31" fillId="0" borderId="110" xfId="29" applyFont="1" applyFill="1" applyBorder="1">
      <alignment vertical="center"/>
    </xf>
    <xf numFmtId="176" fontId="4" fillId="0" borderId="115" xfId="2" applyNumberFormat="1" applyBorder="1">
      <alignment vertical="center"/>
    </xf>
    <xf numFmtId="0" fontId="126" fillId="0" borderId="121" xfId="2" applyFont="1" applyBorder="1" applyAlignment="1">
      <alignment horizontal="center" vertical="center"/>
    </xf>
    <xf numFmtId="38" fontId="103" fillId="0" borderId="121" xfId="29" applyFont="1" applyFill="1" applyBorder="1" applyAlignment="1">
      <alignment vertical="center" shrinkToFit="1"/>
    </xf>
    <xf numFmtId="56" fontId="84" fillId="0" borderId="94" xfId="2" applyNumberFormat="1" applyFont="1" applyBorder="1" applyAlignment="1">
      <alignment vertical="center" shrinkToFit="1"/>
    </xf>
    <xf numFmtId="0" fontId="4" fillId="21" borderId="94" xfId="2" applyFill="1" applyBorder="1" applyAlignment="1">
      <alignment horizontal="center" vertical="center" shrinkToFit="1"/>
    </xf>
    <xf numFmtId="0" fontId="103" fillId="0" borderId="97" xfId="2" applyFont="1" applyBorder="1" applyAlignment="1">
      <alignment horizontal="center" vertical="center"/>
    </xf>
    <xf numFmtId="56" fontId="127" fillId="0" borderId="94" xfId="2" applyNumberFormat="1" applyFont="1" applyBorder="1">
      <alignment vertical="center"/>
    </xf>
    <xf numFmtId="38" fontId="31" fillId="0" borderId="97" xfId="29" applyFont="1" applyFill="1" applyBorder="1">
      <alignment vertical="center"/>
    </xf>
    <xf numFmtId="0" fontId="128" fillId="0" borderId="94" xfId="2" applyFont="1" applyBorder="1" applyAlignment="1">
      <alignment horizontal="center" vertical="center"/>
    </xf>
    <xf numFmtId="0" fontId="79" fillId="0" borderId="97" xfId="2" applyFont="1" applyBorder="1">
      <alignment vertical="center"/>
    </xf>
    <xf numFmtId="0" fontId="79" fillId="0" borderId="98" xfId="2" applyFont="1" applyBorder="1">
      <alignment vertical="center"/>
    </xf>
    <xf numFmtId="38" fontId="0" fillId="10" borderId="97" xfId="29" applyFont="1" applyFill="1" applyBorder="1" applyAlignment="1">
      <alignment horizontal="center" vertical="center"/>
    </xf>
    <xf numFmtId="0" fontId="4" fillId="10" borderId="97" xfId="2" applyFill="1" applyBorder="1">
      <alignment vertical="center"/>
    </xf>
    <xf numFmtId="0" fontId="4" fillId="10" borderId="98" xfId="2" applyFill="1" applyBorder="1">
      <alignment vertical="center"/>
    </xf>
    <xf numFmtId="5" fontId="4" fillId="0" borderId="0" xfId="2" applyNumberFormat="1">
      <alignment vertical="center"/>
    </xf>
    <xf numFmtId="38" fontId="94" fillId="0" borderId="104" xfId="29" applyFont="1" applyBorder="1">
      <alignment vertical="center"/>
    </xf>
    <xf numFmtId="6" fontId="94" fillId="0" borderId="104" xfId="29" applyNumberFormat="1" applyFont="1" applyBorder="1">
      <alignment vertical="center"/>
    </xf>
    <xf numFmtId="38" fontId="94" fillId="0" borderId="104" xfId="2" applyNumberFormat="1" applyFont="1" applyBorder="1">
      <alignment vertical="center"/>
    </xf>
    <xf numFmtId="0" fontId="94" fillId="0" borderId="104" xfId="2" applyFont="1" applyBorder="1">
      <alignment vertical="center"/>
    </xf>
    <xf numFmtId="176" fontId="94" fillId="0" borderId="105" xfId="2" applyNumberFormat="1" applyFont="1" applyBorder="1">
      <alignment vertical="center"/>
    </xf>
    <xf numFmtId="38" fontId="0" fillId="0" borderId="0" xfId="29" applyFont="1">
      <alignment vertical="center"/>
    </xf>
    <xf numFmtId="0" fontId="54" fillId="5" borderId="24" xfId="9" applyFont="1" applyFill="1" applyBorder="1" applyAlignment="1">
      <alignment horizontal="center" vertical="distributed"/>
    </xf>
    <xf numFmtId="0" fontId="54" fillId="5" borderId="26" xfId="9" applyFont="1" applyFill="1" applyBorder="1" applyAlignment="1">
      <alignment horizontal="center" vertical="distributed"/>
    </xf>
    <xf numFmtId="0" fontId="54" fillId="5" borderId="22" xfId="9" applyFont="1" applyFill="1" applyBorder="1" applyAlignment="1">
      <alignment horizontal="center" vertical="distributed"/>
    </xf>
    <xf numFmtId="0" fontId="54" fillId="5" borderId="24" xfId="9" applyFont="1" applyFill="1" applyBorder="1" applyAlignment="1">
      <alignment horizontal="distributed" vertical="center" indent="2"/>
    </xf>
    <xf numFmtId="0" fontId="54" fillId="5" borderId="26" xfId="9" applyFont="1" applyFill="1" applyBorder="1" applyAlignment="1">
      <alignment horizontal="distributed" vertical="center" indent="2"/>
    </xf>
    <xf numFmtId="0" fontId="54" fillId="5" borderId="22" xfId="9" applyFont="1" applyFill="1" applyBorder="1" applyAlignment="1">
      <alignment horizontal="distributed" vertical="center" indent="2"/>
    </xf>
    <xf numFmtId="0" fontId="54" fillId="5" borderId="24" xfId="9" applyFont="1" applyFill="1" applyBorder="1" applyAlignment="1">
      <alignment horizontal="distributed" vertical="distributed" indent="2"/>
    </xf>
    <xf numFmtId="0" fontId="54" fillId="5" borderId="26" xfId="9" applyFont="1" applyFill="1" applyBorder="1" applyAlignment="1">
      <alignment horizontal="distributed" vertical="distributed" indent="2"/>
    </xf>
    <xf numFmtId="0" fontId="54" fillId="5" borderId="22" xfId="9" applyFont="1" applyFill="1" applyBorder="1" applyAlignment="1">
      <alignment horizontal="distributed" vertical="distributed" indent="2"/>
    </xf>
    <xf numFmtId="0" fontId="59" fillId="7" borderId="24" xfId="15" applyFont="1" applyFill="1" applyBorder="1" applyAlignment="1">
      <alignment horizontal="center" vertical="distributed"/>
    </xf>
    <xf numFmtId="0" fontId="59" fillId="7" borderId="26" xfId="15" applyFont="1" applyFill="1" applyBorder="1" applyAlignment="1">
      <alignment horizontal="center" vertical="distributed"/>
    </xf>
    <xf numFmtId="0" fontId="59" fillId="7" borderId="22" xfId="15" applyFont="1" applyFill="1" applyBorder="1" applyAlignment="1">
      <alignment horizontal="center" vertical="distributed"/>
    </xf>
    <xf numFmtId="0" fontId="48" fillId="8" borderId="24" xfId="15" applyFont="1" applyFill="1" applyBorder="1" applyAlignment="1">
      <alignment horizontal="center" vertical="distributed"/>
    </xf>
    <xf numFmtId="0" fontId="48" fillId="8" borderId="26" xfId="15" applyFont="1" applyFill="1" applyBorder="1" applyAlignment="1">
      <alignment horizontal="center" vertical="distributed"/>
    </xf>
    <xf numFmtId="0" fontId="48" fillId="8" borderId="22" xfId="15" applyFont="1" applyFill="1" applyBorder="1" applyAlignment="1">
      <alignment horizontal="center" vertical="distributed"/>
    </xf>
    <xf numFmtId="0" fontId="48" fillId="9" borderId="24" xfId="15" applyFont="1" applyFill="1" applyBorder="1" applyAlignment="1">
      <alignment horizontal="center" vertical="distributed"/>
    </xf>
    <xf numFmtId="0" fontId="48" fillId="9" borderId="26" xfId="15" applyFont="1" applyFill="1" applyBorder="1" applyAlignment="1">
      <alignment horizontal="center" vertical="distributed"/>
    </xf>
    <xf numFmtId="0" fontId="48" fillId="9" borderId="22" xfId="15" applyFont="1" applyFill="1" applyBorder="1" applyAlignment="1">
      <alignment horizontal="center" vertical="distributed"/>
    </xf>
    <xf numFmtId="0" fontId="48" fillId="12" borderId="24" xfId="15" applyFont="1" applyFill="1" applyBorder="1" applyAlignment="1">
      <alignment horizontal="center" vertical="distributed"/>
    </xf>
    <xf numFmtId="0" fontId="48" fillId="12" borderId="26" xfId="15" applyFont="1" applyFill="1" applyBorder="1" applyAlignment="1">
      <alignment horizontal="center" vertical="distributed"/>
    </xf>
    <xf numFmtId="0" fontId="48" fillId="12" borderId="22" xfId="15" applyFont="1" applyFill="1" applyBorder="1" applyAlignment="1">
      <alignment horizontal="center" vertical="distributed"/>
    </xf>
    <xf numFmtId="0" fontId="48" fillId="8" borderId="23" xfId="15" applyFont="1" applyFill="1" applyBorder="1" applyAlignment="1">
      <alignment horizontal="center" vertical="distributed"/>
    </xf>
    <xf numFmtId="0" fontId="54" fillId="5" borderId="24" xfId="9" applyFont="1" applyFill="1" applyBorder="1" applyAlignment="1">
      <alignment horizontal="distributed" vertical="center" indent="5"/>
    </xf>
    <xf numFmtId="0" fontId="54" fillId="5" borderId="26" xfId="9" applyFont="1" applyFill="1" applyBorder="1" applyAlignment="1">
      <alignment horizontal="distributed" vertical="center" indent="5"/>
    </xf>
    <xf numFmtId="0" fontId="54" fillId="5" borderId="22" xfId="9" applyFont="1" applyFill="1" applyBorder="1" applyAlignment="1">
      <alignment horizontal="distributed" vertical="center" indent="5"/>
    </xf>
    <xf numFmtId="0" fontId="48" fillId="12" borderId="23" xfId="15" applyFont="1" applyFill="1" applyBorder="1" applyAlignment="1">
      <alignment horizontal="center" vertical="distributed"/>
    </xf>
    <xf numFmtId="0" fontId="59" fillId="11" borderId="24" xfId="9" applyFont="1" applyFill="1" applyBorder="1" applyAlignment="1">
      <alignment horizontal="center" vertical="center"/>
    </xf>
    <xf numFmtId="0" fontId="59" fillId="11" borderId="26" xfId="9" applyFont="1" applyFill="1" applyBorder="1" applyAlignment="1">
      <alignment horizontal="center" vertical="center"/>
    </xf>
    <xf numFmtId="0" fontId="59" fillId="11" borderId="22" xfId="9" applyFont="1" applyFill="1" applyBorder="1" applyAlignment="1">
      <alignment horizontal="center" vertical="center"/>
    </xf>
    <xf numFmtId="0" fontId="54" fillId="5" borderId="24" xfId="9" applyFont="1" applyFill="1" applyBorder="1" applyAlignment="1">
      <alignment horizontal="center" vertical="center"/>
    </xf>
    <xf numFmtId="0" fontId="54" fillId="5" borderId="26" xfId="9" applyFont="1" applyFill="1" applyBorder="1" applyAlignment="1">
      <alignment horizontal="center" vertical="center"/>
    </xf>
    <xf numFmtId="0" fontId="54" fillId="5" borderId="22" xfId="9" applyFont="1" applyFill="1" applyBorder="1" applyAlignment="1">
      <alignment horizontal="center" vertical="center"/>
    </xf>
    <xf numFmtId="0" fontId="54" fillId="5" borderId="24" xfId="9" applyFont="1" applyFill="1" applyBorder="1" applyAlignment="1">
      <alignment horizontal="center" vertical="center" shrinkToFit="1"/>
    </xf>
    <xf numFmtId="0" fontId="54" fillId="5" borderId="26" xfId="9" applyFont="1" applyFill="1" applyBorder="1" applyAlignment="1">
      <alignment horizontal="center" vertical="center" shrinkToFit="1"/>
    </xf>
    <xf numFmtId="0" fontId="54" fillId="5" borderId="22" xfId="9" applyFont="1" applyFill="1" applyBorder="1" applyAlignment="1">
      <alignment horizontal="center" vertical="center" shrinkToFit="1"/>
    </xf>
    <xf numFmtId="0" fontId="48" fillId="0" borderId="24" xfId="15" applyFont="1" applyBorder="1" applyAlignment="1">
      <alignment horizontal="center" vertical="distributed"/>
    </xf>
    <xf numFmtId="0" fontId="48" fillId="0" borderId="26" xfId="15" applyFont="1" applyBorder="1" applyAlignment="1">
      <alignment horizontal="center" vertical="distributed"/>
    </xf>
    <xf numFmtId="0" fontId="48" fillId="0" borderId="22" xfId="15" applyFont="1" applyBorder="1" applyAlignment="1">
      <alignment horizontal="center" vertical="distributed"/>
    </xf>
    <xf numFmtId="0" fontId="54" fillId="0" borderId="23" xfId="9" applyFont="1" applyBorder="1" applyAlignment="1">
      <alignment horizontal="center" vertical="center" shrinkToFit="1"/>
    </xf>
    <xf numFmtId="0" fontId="48" fillId="9" borderId="23" xfId="15" applyFont="1" applyFill="1" applyBorder="1" applyAlignment="1">
      <alignment horizontal="center" vertical="distributed"/>
    </xf>
    <xf numFmtId="0" fontId="0" fillId="5" borderId="24" xfId="9" applyFont="1" applyFill="1" applyBorder="1" applyAlignment="1">
      <alignment horizontal="center" vertical="center"/>
    </xf>
    <xf numFmtId="0" fontId="4" fillId="5" borderId="26" xfId="9" applyFill="1" applyBorder="1" applyAlignment="1">
      <alignment horizontal="center" vertical="center"/>
    </xf>
    <xf numFmtId="0" fontId="4" fillId="5" borderId="22" xfId="9" applyFill="1" applyBorder="1" applyAlignment="1">
      <alignment horizontal="center" vertical="center"/>
    </xf>
    <xf numFmtId="0" fontId="48" fillId="0" borderId="23" xfId="15" applyFont="1" applyBorder="1" applyAlignment="1">
      <alignment horizontal="center" vertical="distributed"/>
    </xf>
    <xf numFmtId="0" fontId="48" fillId="7" borderId="23" xfId="15" applyFont="1" applyFill="1" applyBorder="1" applyAlignment="1">
      <alignment horizontal="center" vertical="distributed"/>
    </xf>
    <xf numFmtId="0" fontId="54" fillId="0" borderId="24" xfId="9" applyFont="1" applyBorder="1" applyAlignment="1">
      <alignment horizontal="center" vertical="center"/>
    </xf>
    <xf numFmtId="0" fontId="54" fillId="0" borderId="26" xfId="9" applyFont="1" applyBorder="1" applyAlignment="1">
      <alignment horizontal="center" vertical="center"/>
    </xf>
    <xf numFmtId="0" fontId="54" fillId="0" borderId="22" xfId="9" applyFont="1" applyBorder="1" applyAlignment="1">
      <alignment horizontal="center" vertical="center"/>
    </xf>
    <xf numFmtId="0" fontId="48" fillId="0" borderId="0" xfId="15" applyFont="1" applyAlignment="1">
      <alignment horizontal="center" vertical="distributed"/>
    </xf>
    <xf numFmtId="0" fontId="61" fillId="0" borderId="24" xfId="15" applyFont="1" applyBorder="1" applyAlignment="1">
      <alignment horizontal="center" vertical="distributed"/>
    </xf>
    <xf numFmtId="0" fontId="61" fillId="0" borderId="26" xfId="15" applyFont="1" applyBorder="1" applyAlignment="1">
      <alignment horizontal="center" vertical="distributed"/>
    </xf>
    <xf numFmtId="0" fontId="61" fillId="0" borderId="22" xfId="15" applyFont="1" applyBorder="1" applyAlignment="1">
      <alignment horizontal="center" vertical="distributed"/>
    </xf>
    <xf numFmtId="0" fontId="59" fillId="0" borderId="24" xfId="9" applyFont="1" applyBorder="1" applyAlignment="1">
      <alignment horizontal="center" vertical="center"/>
    </xf>
    <xf numFmtId="0" fontId="59" fillId="0" borderId="26" xfId="9" applyFont="1" applyBorder="1" applyAlignment="1">
      <alignment horizontal="center" vertical="center"/>
    </xf>
    <xf numFmtId="0" fontId="59" fillId="0" borderId="22" xfId="9" applyFont="1" applyBorder="1" applyAlignment="1">
      <alignment horizontal="center" vertical="center"/>
    </xf>
    <xf numFmtId="0" fontId="54" fillId="0" borderId="23" xfId="9" applyFont="1" applyBorder="1" applyAlignment="1">
      <alignment horizontal="center" vertical="center"/>
    </xf>
    <xf numFmtId="0" fontId="62" fillId="0" borderId="0" xfId="9" applyFont="1" applyAlignment="1">
      <alignment horizontal="center" vertical="center"/>
    </xf>
    <xf numFmtId="0" fontId="63" fillId="0" borderId="0" xfId="9" applyFont="1" applyAlignment="1">
      <alignment horizontal="center" vertical="center"/>
    </xf>
    <xf numFmtId="0" fontId="54" fillId="13" borderId="24" xfId="9" applyFont="1" applyFill="1" applyBorder="1" applyAlignment="1">
      <alignment horizontal="center" vertical="center"/>
    </xf>
    <xf numFmtId="0" fontId="54" fillId="13" borderId="26" xfId="9" applyFont="1" applyFill="1" applyBorder="1" applyAlignment="1">
      <alignment horizontal="center" vertical="center"/>
    </xf>
    <xf numFmtId="0" fontId="54" fillId="13" borderId="22" xfId="9" applyFont="1" applyFill="1" applyBorder="1" applyAlignment="1">
      <alignment horizontal="center" vertical="center"/>
    </xf>
    <xf numFmtId="0" fontId="54" fillId="11" borderId="24" xfId="9" applyFont="1" applyFill="1" applyBorder="1" applyAlignment="1">
      <alignment horizontal="center" vertical="center"/>
    </xf>
    <xf numFmtId="0" fontId="54" fillId="11" borderId="26" xfId="9" applyFont="1" applyFill="1" applyBorder="1" applyAlignment="1">
      <alignment horizontal="center" vertical="center"/>
    </xf>
    <xf numFmtId="0" fontId="54" fillId="11" borderId="22" xfId="9" applyFont="1" applyFill="1" applyBorder="1" applyAlignment="1">
      <alignment horizontal="center" vertical="center"/>
    </xf>
    <xf numFmtId="0" fontId="54" fillId="8" borderId="24" xfId="9" applyFont="1" applyFill="1" applyBorder="1" applyAlignment="1">
      <alignment horizontal="center" vertical="center"/>
    </xf>
    <xf numFmtId="0" fontId="54" fillId="8" borderId="26" xfId="9" applyFont="1" applyFill="1" applyBorder="1" applyAlignment="1">
      <alignment horizontal="center" vertical="center"/>
    </xf>
    <xf numFmtId="0" fontId="54" fillId="8" borderId="22" xfId="9" applyFont="1" applyFill="1" applyBorder="1" applyAlignment="1">
      <alignment horizontal="center" vertical="center"/>
    </xf>
    <xf numFmtId="0" fontId="62" fillId="0" borderId="30" xfId="9" applyFont="1" applyBorder="1" applyAlignment="1">
      <alignment horizontal="center" vertical="center"/>
    </xf>
    <xf numFmtId="0" fontId="63" fillId="0" borderId="30" xfId="9" applyFont="1" applyBorder="1" applyAlignment="1">
      <alignment horizontal="center" vertical="center"/>
    </xf>
    <xf numFmtId="0" fontId="54" fillId="0" borderId="30" xfId="9" applyFont="1" applyBorder="1" applyAlignment="1">
      <alignment horizontal="center" vertical="center"/>
    </xf>
    <xf numFmtId="0" fontId="66" fillId="0" borderId="1" xfId="11" applyFont="1" applyBorder="1" applyAlignment="1">
      <alignment horizontal="left" vertical="center"/>
    </xf>
    <xf numFmtId="0" fontId="67" fillId="0" borderId="23" xfId="8" applyFont="1" applyBorder="1" applyAlignment="1">
      <alignment horizontal="left" vertical="center" wrapText="1"/>
    </xf>
    <xf numFmtId="0" fontId="3" fillId="0" borderId="23" xfId="8" applyBorder="1" applyAlignment="1">
      <alignment horizontal="center" vertical="center"/>
    </xf>
    <xf numFmtId="0" fontId="18" fillId="0" borderId="35" xfId="19" applyBorder="1">
      <alignment vertical="center"/>
    </xf>
    <xf numFmtId="0" fontId="18" fillId="0" borderId="36" xfId="19" applyBorder="1">
      <alignment vertical="center"/>
    </xf>
    <xf numFmtId="0" fontId="41" fillId="0" borderId="0" xfId="19" applyFont="1" applyAlignment="1">
      <alignment horizontal="center" vertical="center"/>
    </xf>
    <xf numFmtId="0" fontId="41" fillId="0" borderId="0" xfId="19" applyFont="1">
      <alignment vertical="center"/>
    </xf>
    <xf numFmtId="0" fontId="18" fillId="0" borderId="2" xfId="19" applyBorder="1">
      <alignment vertical="center"/>
    </xf>
    <xf numFmtId="0" fontId="18" fillId="0" borderId="3" xfId="19" applyBorder="1" applyAlignment="1">
      <alignment horizontal="center" vertical="center"/>
    </xf>
    <xf numFmtId="0" fontId="18" fillId="0" borderId="4" xfId="19" applyBorder="1" applyAlignment="1">
      <alignment horizontal="center" vertical="center"/>
    </xf>
    <xf numFmtId="0" fontId="18" fillId="0" borderId="8" xfId="19" applyBorder="1" applyAlignment="1">
      <alignment horizontal="center" vertical="center"/>
    </xf>
    <xf numFmtId="0" fontId="18" fillId="0" borderId="9" xfId="19" applyBorder="1" applyAlignment="1">
      <alignment horizontal="center" vertical="center"/>
    </xf>
    <xf numFmtId="177" fontId="18" fillId="0" borderId="5" xfId="19" applyNumberFormat="1" applyBorder="1" applyAlignment="1">
      <alignment horizontal="center" vertical="center" shrinkToFit="1"/>
    </xf>
    <xf numFmtId="177" fontId="18" fillId="0" borderId="10" xfId="19" applyNumberFormat="1" applyBorder="1" applyAlignment="1">
      <alignment horizontal="center" vertical="center" shrinkToFit="1"/>
    </xf>
    <xf numFmtId="177" fontId="18" fillId="0" borderId="6" xfId="19" applyNumberFormat="1" applyBorder="1" applyAlignment="1">
      <alignment horizontal="center" vertical="center" shrinkToFit="1"/>
    </xf>
    <xf numFmtId="178" fontId="18" fillId="0" borderId="5" xfId="19" applyNumberFormat="1" applyBorder="1" applyAlignment="1">
      <alignment horizontal="center" vertical="center" shrinkToFit="1"/>
    </xf>
    <xf numFmtId="178" fontId="18" fillId="0" borderId="10" xfId="19" applyNumberFormat="1" applyBorder="1" applyAlignment="1">
      <alignment horizontal="center" vertical="center" shrinkToFit="1"/>
    </xf>
    <xf numFmtId="0" fontId="18" fillId="0" borderId="7" xfId="19" applyBorder="1" applyAlignment="1">
      <alignment horizontal="center" vertical="center" wrapText="1"/>
    </xf>
    <xf numFmtId="0" fontId="18" fillId="0" borderId="14" xfId="19" applyBorder="1" applyAlignment="1">
      <alignment horizontal="center" vertical="center" wrapText="1"/>
    </xf>
    <xf numFmtId="0" fontId="18" fillId="0" borderId="15" xfId="19" applyBorder="1">
      <alignment vertical="center"/>
    </xf>
    <xf numFmtId="0" fontId="18" fillId="0" borderId="16" xfId="19" applyBorder="1">
      <alignment vertical="center"/>
    </xf>
    <xf numFmtId="0" fontId="18" fillId="0" borderId="21" xfId="19" applyBorder="1">
      <alignment vertical="center"/>
    </xf>
    <xf numFmtId="0" fontId="18" fillId="0" borderId="22" xfId="19" applyBorder="1">
      <alignment vertical="center"/>
    </xf>
    <xf numFmtId="0" fontId="18" fillId="0" borderId="21" xfId="19" applyBorder="1" applyAlignment="1">
      <alignment horizontal="left" vertical="center"/>
    </xf>
    <xf numFmtId="0" fontId="18" fillId="0" borderId="22" xfId="19" applyBorder="1" applyAlignment="1">
      <alignment horizontal="left" vertical="center"/>
    </xf>
    <xf numFmtId="0" fontId="18" fillId="0" borderId="21" xfId="19" applyBorder="1" applyAlignment="1">
      <alignment horizontal="left" vertical="center" shrinkToFit="1"/>
    </xf>
    <xf numFmtId="0" fontId="18" fillId="0" borderId="22" xfId="19" applyBorder="1" applyAlignment="1">
      <alignment horizontal="left" vertical="center" shrinkToFit="1"/>
    </xf>
    <xf numFmtId="0" fontId="18" fillId="0" borderId="44" xfId="19" applyBorder="1" applyAlignment="1">
      <alignment horizontal="center" vertical="center"/>
    </xf>
    <xf numFmtId="0" fontId="18" fillId="0" borderId="45" xfId="19" applyBorder="1" applyAlignment="1">
      <alignment horizontal="center" vertical="center"/>
    </xf>
    <xf numFmtId="0" fontId="18" fillId="0" borderId="37" xfId="19" applyBorder="1" applyAlignment="1">
      <alignment horizontal="left" vertical="center"/>
    </xf>
    <xf numFmtId="0" fontId="18" fillId="0" borderId="38" xfId="19" applyBorder="1" applyAlignment="1">
      <alignment horizontal="left" vertical="center"/>
    </xf>
    <xf numFmtId="0" fontId="18" fillId="0" borderId="21" xfId="19" quotePrefix="1" applyBorder="1" applyAlignment="1">
      <alignment horizontal="center" vertical="center"/>
    </xf>
    <xf numFmtId="0" fontId="18" fillId="0" borderId="53" xfId="19" applyBorder="1" applyAlignment="1">
      <alignment horizontal="center" vertical="center"/>
    </xf>
    <xf numFmtId="0" fontId="18" fillId="0" borderId="35" xfId="19" quotePrefix="1" applyBorder="1" applyAlignment="1">
      <alignment horizontal="center" vertical="center"/>
    </xf>
    <xf numFmtId="0" fontId="18" fillId="0" borderId="54" xfId="19" quotePrefix="1" applyBorder="1" applyAlignment="1">
      <alignment horizontal="center" vertical="center"/>
    </xf>
    <xf numFmtId="0" fontId="18" fillId="0" borderId="15" xfId="19" quotePrefix="1" applyBorder="1" applyAlignment="1">
      <alignment horizontal="center" vertical="center"/>
    </xf>
    <xf numFmtId="0" fontId="20" fillId="0" borderId="2" xfId="27" applyBorder="1" applyAlignment="1">
      <alignment vertical="center"/>
    </xf>
    <xf numFmtId="0" fontId="41" fillId="0" borderId="0" xfId="27" applyFont="1" applyAlignment="1">
      <alignment horizontal="center" vertical="center"/>
    </xf>
    <xf numFmtId="0" fontId="41" fillId="0" borderId="0" xfId="27" applyFont="1" applyAlignment="1">
      <alignment vertical="center"/>
    </xf>
    <xf numFmtId="0" fontId="20" fillId="0" borderId="60" xfId="27" applyBorder="1" applyAlignment="1">
      <alignment horizontal="center" vertical="center"/>
    </xf>
    <xf numFmtId="0" fontId="20" fillId="0" borderId="61" xfId="27" applyBorder="1" applyAlignment="1">
      <alignment horizontal="center" vertical="center"/>
    </xf>
    <xf numFmtId="0" fontId="20" fillId="0" borderId="15" xfId="27" applyBorder="1" applyAlignment="1">
      <alignment vertical="center"/>
    </xf>
    <xf numFmtId="0" fontId="20" fillId="0" borderId="16" xfId="27" applyBorder="1" applyAlignment="1">
      <alignment vertical="center"/>
    </xf>
    <xf numFmtId="0" fontId="20" fillId="0" borderId="21" xfId="27" applyBorder="1" applyAlignment="1">
      <alignment vertical="center"/>
    </xf>
    <xf numFmtId="0" fontId="20" fillId="0" borderId="22" xfId="27" applyBorder="1" applyAlignment="1">
      <alignment vertical="center"/>
    </xf>
    <xf numFmtId="0" fontId="20" fillId="0" borderId="21" xfId="27" applyBorder="1" applyAlignment="1">
      <alignment horizontal="left" vertical="center"/>
    </xf>
    <xf numFmtId="0" fontId="20" fillId="0" borderId="22" xfId="27" applyBorder="1" applyAlignment="1">
      <alignment horizontal="left" vertical="center"/>
    </xf>
    <xf numFmtId="0" fontId="50" fillId="0" borderId="21" xfId="27" applyFont="1" applyBorder="1" applyAlignment="1">
      <alignment horizontal="left" vertical="center" shrinkToFit="1"/>
    </xf>
    <xf numFmtId="0" fontId="20" fillId="0" borderId="22" xfId="27" applyBorder="1" applyAlignment="1">
      <alignment horizontal="left" vertical="center" shrinkToFit="1"/>
    </xf>
    <xf numFmtId="0" fontId="20" fillId="0" borderId="35" xfId="27" applyBorder="1" applyAlignment="1">
      <alignment vertical="center"/>
    </xf>
    <xf numFmtId="0" fontId="20" fillId="0" borderId="36" xfId="27" applyBorder="1" applyAlignment="1">
      <alignment vertical="center"/>
    </xf>
    <xf numFmtId="0" fontId="20" fillId="0" borderId="37" xfId="27" applyBorder="1" applyAlignment="1">
      <alignment horizontal="left" vertical="center"/>
    </xf>
    <xf numFmtId="0" fontId="20" fillId="0" borderId="38" xfId="27" applyBorder="1" applyAlignment="1">
      <alignment horizontal="left" vertical="center"/>
    </xf>
    <xf numFmtId="0" fontId="20" fillId="0" borderId="44" xfId="27" applyBorder="1" applyAlignment="1">
      <alignment horizontal="center" vertical="center"/>
    </xf>
    <xf numFmtId="0" fontId="20" fillId="0" borderId="45" xfId="27" applyBorder="1" applyAlignment="1">
      <alignment horizontal="center" vertical="center"/>
    </xf>
    <xf numFmtId="0" fontId="20" fillId="0" borderId="21" xfId="27" quotePrefix="1" applyBorder="1" applyAlignment="1">
      <alignment horizontal="center" vertical="center"/>
    </xf>
    <xf numFmtId="0" fontId="20" fillId="0" borderId="53" xfId="27" applyBorder="1" applyAlignment="1">
      <alignment horizontal="center" vertical="center"/>
    </xf>
    <xf numFmtId="0" fontId="20" fillId="0" borderId="35" xfId="27" quotePrefix="1" applyBorder="1" applyAlignment="1">
      <alignment horizontal="center" vertical="center"/>
    </xf>
    <xf numFmtId="0" fontId="20" fillId="0" borderId="54" xfId="27" quotePrefix="1" applyBorder="1" applyAlignment="1">
      <alignment horizontal="center" vertical="center"/>
    </xf>
    <xf numFmtId="0" fontId="20" fillId="0" borderId="15" xfId="27" quotePrefix="1" applyBorder="1" applyAlignment="1">
      <alignment horizontal="center" vertical="center"/>
    </xf>
    <xf numFmtId="0" fontId="4" fillId="0" borderId="0" xfId="22">
      <alignment vertical="center"/>
    </xf>
    <xf numFmtId="0" fontId="4" fillId="0" borderId="30" xfId="22" applyBorder="1">
      <alignment vertical="center"/>
    </xf>
    <xf numFmtId="0" fontId="4" fillId="0" borderId="36" xfId="22" applyBorder="1">
      <alignment vertical="center"/>
    </xf>
    <xf numFmtId="0" fontId="4" fillId="0" borderId="55" xfId="22" applyBorder="1">
      <alignment vertical="center"/>
    </xf>
    <xf numFmtId="0" fontId="4" fillId="0" borderId="1" xfId="22" applyBorder="1">
      <alignment vertical="center"/>
    </xf>
    <xf numFmtId="0" fontId="4" fillId="0" borderId="16" xfId="22" applyBorder="1">
      <alignment vertical="center"/>
    </xf>
    <xf numFmtId="0" fontId="79" fillId="0" borderId="30" xfId="22" applyFont="1" applyBorder="1">
      <alignment vertical="center"/>
    </xf>
    <xf numFmtId="0" fontId="80" fillId="0" borderId="30" xfId="22" applyFont="1" applyBorder="1">
      <alignment vertical="center"/>
    </xf>
    <xf numFmtId="0" fontId="80" fillId="0" borderId="36" xfId="22" applyFont="1" applyBorder="1">
      <alignment vertical="center"/>
    </xf>
    <xf numFmtId="0" fontId="79" fillId="0" borderId="1" xfId="22" applyFont="1" applyBorder="1">
      <alignment vertical="center"/>
    </xf>
    <xf numFmtId="0" fontId="80" fillId="0" borderId="1" xfId="22" applyFont="1" applyBorder="1">
      <alignment vertical="center"/>
    </xf>
    <xf numFmtId="0" fontId="80" fillId="0" borderId="16" xfId="22" applyFont="1" applyBorder="1">
      <alignment vertical="center"/>
    </xf>
    <xf numFmtId="0" fontId="79" fillId="0" borderId="0" xfId="22" applyFont="1">
      <alignment vertical="center"/>
    </xf>
    <xf numFmtId="0" fontId="80" fillId="0" borderId="0" xfId="22" applyFont="1">
      <alignment vertical="center"/>
    </xf>
    <xf numFmtId="0" fontId="87" fillId="0" borderId="0" xfId="22" applyFont="1" applyAlignment="1">
      <alignment horizontal="left" vertical="center"/>
    </xf>
    <xf numFmtId="0" fontId="84" fillId="0" borderId="24" xfId="22" applyFont="1" applyBorder="1" applyAlignment="1">
      <alignment horizontal="center" vertical="center"/>
    </xf>
    <xf numFmtId="0" fontId="84" fillId="0" borderId="22" xfId="22" applyFont="1" applyBorder="1" applyAlignment="1">
      <alignment horizontal="center" vertical="center"/>
    </xf>
    <xf numFmtId="0" fontId="80" fillId="0" borderId="34" xfId="28" applyFont="1" applyBorder="1" applyAlignment="1">
      <alignment horizontal="left" vertical="center" shrinkToFit="1"/>
    </xf>
    <xf numFmtId="0" fontId="80" fillId="0" borderId="0" xfId="28" applyFont="1" applyAlignment="1">
      <alignment horizontal="left" vertical="center" shrinkToFit="1"/>
    </xf>
    <xf numFmtId="0" fontId="80" fillId="0" borderId="55" xfId="28" applyFont="1" applyBorder="1" applyAlignment="1">
      <alignment horizontal="left" vertical="center" shrinkToFit="1"/>
    </xf>
    <xf numFmtId="0" fontId="4" fillId="0" borderId="30" xfId="28" applyBorder="1">
      <alignment vertical="center"/>
    </xf>
    <xf numFmtId="0" fontId="4" fillId="0" borderId="36" xfId="28" applyBorder="1">
      <alignment vertical="center"/>
    </xf>
    <xf numFmtId="0" fontId="4" fillId="0" borderId="0" xfId="28">
      <alignment vertical="center"/>
    </xf>
    <xf numFmtId="0" fontId="4" fillId="0" borderId="55" xfId="28" applyBorder="1">
      <alignment vertical="center"/>
    </xf>
    <xf numFmtId="0" fontId="103" fillId="0" borderId="0" xfId="28" applyFont="1">
      <alignment vertical="center"/>
    </xf>
    <xf numFmtId="0" fontId="103" fillId="0" borderId="55" xfId="28" applyFont="1" applyBorder="1">
      <alignment vertical="center"/>
    </xf>
    <xf numFmtId="0" fontId="4" fillId="0" borderId="1" xfId="28" applyBorder="1">
      <alignment vertical="center"/>
    </xf>
    <xf numFmtId="0" fontId="4" fillId="0" borderId="16" xfId="28" applyBorder="1">
      <alignment vertical="center"/>
    </xf>
    <xf numFmtId="0" fontId="4" fillId="0" borderId="26" xfId="28" applyBorder="1">
      <alignment vertical="center"/>
    </xf>
    <xf numFmtId="0" fontId="4" fillId="0" borderId="22" xfId="28" applyBorder="1">
      <alignment vertical="center"/>
    </xf>
    <xf numFmtId="0" fontId="79" fillId="0" borderId="0" xfId="28" applyFont="1">
      <alignment vertical="center"/>
    </xf>
    <xf numFmtId="0" fontId="80" fillId="0" borderId="0" xfId="28" applyFont="1">
      <alignment vertical="center"/>
    </xf>
    <xf numFmtId="0" fontId="104" fillId="17" borderId="0" xfId="23" applyFont="1" applyFill="1" applyAlignment="1">
      <alignment horizontal="center" vertical="center" shrinkToFit="1"/>
    </xf>
    <xf numFmtId="0" fontId="105" fillId="0" borderId="2" xfId="23" applyFont="1" applyBorder="1" applyAlignment="1">
      <alignment horizontal="left" vertical="center"/>
    </xf>
    <xf numFmtId="0" fontId="94" fillId="0" borderId="112" xfId="2" applyFont="1" applyBorder="1" applyAlignment="1">
      <alignment horizontal="center" vertical="center"/>
    </xf>
    <xf numFmtId="0" fontId="94" fillId="0" borderId="113" xfId="2" applyFont="1" applyBorder="1" applyAlignment="1">
      <alignment horizontal="center" vertical="center"/>
    </xf>
    <xf numFmtId="38" fontId="118" fillId="0" borderId="0" xfId="29" applyFont="1" applyFill="1" applyAlignment="1">
      <alignment horizontal="center" vertical="center"/>
    </xf>
    <xf numFmtId="0" fontId="94" fillId="0" borderId="102" xfId="2" applyFont="1" applyBorder="1" applyAlignment="1">
      <alignment horizontal="center" vertical="center"/>
    </xf>
    <xf numFmtId="0" fontId="94" fillId="0" borderId="89" xfId="2" applyFont="1" applyBorder="1" applyAlignment="1">
      <alignment horizontal="center" vertical="center"/>
    </xf>
    <xf numFmtId="0" fontId="94" fillId="0" borderId="103" xfId="2" applyFont="1" applyBorder="1" applyAlignment="1">
      <alignment horizontal="center" vertical="center"/>
    </xf>
    <xf numFmtId="0" fontId="94" fillId="0" borderId="104" xfId="2" applyFont="1" applyBorder="1" applyAlignment="1">
      <alignment horizontal="center" vertical="center"/>
    </xf>
  </cellXfs>
  <cellStyles count="30">
    <cellStyle name="ハイパーリンク 2" xfId="5" xr:uid="{05383918-5096-46A7-9F4B-B4D4C9F8BD38}"/>
    <cellStyle name="ハイパーリンク 2 2" xfId="7" xr:uid="{377907AE-5DA2-4049-B0DE-CA8C84297593}"/>
    <cellStyle name="ハイパーリンク 2 2 2" xfId="10" xr:uid="{F18927AD-8113-4019-87FF-768ADF280BC7}"/>
    <cellStyle name="ハイパーリンク 2 2 3" xfId="12" xr:uid="{749D73B7-FF16-4DB6-B03A-B88A2D46A088}"/>
    <cellStyle name="ハイパーリンク 3" xfId="16" xr:uid="{35646E55-9FD4-4425-ACC6-746E97D38840}"/>
    <cellStyle name="桁区切り 2" xfId="25" xr:uid="{65D65B4A-E31C-4E8C-97B8-A47CB17A24D7}"/>
    <cellStyle name="桁区切り 2 2" xfId="29" xr:uid="{AB680B0D-B170-4090-B15E-AFF27F2491EA}"/>
    <cellStyle name="標準" xfId="0" builtinId="0"/>
    <cellStyle name="標準 13" xfId="20" xr:uid="{E0668FAD-5D87-457B-8586-4AC893EAF238}"/>
    <cellStyle name="標準 2" xfId="1" xr:uid="{00000000-0005-0000-0000-000001000000}"/>
    <cellStyle name="標準 2 2" xfId="6" xr:uid="{A00CFA70-06B1-4B24-A674-4B56BB103C3D}"/>
    <cellStyle name="標準 2 2 2" xfId="2" xr:uid="{BD80EBB8-A4A3-4C70-8571-33F3549FF829}"/>
    <cellStyle name="標準 2 2 2 2" xfId="13" xr:uid="{22897710-B364-4D3E-88EF-B89AE8B4E3FA}"/>
    <cellStyle name="標準 2 2 2 2 2" xfId="4" xr:uid="{365601D8-9170-44FA-BF80-85E0E4897F0A}"/>
    <cellStyle name="標準 2 2 2 2 2 2" xfId="23" xr:uid="{E803F603-20CD-47F3-B013-07DA9C9D99A2}"/>
    <cellStyle name="標準 2 2 2 2 2 3" xfId="15" xr:uid="{490BBFF4-8D35-4308-8D10-E0A9A80B771B}"/>
    <cellStyle name="標準 2 2 2 2 3" xfId="18" xr:uid="{6145F610-C93F-479A-B96F-B07A6CFE244C}"/>
    <cellStyle name="標準 2 2 2 3" xfId="9" xr:uid="{6054E6AA-7E9A-46D6-8A98-2AA29711DD1E}"/>
    <cellStyle name="標準 2 2 4" xfId="11" xr:uid="{24EE5576-4468-4F90-BEB1-2C32E20422E3}"/>
    <cellStyle name="標準 2 3" xfId="27" xr:uid="{913F1264-615E-48A8-9100-8B16887C2198}"/>
    <cellStyle name="標準 3" xfId="14" xr:uid="{EFD05FF1-FC83-4BCF-8817-C9E8402148A6}"/>
    <cellStyle name="標準 3 2" xfId="3" xr:uid="{B95CB057-A0D9-4A57-A94A-E1B25FFDE216}"/>
    <cellStyle name="標準 3 2 2" xfId="8" xr:uid="{FC6D5E22-7E5F-4E20-988C-94FC6FB323C8}"/>
    <cellStyle name="標準 3 5" xfId="19" xr:uid="{83D825BF-EDA1-4194-9D1D-168B3B582232}"/>
    <cellStyle name="標準 4" xfId="21" xr:uid="{CEAD2C2F-5E2E-427B-BA15-10B834006081}"/>
    <cellStyle name="標準 4 2" xfId="22" xr:uid="{31684A2F-2BCB-4F42-82D7-7186CD30EC0D}"/>
    <cellStyle name="標準 4 3" xfId="24" xr:uid="{3EBC03A3-941F-4DA1-BA4D-1537E9B9D8B4}"/>
    <cellStyle name="標準 4 4" xfId="26" xr:uid="{FA614E2C-9304-406F-9E3F-EF772C089832}"/>
    <cellStyle name="標準 4 4 2" xfId="28" xr:uid="{224CCB79-68CF-4900-A890-F0F57D10837C}"/>
    <cellStyle name="標準_２０１５第1回関東シニア委員会議資料" xfId="17" xr:uid="{1FC7625A-3601-4F3E-877E-E9EDC989936F}"/>
  </cellStyles>
  <dxfs count="0"/>
  <tableStyles count="0" defaultTableStyle="TableStyleMedium2" defaultPivotStyle="PivotStyleLight16"/>
  <colors>
    <mruColors>
      <color rgb="FFCCFFCC"/>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25</xdr:col>
      <xdr:colOff>104775</xdr:colOff>
      <xdr:row>1</xdr:row>
      <xdr:rowOff>0</xdr:rowOff>
    </xdr:from>
    <xdr:to>
      <xdr:col>25</xdr:col>
      <xdr:colOff>104776</xdr:colOff>
      <xdr:row>1</xdr:row>
      <xdr:rowOff>9525</xdr:rowOff>
    </xdr:to>
    <xdr:cxnSp macro="">
      <xdr:nvCxnSpPr>
        <xdr:cNvPr id="2" name="直線コネクタ 1">
          <a:extLst>
            <a:ext uri="{FF2B5EF4-FFF2-40B4-BE49-F238E27FC236}">
              <a16:creationId xmlns:a16="http://schemas.microsoft.com/office/drawing/2014/main" id="{DA131844-611C-42E3-BE03-68D9BE729F2B}"/>
            </a:ext>
          </a:extLst>
        </xdr:cNvPr>
        <xdr:cNvCxnSpPr/>
      </xdr:nvCxnSpPr>
      <xdr:spPr>
        <a:xfrm>
          <a:off x="5343525" y="152400"/>
          <a:ext cx="1"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104775</xdr:colOff>
      <xdr:row>40</xdr:row>
      <xdr:rowOff>0</xdr:rowOff>
    </xdr:from>
    <xdr:to>
      <xdr:col>25</xdr:col>
      <xdr:colOff>104776</xdr:colOff>
      <xdr:row>40</xdr:row>
      <xdr:rowOff>9525</xdr:rowOff>
    </xdr:to>
    <xdr:cxnSp macro="">
      <xdr:nvCxnSpPr>
        <xdr:cNvPr id="3" name="直線コネクタ 2">
          <a:extLst>
            <a:ext uri="{FF2B5EF4-FFF2-40B4-BE49-F238E27FC236}">
              <a16:creationId xmlns:a16="http://schemas.microsoft.com/office/drawing/2014/main" id="{0CB427AC-1D47-4694-929A-A272A23F065B}"/>
            </a:ext>
          </a:extLst>
        </xdr:cNvPr>
        <xdr:cNvCxnSpPr/>
      </xdr:nvCxnSpPr>
      <xdr:spPr>
        <a:xfrm>
          <a:off x="5343525" y="6800850"/>
          <a:ext cx="1"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104775</xdr:colOff>
      <xdr:row>16</xdr:row>
      <xdr:rowOff>0</xdr:rowOff>
    </xdr:from>
    <xdr:to>
      <xdr:col>25</xdr:col>
      <xdr:colOff>104776</xdr:colOff>
      <xdr:row>16</xdr:row>
      <xdr:rowOff>9525</xdr:rowOff>
    </xdr:to>
    <xdr:cxnSp macro="">
      <xdr:nvCxnSpPr>
        <xdr:cNvPr id="4" name="直線コネクタ 3">
          <a:extLst>
            <a:ext uri="{FF2B5EF4-FFF2-40B4-BE49-F238E27FC236}">
              <a16:creationId xmlns:a16="http://schemas.microsoft.com/office/drawing/2014/main" id="{A7608E79-A743-49D6-AEBB-D9666E774553}"/>
            </a:ext>
          </a:extLst>
        </xdr:cNvPr>
        <xdr:cNvCxnSpPr/>
      </xdr:nvCxnSpPr>
      <xdr:spPr>
        <a:xfrm>
          <a:off x="5343525" y="2686050"/>
          <a:ext cx="1"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104775</xdr:colOff>
      <xdr:row>41</xdr:row>
      <xdr:rowOff>0</xdr:rowOff>
    </xdr:from>
    <xdr:to>
      <xdr:col>25</xdr:col>
      <xdr:colOff>104776</xdr:colOff>
      <xdr:row>41</xdr:row>
      <xdr:rowOff>9525</xdr:rowOff>
    </xdr:to>
    <xdr:cxnSp macro="">
      <xdr:nvCxnSpPr>
        <xdr:cNvPr id="5" name="直線コネクタ 4">
          <a:extLst>
            <a:ext uri="{FF2B5EF4-FFF2-40B4-BE49-F238E27FC236}">
              <a16:creationId xmlns:a16="http://schemas.microsoft.com/office/drawing/2014/main" id="{DBC3E28E-D636-4904-9323-8F4ADC0F5D28}"/>
            </a:ext>
          </a:extLst>
        </xdr:cNvPr>
        <xdr:cNvCxnSpPr/>
      </xdr:nvCxnSpPr>
      <xdr:spPr>
        <a:xfrm>
          <a:off x="5343525" y="6972300"/>
          <a:ext cx="1"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180975</xdr:colOff>
      <xdr:row>0</xdr:row>
      <xdr:rowOff>123825</xdr:rowOff>
    </xdr:from>
    <xdr:to>
      <xdr:col>20</xdr:col>
      <xdr:colOff>104775</xdr:colOff>
      <xdr:row>3</xdr:row>
      <xdr:rowOff>0</xdr:rowOff>
    </xdr:to>
    <xdr:sp macro="" textlink="">
      <xdr:nvSpPr>
        <xdr:cNvPr id="6" name="テキスト ボックス 5">
          <a:extLst>
            <a:ext uri="{FF2B5EF4-FFF2-40B4-BE49-F238E27FC236}">
              <a16:creationId xmlns:a16="http://schemas.microsoft.com/office/drawing/2014/main" id="{9B8D716A-4A93-4117-87F3-DC74D584F72D}"/>
            </a:ext>
          </a:extLst>
        </xdr:cNvPr>
        <xdr:cNvSpPr txBox="1"/>
      </xdr:nvSpPr>
      <xdr:spPr>
        <a:xfrm>
          <a:off x="390525" y="123825"/>
          <a:ext cx="3905250"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kumimoji="1" lang="ja-JP" altLang="en-US" sz="1400"/>
            <a:t>千葉県サッカー協会シニア委員会組織図（案）</a:t>
          </a:r>
        </a:p>
      </xdr:txBody>
    </xdr:sp>
    <xdr:clientData/>
  </xdr:twoCellAnchor>
  <xdr:twoCellAnchor>
    <xdr:from>
      <xdr:col>29</xdr:col>
      <xdr:colOff>190500</xdr:colOff>
      <xdr:row>26</xdr:row>
      <xdr:rowOff>95250</xdr:rowOff>
    </xdr:from>
    <xdr:to>
      <xdr:col>36</xdr:col>
      <xdr:colOff>180975</xdr:colOff>
      <xdr:row>37</xdr:row>
      <xdr:rowOff>95250</xdr:rowOff>
    </xdr:to>
    <xdr:cxnSp macro="">
      <xdr:nvCxnSpPr>
        <xdr:cNvPr id="7" name="直線矢印コネクタ 6">
          <a:extLst>
            <a:ext uri="{FF2B5EF4-FFF2-40B4-BE49-F238E27FC236}">
              <a16:creationId xmlns:a16="http://schemas.microsoft.com/office/drawing/2014/main" id="{D63FCA36-4E08-4E2D-A422-9B1025DB0BF2}"/>
            </a:ext>
          </a:extLst>
        </xdr:cNvPr>
        <xdr:cNvCxnSpPr/>
      </xdr:nvCxnSpPr>
      <xdr:spPr>
        <a:xfrm>
          <a:off x="6267450" y="4495800"/>
          <a:ext cx="1457325" cy="1885950"/>
        </a:xfrm>
        <a:prstGeom prst="straightConnector1">
          <a:avLst/>
        </a:prstGeom>
        <a:ln w="28575">
          <a:solidFill>
            <a:srgbClr val="FF0000"/>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36</xdr:col>
      <xdr:colOff>104774</xdr:colOff>
      <xdr:row>41</xdr:row>
      <xdr:rowOff>95252</xdr:rowOff>
    </xdr:from>
    <xdr:to>
      <xdr:col>53</xdr:col>
      <xdr:colOff>76199</xdr:colOff>
      <xdr:row>43</xdr:row>
      <xdr:rowOff>66677</xdr:rowOff>
    </xdr:to>
    <xdr:sp macro="" textlink="">
      <xdr:nvSpPr>
        <xdr:cNvPr id="8" name="右中かっこ 7">
          <a:extLst>
            <a:ext uri="{FF2B5EF4-FFF2-40B4-BE49-F238E27FC236}">
              <a16:creationId xmlns:a16="http://schemas.microsoft.com/office/drawing/2014/main" id="{B334723B-88FE-4118-9B70-48332FFFD469}"/>
            </a:ext>
          </a:extLst>
        </xdr:cNvPr>
        <xdr:cNvSpPr/>
      </xdr:nvSpPr>
      <xdr:spPr>
        <a:xfrm rot="5400000">
          <a:off x="9229724" y="5486402"/>
          <a:ext cx="314325" cy="3476625"/>
        </a:xfrm>
        <a:prstGeom prst="rightBrace">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7938</xdr:colOff>
      <xdr:row>45</xdr:row>
      <xdr:rowOff>150811</xdr:rowOff>
    </xdr:from>
    <xdr:to>
      <xdr:col>7</xdr:col>
      <xdr:colOff>1071563</xdr:colOff>
      <xdr:row>47</xdr:row>
      <xdr:rowOff>206374</xdr:rowOff>
    </xdr:to>
    <xdr:sp macro="" textlink="">
      <xdr:nvSpPr>
        <xdr:cNvPr id="2" name="正方形/長方形 1">
          <a:extLst>
            <a:ext uri="{FF2B5EF4-FFF2-40B4-BE49-F238E27FC236}">
              <a16:creationId xmlns:a16="http://schemas.microsoft.com/office/drawing/2014/main" id="{99411B57-D54C-4EEB-9F50-7F15B953EB26}"/>
            </a:ext>
          </a:extLst>
        </xdr:cNvPr>
        <xdr:cNvSpPr/>
      </xdr:nvSpPr>
      <xdr:spPr>
        <a:xfrm>
          <a:off x="4208463" y="9590086"/>
          <a:ext cx="1063625" cy="474663"/>
        </a:xfrm>
        <a:prstGeom prst="rect">
          <a:avLst/>
        </a:prstGeom>
        <a:solidFill>
          <a:schemeClr val="lt1">
            <a:alpha val="0"/>
          </a:schemeClr>
        </a:solidFill>
        <a:ln w="28575"/>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7938</xdr:colOff>
      <xdr:row>45</xdr:row>
      <xdr:rowOff>150811</xdr:rowOff>
    </xdr:from>
    <xdr:to>
      <xdr:col>7</xdr:col>
      <xdr:colOff>1071563</xdr:colOff>
      <xdr:row>47</xdr:row>
      <xdr:rowOff>206374</xdr:rowOff>
    </xdr:to>
    <xdr:sp macro="" textlink="">
      <xdr:nvSpPr>
        <xdr:cNvPr id="2" name="正方形/長方形 1">
          <a:extLst>
            <a:ext uri="{FF2B5EF4-FFF2-40B4-BE49-F238E27FC236}">
              <a16:creationId xmlns:a16="http://schemas.microsoft.com/office/drawing/2014/main" id="{4B172CCB-27EF-4A8E-A9A9-038C34EABF74}"/>
            </a:ext>
          </a:extLst>
        </xdr:cNvPr>
        <xdr:cNvSpPr/>
      </xdr:nvSpPr>
      <xdr:spPr>
        <a:xfrm>
          <a:off x="4556126" y="9590086"/>
          <a:ext cx="1063625" cy="474663"/>
        </a:xfrm>
        <a:prstGeom prst="rect">
          <a:avLst/>
        </a:prstGeom>
        <a:solidFill>
          <a:schemeClr val="lt1">
            <a:alpha val="0"/>
          </a:schemeClr>
        </a:solidFill>
        <a:ln w="28575"/>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10</xdr:col>
      <xdr:colOff>847725</xdr:colOff>
      <xdr:row>19</xdr:row>
      <xdr:rowOff>200025</xdr:rowOff>
    </xdr:from>
    <xdr:to>
      <xdr:col>11</xdr:col>
      <xdr:colOff>142875</xdr:colOff>
      <xdr:row>19</xdr:row>
      <xdr:rowOff>200025</xdr:rowOff>
    </xdr:to>
    <xdr:cxnSp macro="">
      <xdr:nvCxnSpPr>
        <xdr:cNvPr id="2" name="直線コネクタ 1">
          <a:extLst>
            <a:ext uri="{FF2B5EF4-FFF2-40B4-BE49-F238E27FC236}">
              <a16:creationId xmlns:a16="http://schemas.microsoft.com/office/drawing/2014/main" id="{1D113925-A106-43C5-BE3D-9E1E6E817AB1}"/>
            </a:ext>
          </a:extLst>
        </xdr:cNvPr>
        <xdr:cNvCxnSpPr/>
      </xdr:nvCxnSpPr>
      <xdr:spPr>
        <a:xfrm>
          <a:off x="7267575" y="4567238"/>
          <a:ext cx="628650" cy="0"/>
        </a:xfrm>
        <a:prstGeom prst="line">
          <a:avLst/>
        </a:prstGeom>
        <a:ln w="28575"/>
      </xdr:spPr>
      <xdr:style>
        <a:lnRef idx="1">
          <a:schemeClr val="accent2"/>
        </a:lnRef>
        <a:fillRef idx="0">
          <a:schemeClr val="accent2"/>
        </a:fillRef>
        <a:effectRef idx="0">
          <a:schemeClr val="accent2"/>
        </a:effectRef>
        <a:fontRef idx="minor">
          <a:schemeClr val="tx1"/>
        </a:fontRef>
      </xdr:style>
    </xdr:cxnSp>
    <xdr:clientData/>
  </xdr:twoCellAnchor>
  <xdr:twoCellAnchor>
    <xdr:from>
      <xdr:col>5</xdr:col>
      <xdr:colOff>190500</xdr:colOff>
      <xdr:row>5</xdr:row>
      <xdr:rowOff>219075</xdr:rowOff>
    </xdr:from>
    <xdr:to>
      <xdr:col>5</xdr:col>
      <xdr:colOff>190500</xdr:colOff>
      <xdr:row>8</xdr:row>
      <xdr:rowOff>228600</xdr:rowOff>
    </xdr:to>
    <xdr:cxnSp macro="">
      <xdr:nvCxnSpPr>
        <xdr:cNvPr id="3" name="直線矢印コネクタ 2">
          <a:extLst>
            <a:ext uri="{FF2B5EF4-FFF2-40B4-BE49-F238E27FC236}">
              <a16:creationId xmlns:a16="http://schemas.microsoft.com/office/drawing/2014/main" id="{9A949AFA-05B3-4154-9998-87C78B40F07F}"/>
            </a:ext>
          </a:extLst>
        </xdr:cNvPr>
        <xdr:cNvCxnSpPr/>
      </xdr:nvCxnSpPr>
      <xdr:spPr>
        <a:xfrm>
          <a:off x="3400425" y="1428750"/>
          <a:ext cx="0" cy="681038"/>
        </a:xfrm>
        <a:prstGeom prst="straightConnector1">
          <a:avLst/>
        </a:prstGeom>
        <a:ln w="28575">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5</xdr:col>
      <xdr:colOff>381000</xdr:colOff>
      <xdr:row>10</xdr:row>
      <xdr:rowOff>190500</xdr:rowOff>
    </xdr:from>
    <xdr:to>
      <xdr:col>5</xdr:col>
      <xdr:colOff>390525</xdr:colOff>
      <xdr:row>13</xdr:row>
      <xdr:rowOff>219075</xdr:rowOff>
    </xdr:to>
    <xdr:cxnSp macro="">
      <xdr:nvCxnSpPr>
        <xdr:cNvPr id="4" name="直線矢印コネクタ 3">
          <a:extLst>
            <a:ext uri="{FF2B5EF4-FFF2-40B4-BE49-F238E27FC236}">
              <a16:creationId xmlns:a16="http://schemas.microsoft.com/office/drawing/2014/main" id="{F3F980E2-11F3-482B-AE58-7CEDFC79C241}"/>
            </a:ext>
          </a:extLst>
        </xdr:cNvPr>
        <xdr:cNvCxnSpPr/>
      </xdr:nvCxnSpPr>
      <xdr:spPr>
        <a:xfrm flipH="1">
          <a:off x="3590925" y="2524125"/>
          <a:ext cx="9525" cy="704850"/>
        </a:xfrm>
        <a:prstGeom prst="straightConnector1">
          <a:avLst/>
        </a:prstGeom>
        <a:ln w="28575">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3</xdr:col>
      <xdr:colOff>85727</xdr:colOff>
      <xdr:row>4</xdr:row>
      <xdr:rowOff>66677</xdr:rowOff>
    </xdr:from>
    <xdr:to>
      <xdr:col>3</xdr:col>
      <xdr:colOff>600075</xdr:colOff>
      <xdr:row>5</xdr:row>
      <xdr:rowOff>19050</xdr:rowOff>
    </xdr:to>
    <xdr:sp macro="" textlink="">
      <xdr:nvSpPr>
        <xdr:cNvPr id="5" name="四角形: 角を丸くする 4">
          <a:extLst>
            <a:ext uri="{FF2B5EF4-FFF2-40B4-BE49-F238E27FC236}">
              <a16:creationId xmlns:a16="http://schemas.microsoft.com/office/drawing/2014/main" id="{D624AD4F-6673-4257-8CA8-D07FB3B2B241}"/>
            </a:ext>
          </a:extLst>
        </xdr:cNvPr>
        <xdr:cNvSpPr/>
      </xdr:nvSpPr>
      <xdr:spPr>
        <a:xfrm>
          <a:off x="1905002" y="1042990"/>
          <a:ext cx="514348" cy="185735"/>
        </a:xfrm>
        <a:prstGeom prst="roundRect">
          <a:avLst/>
        </a:prstGeom>
        <a:noFill/>
        <a:ln w="1905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solidFill>
                <a:srgbClr val="FF0000"/>
              </a:solidFill>
            </a:rPr>
            <a:t>中止</a:t>
          </a:r>
          <a:endParaRPr kumimoji="1" lang="ja-JP" altLang="en-US" sz="1100">
            <a:solidFill>
              <a:srgbClr val="FF0000">
                <a:alpha val="0"/>
              </a:srgbClr>
            </a:solidFill>
          </a:endParaRPr>
        </a:p>
      </xdr:txBody>
    </xdr:sp>
    <xdr:clientData/>
  </xdr:twoCellAnchor>
  <xdr:twoCellAnchor>
    <xdr:from>
      <xdr:col>3</xdr:col>
      <xdr:colOff>95252</xdr:colOff>
      <xdr:row>6</xdr:row>
      <xdr:rowOff>9527</xdr:rowOff>
    </xdr:from>
    <xdr:to>
      <xdr:col>3</xdr:col>
      <xdr:colOff>609600</xdr:colOff>
      <xdr:row>6</xdr:row>
      <xdr:rowOff>219075</xdr:rowOff>
    </xdr:to>
    <xdr:sp macro="" textlink="">
      <xdr:nvSpPr>
        <xdr:cNvPr id="6" name="四角形: 角を丸くする 5">
          <a:extLst>
            <a:ext uri="{FF2B5EF4-FFF2-40B4-BE49-F238E27FC236}">
              <a16:creationId xmlns:a16="http://schemas.microsoft.com/office/drawing/2014/main" id="{54233908-F8CF-4926-A961-BAE33A3A149A}"/>
            </a:ext>
          </a:extLst>
        </xdr:cNvPr>
        <xdr:cNvSpPr/>
      </xdr:nvSpPr>
      <xdr:spPr>
        <a:xfrm>
          <a:off x="1914527" y="1447802"/>
          <a:ext cx="514348" cy="209548"/>
        </a:xfrm>
        <a:prstGeom prst="roundRect">
          <a:avLst/>
        </a:prstGeom>
        <a:noFill/>
        <a:ln w="1905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solidFill>
                <a:srgbClr val="FF0000"/>
              </a:solidFill>
            </a:rPr>
            <a:t>中止</a:t>
          </a:r>
          <a:endParaRPr kumimoji="1" lang="ja-JP" altLang="en-US" sz="1100">
            <a:solidFill>
              <a:srgbClr val="FF0000">
                <a:alpha val="0"/>
              </a:srgbClr>
            </a:solidFill>
          </a:endParaRPr>
        </a:p>
      </xdr:txBody>
    </xdr:sp>
    <xdr:clientData/>
  </xdr:twoCellAnchor>
  <xdr:twoCellAnchor>
    <xdr:from>
      <xdr:col>0</xdr:col>
      <xdr:colOff>152400</xdr:colOff>
      <xdr:row>16</xdr:row>
      <xdr:rowOff>28575</xdr:rowOff>
    </xdr:from>
    <xdr:to>
      <xdr:col>0</xdr:col>
      <xdr:colOff>285750</xdr:colOff>
      <xdr:row>17</xdr:row>
      <xdr:rowOff>200025</xdr:rowOff>
    </xdr:to>
    <xdr:sp macro="" textlink="">
      <xdr:nvSpPr>
        <xdr:cNvPr id="7" name="矢印: 下 6">
          <a:extLst>
            <a:ext uri="{FF2B5EF4-FFF2-40B4-BE49-F238E27FC236}">
              <a16:creationId xmlns:a16="http://schemas.microsoft.com/office/drawing/2014/main" id="{93AD6E59-3C81-438A-A64C-13113BB16968}"/>
            </a:ext>
          </a:extLst>
        </xdr:cNvPr>
        <xdr:cNvSpPr/>
      </xdr:nvSpPr>
      <xdr:spPr>
        <a:xfrm>
          <a:off x="152400" y="3719513"/>
          <a:ext cx="133350" cy="395287"/>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47627</xdr:colOff>
      <xdr:row>15</xdr:row>
      <xdr:rowOff>28577</xdr:rowOff>
    </xdr:from>
    <xdr:to>
      <xdr:col>3</xdr:col>
      <xdr:colOff>561975</xdr:colOff>
      <xdr:row>16</xdr:row>
      <xdr:rowOff>0</xdr:rowOff>
    </xdr:to>
    <xdr:sp macro="" textlink="">
      <xdr:nvSpPr>
        <xdr:cNvPr id="8" name="四角形: 角を丸くする 7">
          <a:extLst>
            <a:ext uri="{FF2B5EF4-FFF2-40B4-BE49-F238E27FC236}">
              <a16:creationId xmlns:a16="http://schemas.microsoft.com/office/drawing/2014/main" id="{3E40AB64-FB34-41B3-8D88-1B4DAEEC9970}"/>
            </a:ext>
          </a:extLst>
        </xdr:cNvPr>
        <xdr:cNvSpPr/>
      </xdr:nvSpPr>
      <xdr:spPr>
        <a:xfrm>
          <a:off x="1866902" y="3495677"/>
          <a:ext cx="514348" cy="195261"/>
        </a:xfrm>
        <a:prstGeom prst="roundRect">
          <a:avLst/>
        </a:prstGeom>
        <a:noFill/>
        <a:ln w="1905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solidFill>
                <a:srgbClr val="FF0000"/>
              </a:solidFill>
            </a:rPr>
            <a:t>中止</a:t>
          </a:r>
          <a:endParaRPr kumimoji="1" lang="ja-JP" altLang="en-US" sz="1100">
            <a:solidFill>
              <a:srgbClr val="FF0000">
                <a:alpha val="0"/>
              </a:srgbClr>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ka36inoue1014@gmail.com" TargetMode="External"/><Relationship Id="rId2" Type="http://schemas.openxmlformats.org/officeDocument/2006/relationships/hyperlink" Target="mailto:ka36-tinoue1014@fol.hi-ho.ne.jp" TargetMode="External"/><Relationship Id="rId1" Type="http://schemas.openxmlformats.org/officeDocument/2006/relationships/hyperlink" Target="mailto:mizu0405@docomo.ne.jp" TargetMode="External"/><Relationship Id="rId6" Type="http://schemas.openxmlformats.org/officeDocument/2006/relationships/printerSettings" Target="../printerSettings/printerSettings3.bin"/><Relationship Id="rId5" Type="http://schemas.openxmlformats.org/officeDocument/2006/relationships/hyperlink" Target="mailto:ka36inoue1014@gmail.com" TargetMode="External"/><Relationship Id="rId4" Type="http://schemas.openxmlformats.org/officeDocument/2006/relationships/hyperlink" Target="mailto:ka36-tinoue1014@fol.hi-ho.ne.jp"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mailto:ka36-tinoue1014@fol.hi-ho.ne.jp" TargetMode="External"/><Relationship Id="rId7" Type="http://schemas.openxmlformats.org/officeDocument/2006/relationships/printerSettings" Target="../printerSettings/printerSettings4.bin"/><Relationship Id="rId2" Type="http://schemas.openxmlformats.org/officeDocument/2006/relationships/hyperlink" Target="mailto:satoru.uramoto@gmail.com" TargetMode="External"/><Relationship Id="rId1" Type="http://schemas.openxmlformats.org/officeDocument/2006/relationships/hyperlink" Target="mailto:s.uramoto@jcom.home.ne.jp" TargetMode="External"/><Relationship Id="rId6" Type="http://schemas.openxmlformats.org/officeDocument/2006/relationships/hyperlink" Target="mailto:maka.csfc@gmail.com" TargetMode="External"/><Relationship Id="rId5" Type="http://schemas.openxmlformats.org/officeDocument/2006/relationships/hyperlink" Target="mailto:mizu0405@docomo.ne.jp" TargetMode="External"/><Relationship Id="rId4" Type="http://schemas.openxmlformats.org/officeDocument/2006/relationships/hyperlink" Target="mailto:ka36inoue1014@gmail.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CC3C5-356F-4219-A9DF-5321FC10A4AB}">
  <sheetPr>
    <tabColor rgb="FFFF0000"/>
  </sheetPr>
  <dimension ref="A1:F90"/>
  <sheetViews>
    <sheetView tabSelected="1" view="pageBreakPreview" zoomScale="60" zoomScaleNormal="100" workbookViewId="0">
      <selection activeCell="M6" sqref="M6"/>
    </sheetView>
  </sheetViews>
  <sheetFormatPr defaultColWidth="9.109375" defaultRowHeight="12" x14ac:dyDescent="0.2"/>
  <cols>
    <col min="1" max="3" width="9.109375" style="44"/>
    <col min="4" max="4" width="9.5546875" style="44" bestFit="1" customWidth="1"/>
    <col min="5" max="16384" width="9.109375" style="44"/>
  </cols>
  <sheetData>
    <row r="1" spans="1:5" ht="13.2" x14ac:dyDescent="0.2">
      <c r="A1" s="43"/>
      <c r="B1" s="43"/>
      <c r="C1" s="43"/>
      <c r="D1" s="43"/>
      <c r="E1" s="43"/>
    </row>
    <row r="2" spans="1:5" ht="16.2" x14ac:dyDescent="0.2">
      <c r="C2" s="45" t="s">
        <v>7</v>
      </c>
    </row>
    <row r="3" spans="1:5" x14ac:dyDescent="0.2">
      <c r="B3" s="44" t="s">
        <v>8</v>
      </c>
    </row>
    <row r="4" spans="1:5" x14ac:dyDescent="0.2">
      <c r="A4" s="46" t="s">
        <v>9</v>
      </c>
    </row>
    <row r="5" spans="1:5" x14ac:dyDescent="0.2">
      <c r="B5" s="44" t="s">
        <v>10</v>
      </c>
    </row>
    <row r="6" spans="1:5" ht="13.2" x14ac:dyDescent="0.2">
      <c r="B6" s="44" t="s">
        <v>11</v>
      </c>
    </row>
    <row r="7" spans="1:5" x14ac:dyDescent="0.2">
      <c r="B7" s="47" t="s">
        <v>12</v>
      </c>
    </row>
    <row r="8" spans="1:5" x14ac:dyDescent="0.2">
      <c r="B8" s="44" t="s">
        <v>13</v>
      </c>
    </row>
    <row r="9" spans="1:5" x14ac:dyDescent="0.2">
      <c r="B9" s="44" t="s">
        <v>14</v>
      </c>
    </row>
    <row r="11" spans="1:5" x14ac:dyDescent="0.2">
      <c r="B11" s="44" t="s">
        <v>15</v>
      </c>
    </row>
    <row r="12" spans="1:5" x14ac:dyDescent="0.2">
      <c r="B12" s="44" t="s">
        <v>16</v>
      </c>
    </row>
    <row r="14" spans="1:5" x14ac:dyDescent="0.2">
      <c r="A14" s="48" t="s">
        <v>17</v>
      </c>
    </row>
    <row r="15" spans="1:5" x14ac:dyDescent="0.2">
      <c r="B15" s="44" t="s">
        <v>18</v>
      </c>
    </row>
    <row r="16" spans="1:5" x14ac:dyDescent="0.2">
      <c r="B16" s="44" t="s">
        <v>19</v>
      </c>
    </row>
    <row r="17" spans="1:2" x14ac:dyDescent="0.2">
      <c r="B17" s="44" t="s">
        <v>20</v>
      </c>
    </row>
    <row r="18" spans="1:2" x14ac:dyDescent="0.2">
      <c r="B18" s="44" t="s">
        <v>21</v>
      </c>
    </row>
    <row r="19" spans="1:2" x14ac:dyDescent="0.2">
      <c r="B19" s="44" t="s">
        <v>22</v>
      </c>
    </row>
    <row r="20" spans="1:2" x14ac:dyDescent="0.2">
      <c r="B20" s="44" t="s">
        <v>23</v>
      </c>
    </row>
    <row r="21" spans="1:2" x14ac:dyDescent="0.2">
      <c r="B21" s="44" t="s">
        <v>24</v>
      </c>
    </row>
    <row r="22" spans="1:2" x14ac:dyDescent="0.2">
      <c r="B22" s="44" t="s">
        <v>25</v>
      </c>
    </row>
    <row r="23" spans="1:2" x14ac:dyDescent="0.2">
      <c r="B23" s="44" t="s">
        <v>26</v>
      </c>
    </row>
    <row r="25" spans="1:2" x14ac:dyDescent="0.2">
      <c r="A25" s="44" t="s">
        <v>27</v>
      </c>
    </row>
    <row r="26" spans="1:2" x14ac:dyDescent="0.2">
      <c r="B26" s="44" t="s">
        <v>28</v>
      </c>
    </row>
    <row r="27" spans="1:2" x14ac:dyDescent="0.2">
      <c r="B27" s="44" t="s">
        <v>29</v>
      </c>
    </row>
    <row r="28" spans="1:2" x14ac:dyDescent="0.2">
      <c r="B28" s="44" t="s">
        <v>30</v>
      </c>
    </row>
    <row r="29" spans="1:2" x14ac:dyDescent="0.2">
      <c r="B29" s="44" t="s">
        <v>31</v>
      </c>
    </row>
    <row r="30" spans="1:2" x14ac:dyDescent="0.2">
      <c r="B30" s="44" t="s">
        <v>32</v>
      </c>
    </row>
    <row r="31" spans="1:2" x14ac:dyDescent="0.2">
      <c r="A31" s="44" t="s">
        <v>33</v>
      </c>
    </row>
    <row r="32" spans="1:2" x14ac:dyDescent="0.2">
      <c r="B32" s="44" t="s">
        <v>34</v>
      </c>
    </row>
    <row r="33" spans="1:5" x14ac:dyDescent="0.2">
      <c r="B33" s="44" t="s">
        <v>35</v>
      </c>
    </row>
    <row r="34" spans="1:5" x14ac:dyDescent="0.2">
      <c r="B34" s="47" t="s">
        <v>36</v>
      </c>
      <c r="C34" s="49"/>
      <c r="D34" s="50">
        <v>500000</v>
      </c>
    </row>
    <row r="35" spans="1:5" x14ac:dyDescent="0.2">
      <c r="B35" s="44" t="s">
        <v>37</v>
      </c>
      <c r="D35" s="48" t="s">
        <v>38</v>
      </c>
    </row>
    <row r="36" spans="1:5" x14ac:dyDescent="0.2">
      <c r="B36" s="47" t="s">
        <v>39</v>
      </c>
    </row>
    <row r="38" spans="1:5" x14ac:dyDescent="0.2">
      <c r="B38" s="44" t="s">
        <v>40</v>
      </c>
    </row>
    <row r="40" spans="1:5" ht="13.2" x14ac:dyDescent="0.2">
      <c r="A40" s="43" t="s">
        <v>41</v>
      </c>
      <c r="B40" s="43"/>
      <c r="C40" s="43" t="s">
        <v>42</v>
      </c>
      <c r="D40" s="43"/>
      <c r="E40" s="43"/>
    </row>
    <row r="41" spans="1:5" ht="13.2" x14ac:dyDescent="0.2">
      <c r="A41" s="51"/>
      <c r="B41" s="43"/>
      <c r="C41" s="43"/>
      <c r="D41" s="43"/>
      <c r="E41" s="43"/>
    </row>
    <row r="42" spans="1:5" ht="16.8" x14ac:dyDescent="0.2">
      <c r="A42" s="52" t="s">
        <v>43</v>
      </c>
      <c r="B42" s="43" t="s">
        <v>44</v>
      </c>
      <c r="C42" s="43"/>
      <c r="D42" s="43"/>
      <c r="E42" s="43"/>
    </row>
    <row r="43" spans="1:5" ht="13.2" x14ac:dyDescent="0.2">
      <c r="A43" s="51"/>
      <c r="B43" s="43" t="s">
        <v>45</v>
      </c>
      <c r="C43" s="43"/>
      <c r="D43" s="43"/>
      <c r="E43" s="43"/>
    </row>
    <row r="44" spans="1:5" ht="13.2" x14ac:dyDescent="0.2">
      <c r="A44" s="51"/>
      <c r="B44" s="43" t="s">
        <v>46</v>
      </c>
      <c r="C44" s="43"/>
      <c r="D44" s="43"/>
      <c r="E44" s="43"/>
    </row>
    <row r="45" spans="1:5" ht="13.2" x14ac:dyDescent="0.2">
      <c r="A45" s="51"/>
      <c r="B45" s="43"/>
      <c r="C45" s="43"/>
      <c r="D45" s="43"/>
      <c r="E45" s="43"/>
    </row>
    <row r="46" spans="1:5" ht="13.2" x14ac:dyDescent="0.2">
      <c r="A46" s="51"/>
      <c r="B46" s="43" t="s">
        <v>47</v>
      </c>
      <c r="C46" s="43"/>
      <c r="D46" s="43"/>
      <c r="E46" s="43"/>
    </row>
    <row r="47" spans="1:5" ht="13.2" x14ac:dyDescent="0.2">
      <c r="A47" s="51"/>
      <c r="B47" s="43" t="s">
        <v>48</v>
      </c>
      <c r="C47" s="43"/>
      <c r="D47" s="43"/>
      <c r="E47" s="43"/>
    </row>
    <row r="48" spans="1:5" ht="13.2" x14ac:dyDescent="0.2">
      <c r="A48" s="51"/>
      <c r="B48" s="53" t="s">
        <v>49</v>
      </c>
      <c r="C48" s="43"/>
      <c r="D48" s="43"/>
      <c r="E48" s="43"/>
    </row>
    <row r="49" spans="1:5" ht="13.2" x14ac:dyDescent="0.2">
      <c r="A49" s="51"/>
      <c r="B49" s="43" t="s">
        <v>50</v>
      </c>
      <c r="C49" s="43"/>
      <c r="D49" s="43"/>
      <c r="E49" s="43"/>
    </row>
    <row r="50" spans="1:5" ht="13.2" x14ac:dyDescent="0.2">
      <c r="A50" s="43"/>
      <c r="B50" s="43" t="s">
        <v>51</v>
      </c>
      <c r="C50" s="43"/>
      <c r="D50" s="43"/>
      <c r="E50" s="43"/>
    </row>
    <row r="51" spans="1:5" ht="13.2" x14ac:dyDescent="0.2">
      <c r="A51" s="43"/>
      <c r="B51" s="43" t="s">
        <v>52</v>
      </c>
      <c r="C51" s="43"/>
      <c r="D51" s="43"/>
      <c r="E51" s="43"/>
    </row>
    <row r="52" spans="1:5" ht="13.2" x14ac:dyDescent="0.2">
      <c r="A52" s="43"/>
      <c r="B52" s="43" t="s">
        <v>53</v>
      </c>
      <c r="C52" s="43"/>
      <c r="D52" s="43"/>
      <c r="E52" s="43"/>
    </row>
    <row r="53" spans="1:5" ht="13.2" x14ac:dyDescent="0.2">
      <c r="A53" s="43"/>
      <c r="B53" s="43"/>
      <c r="C53" s="43"/>
      <c r="D53" s="43"/>
      <c r="E53" s="43"/>
    </row>
    <row r="54" spans="1:5" ht="13.2" x14ac:dyDescent="0.2">
      <c r="A54" s="43"/>
      <c r="B54" s="43" t="s">
        <v>54</v>
      </c>
      <c r="C54" s="43"/>
      <c r="D54" s="43"/>
      <c r="E54" s="43"/>
    </row>
    <row r="55" spans="1:5" ht="13.2" x14ac:dyDescent="0.2">
      <c r="A55" s="43"/>
      <c r="B55" s="43" t="s">
        <v>55</v>
      </c>
      <c r="C55" s="43"/>
      <c r="D55" s="43"/>
      <c r="E55" s="43"/>
    </row>
    <row r="56" spans="1:5" ht="13.2" x14ac:dyDescent="0.2">
      <c r="A56" s="43"/>
      <c r="B56" s="43"/>
      <c r="C56" s="43"/>
      <c r="D56" s="43"/>
      <c r="E56" s="43"/>
    </row>
    <row r="57" spans="1:5" ht="13.2" x14ac:dyDescent="0.2">
      <c r="A57" s="43"/>
      <c r="B57" s="43" t="s">
        <v>56</v>
      </c>
      <c r="C57" s="43"/>
      <c r="D57" s="43"/>
      <c r="E57" s="43"/>
    </row>
    <row r="58" spans="1:5" ht="13.2" x14ac:dyDescent="0.2">
      <c r="A58" s="43"/>
      <c r="B58" s="43" t="s">
        <v>57</v>
      </c>
      <c r="C58" s="43"/>
      <c r="D58" s="43"/>
      <c r="E58" s="43"/>
    </row>
    <row r="59" spans="1:5" ht="13.2" x14ac:dyDescent="0.2">
      <c r="A59" s="43"/>
      <c r="B59" s="43" t="s">
        <v>58</v>
      </c>
      <c r="C59" s="43"/>
      <c r="D59" s="43"/>
      <c r="E59" s="43"/>
    </row>
    <row r="60" spans="1:5" ht="13.2" x14ac:dyDescent="0.2">
      <c r="A60" s="43"/>
      <c r="B60" s="43" t="s">
        <v>59</v>
      </c>
      <c r="C60" s="43"/>
      <c r="D60" s="43"/>
      <c r="E60" s="43"/>
    </row>
    <row r="61" spans="1:5" ht="13.2" x14ac:dyDescent="0.2">
      <c r="A61" s="43"/>
      <c r="B61" s="43" t="s">
        <v>60</v>
      </c>
      <c r="C61" s="43"/>
      <c r="D61" s="43"/>
      <c r="E61" s="43"/>
    </row>
    <row r="62" spans="1:5" ht="13.2" x14ac:dyDescent="0.2">
      <c r="A62" s="43"/>
      <c r="B62" s="43" t="s">
        <v>61</v>
      </c>
      <c r="C62" s="43"/>
      <c r="D62" s="43"/>
      <c r="E62" s="43"/>
    </row>
    <row r="63" spans="1:5" ht="13.2" x14ac:dyDescent="0.2">
      <c r="A63" s="43"/>
      <c r="B63" s="43"/>
      <c r="C63" s="43"/>
      <c r="D63" s="43"/>
      <c r="E63" s="43"/>
    </row>
    <row r="64" spans="1:5" ht="13.2" x14ac:dyDescent="0.2">
      <c r="A64" s="54" t="s">
        <v>62</v>
      </c>
      <c r="B64" s="53" t="s">
        <v>63</v>
      </c>
      <c r="C64" s="43"/>
      <c r="D64" s="43"/>
      <c r="E64" s="43"/>
    </row>
    <row r="65" spans="1:5" ht="13.2" x14ac:dyDescent="0.2">
      <c r="A65" s="54"/>
      <c r="B65" s="53" t="s">
        <v>64</v>
      </c>
      <c r="C65" s="43"/>
      <c r="D65" s="43"/>
      <c r="E65" s="43"/>
    </row>
    <row r="66" spans="1:5" ht="13.2" x14ac:dyDescent="0.2">
      <c r="A66" s="54"/>
      <c r="B66" s="53" t="s">
        <v>65</v>
      </c>
      <c r="C66" s="43"/>
      <c r="D66" s="43"/>
      <c r="E66" s="43"/>
    </row>
    <row r="67" spans="1:5" ht="13.2" x14ac:dyDescent="0.2">
      <c r="A67" s="43"/>
      <c r="B67" s="43" t="s">
        <v>66</v>
      </c>
      <c r="C67" s="43"/>
      <c r="D67" s="43"/>
      <c r="E67" s="43"/>
    </row>
    <row r="68" spans="1:5" ht="13.2" x14ac:dyDescent="0.2">
      <c r="A68" s="43"/>
      <c r="B68" s="53" t="s">
        <v>67</v>
      </c>
      <c r="C68" s="43"/>
      <c r="D68" s="43"/>
      <c r="E68" s="43"/>
    </row>
    <row r="69" spans="1:5" ht="13.2" x14ac:dyDescent="0.2">
      <c r="A69" s="43"/>
      <c r="B69" s="43" t="s">
        <v>68</v>
      </c>
      <c r="C69" s="43"/>
      <c r="D69" s="43"/>
      <c r="E69" s="43"/>
    </row>
    <row r="70" spans="1:5" ht="13.2" x14ac:dyDescent="0.2">
      <c r="A70" s="43"/>
      <c r="B70" s="43" t="s">
        <v>69</v>
      </c>
      <c r="C70" s="43"/>
      <c r="D70" s="43"/>
      <c r="E70" s="43"/>
    </row>
    <row r="71" spans="1:5" ht="13.2" x14ac:dyDescent="0.2">
      <c r="A71" s="43"/>
      <c r="B71" s="53" t="s">
        <v>70</v>
      </c>
      <c r="C71" s="43"/>
      <c r="D71" s="43"/>
      <c r="E71" s="43"/>
    </row>
    <row r="72" spans="1:5" ht="13.2" x14ac:dyDescent="0.2">
      <c r="A72" s="43"/>
      <c r="B72" s="53" t="s">
        <v>71</v>
      </c>
      <c r="C72" s="43"/>
      <c r="D72" s="43"/>
      <c r="E72" s="43"/>
    </row>
    <row r="73" spans="1:5" ht="13.2" x14ac:dyDescent="0.2">
      <c r="A73" s="43"/>
      <c r="B73" s="43" t="s">
        <v>72</v>
      </c>
      <c r="C73" s="43"/>
      <c r="D73" s="43"/>
      <c r="E73" s="43"/>
    </row>
    <row r="74" spans="1:5" ht="13.2" x14ac:dyDescent="0.2">
      <c r="A74" s="43"/>
      <c r="B74" s="43"/>
      <c r="C74" s="43"/>
      <c r="D74" s="43"/>
      <c r="E74" s="43"/>
    </row>
    <row r="75" spans="1:5" ht="13.2" x14ac:dyDescent="0.2">
      <c r="A75" s="54" t="s">
        <v>73</v>
      </c>
      <c r="B75" s="43" t="s">
        <v>74</v>
      </c>
      <c r="C75" s="43"/>
      <c r="D75" s="43"/>
      <c r="E75" s="43"/>
    </row>
    <row r="76" spans="1:5" ht="13.2" x14ac:dyDescent="0.2">
      <c r="A76" s="43"/>
      <c r="B76" s="43" t="s">
        <v>75</v>
      </c>
      <c r="C76" s="43"/>
      <c r="D76" s="43"/>
      <c r="E76" s="43"/>
    </row>
    <row r="77" spans="1:5" ht="13.2" x14ac:dyDescent="0.2">
      <c r="A77" s="43"/>
      <c r="B77" s="43" t="s">
        <v>76</v>
      </c>
      <c r="C77" s="43"/>
      <c r="D77" s="43"/>
      <c r="E77" s="43"/>
    </row>
    <row r="78" spans="1:5" ht="13.2" x14ac:dyDescent="0.2">
      <c r="A78" s="43"/>
      <c r="B78" s="43" t="s">
        <v>77</v>
      </c>
      <c r="C78" s="43"/>
      <c r="D78" s="43"/>
      <c r="E78" s="43"/>
    </row>
    <row r="79" spans="1:5" ht="13.2" x14ac:dyDescent="0.2">
      <c r="A79" s="43"/>
      <c r="B79" s="43"/>
      <c r="C79" s="43"/>
      <c r="D79" s="43"/>
      <c r="E79" s="43"/>
    </row>
    <row r="80" spans="1:5" ht="13.2" x14ac:dyDescent="0.2">
      <c r="A80" s="43"/>
      <c r="B80" s="43" t="s">
        <v>78</v>
      </c>
      <c r="C80" s="43"/>
      <c r="D80" s="43"/>
      <c r="E80" s="43"/>
    </row>
    <row r="81" spans="1:6" ht="13.2" x14ac:dyDescent="0.2">
      <c r="A81" s="43"/>
      <c r="B81" s="43" t="s">
        <v>79</v>
      </c>
      <c r="C81" s="43"/>
      <c r="D81" s="43"/>
      <c r="E81" s="43"/>
    </row>
    <row r="82" spans="1:6" ht="13.2" x14ac:dyDescent="0.2">
      <c r="A82" s="43"/>
      <c r="B82" s="43" t="s">
        <v>80</v>
      </c>
      <c r="C82" s="43"/>
      <c r="D82" s="43"/>
      <c r="E82" s="43"/>
    </row>
    <row r="83" spans="1:6" ht="13.2" x14ac:dyDescent="0.2">
      <c r="A83" s="43"/>
      <c r="B83" s="43" t="s">
        <v>81</v>
      </c>
      <c r="C83" s="43"/>
      <c r="D83" s="43"/>
      <c r="E83" s="43"/>
    </row>
    <row r="84" spans="1:6" ht="13.2" x14ac:dyDescent="0.2">
      <c r="A84" s="43"/>
      <c r="B84" s="43" t="s">
        <v>82</v>
      </c>
      <c r="C84" s="43"/>
      <c r="D84" s="43"/>
      <c r="E84" s="43"/>
    </row>
    <row r="85" spans="1:6" ht="13.2" x14ac:dyDescent="0.2">
      <c r="A85" s="43"/>
      <c r="B85" s="55" t="s">
        <v>83</v>
      </c>
      <c r="C85" s="43"/>
      <c r="D85" s="43"/>
      <c r="E85" s="43"/>
      <c r="F85" s="46" t="s">
        <v>84</v>
      </c>
    </row>
    <row r="86" spans="1:6" ht="13.2" x14ac:dyDescent="0.2">
      <c r="B86" s="43"/>
      <c r="C86" s="43"/>
      <c r="D86" s="43"/>
      <c r="E86" s="43"/>
    </row>
    <row r="87" spans="1:6" ht="13.2" x14ac:dyDescent="0.2">
      <c r="A87" s="56" t="s">
        <v>85</v>
      </c>
      <c r="B87" s="53" t="s">
        <v>86</v>
      </c>
    </row>
    <row r="88" spans="1:6" ht="13.2" x14ac:dyDescent="0.2">
      <c r="B88" s="43" t="s">
        <v>87</v>
      </c>
    </row>
    <row r="90" spans="1:6" ht="13.2" x14ac:dyDescent="0.2">
      <c r="A90" s="56" t="s">
        <v>88</v>
      </c>
    </row>
  </sheetData>
  <phoneticPr fontId="1"/>
  <pageMargins left="0.51181102362204722" right="0.11811023622047245" top="0.74803149606299213" bottom="0.74803149606299213" header="0.31496062992125984" footer="0.31496062992125984"/>
  <pageSetup paperSize="9" scale="89" orientation="portrait" r:id="rId1"/>
  <rowBreaks count="1" manualBreakCount="1">
    <brk id="3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4D2F8-B54C-4927-AB6E-BDD6141187F1}">
  <sheetPr>
    <tabColor rgb="FF92D050"/>
    <pageSetUpPr fitToPage="1"/>
  </sheetPr>
  <dimension ref="A1:BD57"/>
  <sheetViews>
    <sheetView tabSelected="1" view="pageBreakPreview" topLeftCell="A31" zoomScale="84" zoomScaleNormal="64" zoomScaleSheetLayoutView="84" workbookViewId="0">
      <selection activeCell="M6" sqref="M6"/>
    </sheetView>
  </sheetViews>
  <sheetFormatPr defaultColWidth="9.88671875" defaultRowHeight="12" x14ac:dyDescent="0.2"/>
  <cols>
    <col min="1" max="40" width="2.88671875" style="233" customWidth="1"/>
    <col min="41" max="44" width="2.77734375" style="233" customWidth="1"/>
    <col min="45" max="49" width="2.88671875" style="233" customWidth="1"/>
    <col min="50" max="50" width="2.77734375" style="233" customWidth="1"/>
    <col min="51" max="55" width="3" style="233" customWidth="1"/>
    <col min="56" max="56" width="16.33203125" style="233" customWidth="1"/>
    <col min="57" max="16384" width="9.88671875" style="233"/>
  </cols>
  <sheetData>
    <row r="1" spans="2:56" x14ac:dyDescent="0.2">
      <c r="BD1" s="234" t="s">
        <v>173</v>
      </c>
    </row>
    <row r="2" spans="2:56" ht="13.5" customHeight="1" x14ac:dyDescent="0.2">
      <c r="J2" s="235"/>
      <c r="K2" s="235"/>
      <c r="X2" s="657" t="s">
        <v>174</v>
      </c>
      <c r="Y2" s="658"/>
      <c r="Z2" s="658"/>
      <c r="AA2" s="658"/>
      <c r="AB2" s="658"/>
      <c r="AC2" s="659"/>
      <c r="BD2" s="236" t="s">
        <v>0</v>
      </c>
    </row>
    <row r="3" spans="2:56" x14ac:dyDescent="0.2">
      <c r="J3" s="235"/>
      <c r="K3" s="235"/>
      <c r="W3" s="235"/>
      <c r="X3" s="235"/>
      <c r="Y3" s="235"/>
      <c r="Z3" s="235"/>
      <c r="AA3" s="235"/>
      <c r="BD3" s="237" t="s">
        <v>175</v>
      </c>
    </row>
    <row r="4" spans="2:56" x14ac:dyDescent="0.2">
      <c r="D4" s="238"/>
      <c r="J4" s="235"/>
      <c r="K4" s="235"/>
      <c r="O4" s="233" t="s">
        <v>176</v>
      </c>
      <c r="W4" s="235"/>
      <c r="X4" s="235"/>
      <c r="Y4" s="235"/>
      <c r="Z4" s="235"/>
      <c r="AA4" s="235"/>
    </row>
    <row r="5" spans="2:56" ht="13.5" customHeight="1" thickBot="1" x14ac:dyDescent="0.25">
      <c r="O5" s="660" t="s">
        <v>177</v>
      </c>
      <c r="P5" s="661"/>
      <c r="Q5" s="661"/>
      <c r="R5" s="661"/>
      <c r="S5" s="661"/>
      <c r="T5" s="662"/>
      <c r="X5" s="663" t="s">
        <v>178</v>
      </c>
      <c r="Y5" s="664"/>
      <c r="Z5" s="664"/>
      <c r="AA5" s="664"/>
      <c r="AB5" s="664"/>
      <c r="AC5" s="665"/>
      <c r="AG5" s="663" t="s">
        <v>179</v>
      </c>
      <c r="AH5" s="664"/>
      <c r="AI5" s="664"/>
      <c r="AJ5" s="664"/>
      <c r="AK5" s="664"/>
      <c r="AL5" s="665"/>
      <c r="BD5" s="239" t="s">
        <v>180</v>
      </c>
    </row>
    <row r="6" spans="2:56" ht="13.5" customHeight="1" x14ac:dyDescent="0.2">
      <c r="B6" s="240"/>
      <c r="I6" s="241"/>
      <c r="K6" s="241"/>
      <c r="L6" s="241"/>
      <c r="M6" s="241"/>
      <c r="N6" s="242"/>
      <c r="O6" s="666" t="s">
        <v>181</v>
      </c>
      <c r="P6" s="667"/>
      <c r="Q6" s="667"/>
      <c r="R6" s="667"/>
      <c r="S6" s="667"/>
      <c r="T6" s="668"/>
      <c r="U6" s="243"/>
      <c r="V6" s="244"/>
      <c r="W6" s="245">
        <v>1</v>
      </c>
      <c r="X6" s="669" t="s">
        <v>182</v>
      </c>
      <c r="Y6" s="670"/>
      <c r="Z6" s="670"/>
      <c r="AA6" s="670"/>
      <c r="AB6" s="670"/>
      <c r="AC6" s="671"/>
      <c r="AD6" s="243"/>
      <c r="AE6" s="244"/>
      <c r="AF6" s="246"/>
      <c r="AG6" s="672" t="s">
        <v>183</v>
      </c>
      <c r="AH6" s="673"/>
      <c r="AI6" s="673"/>
      <c r="AJ6" s="673"/>
      <c r="AK6" s="673"/>
      <c r="AL6" s="674"/>
      <c r="AM6" s="240"/>
      <c r="BD6" s="247" t="s">
        <v>184</v>
      </c>
    </row>
    <row r="7" spans="2:56" ht="13.5" customHeight="1" x14ac:dyDescent="0.2">
      <c r="N7" s="242"/>
      <c r="O7" s="666" t="s">
        <v>185</v>
      </c>
      <c r="P7" s="667"/>
      <c r="Q7" s="667"/>
      <c r="R7" s="667"/>
      <c r="S7" s="667"/>
      <c r="T7" s="668"/>
      <c r="X7" s="240"/>
      <c r="AA7" s="248"/>
      <c r="BD7" s="249" t="s">
        <v>186</v>
      </c>
    </row>
    <row r="8" spans="2:56" ht="13.5" customHeight="1" x14ac:dyDescent="0.2">
      <c r="L8" s="240"/>
      <c r="M8" s="241"/>
      <c r="N8" s="242"/>
      <c r="AA8" s="250"/>
      <c r="AX8" s="251"/>
      <c r="BD8" s="249" t="s">
        <v>187</v>
      </c>
    </row>
    <row r="9" spans="2:56" ht="13.5" customHeight="1" x14ac:dyDescent="0.2">
      <c r="X9" s="660" t="s">
        <v>188</v>
      </c>
      <c r="Y9" s="661"/>
      <c r="Z9" s="661"/>
      <c r="AA9" s="661"/>
      <c r="AB9" s="661"/>
      <c r="AC9" s="662"/>
      <c r="AF9" s="252"/>
      <c r="AG9" s="252"/>
      <c r="AH9" s="252"/>
      <c r="AI9" s="252"/>
      <c r="AJ9" s="252"/>
      <c r="AK9" s="252"/>
      <c r="BD9" s="249" t="s">
        <v>189</v>
      </c>
    </row>
    <row r="10" spans="2:56" ht="13.5" customHeight="1" x14ac:dyDescent="0.2">
      <c r="W10" s="240">
        <v>2</v>
      </c>
      <c r="X10" s="669" t="s">
        <v>190</v>
      </c>
      <c r="Y10" s="670"/>
      <c r="Z10" s="670"/>
      <c r="AA10" s="670"/>
      <c r="AB10" s="670"/>
      <c r="AC10" s="671"/>
      <c r="AF10" s="252"/>
      <c r="AG10" s="252"/>
      <c r="AH10" s="252"/>
      <c r="AI10" s="252"/>
      <c r="AJ10" s="252"/>
      <c r="AK10" s="252"/>
      <c r="BD10" s="253" t="s">
        <v>191</v>
      </c>
    </row>
    <row r="11" spans="2:56" ht="13.5" customHeight="1" x14ac:dyDescent="0.2">
      <c r="W11" s="240">
        <v>19</v>
      </c>
      <c r="X11" s="683" t="s">
        <v>192</v>
      </c>
      <c r="Y11" s="684"/>
      <c r="Z11" s="684"/>
      <c r="AA11" s="684"/>
      <c r="AB11" s="684"/>
      <c r="AC11" s="685"/>
      <c r="AF11" s="252"/>
      <c r="AG11" s="252"/>
      <c r="AH11" s="252"/>
      <c r="AI11" s="252"/>
      <c r="AJ11" s="252"/>
      <c r="AK11" s="252"/>
      <c r="BD11" s="253" t="s">
        <v>193</v>
      </c>
    </row>
    <row r="12" spans="2:56" ht="13.5" customHeight="1" thickBot="1" x14ac:dyDescent="0.25">
      <c r="X12" s="252"/>
      <c r="Y12" s="252"/>
      <c r="Z12" s="252"/>
      <c r="AA12" s="254"/>
      <c r="AB12" s="252"/>
      <c r="AC12" s="252"/>
      <c r="AF12" s="252"/>
      <c r="AG12" s="252"/>
      <c r="AH12" s="252"/>
      <c r="AI12" s="252"/>
      <c r="AJ12" s="252"/>
      <c r="AK12" s="252"/>
      <c r="BD12" s="253" t="s">
        <v>194</v>
      </c>
    </row>
    <row r="13" spans="2:56" ht="13.5" customHeight="1" x14ac:dyDescent="0.2">
      <c r="P13" s="255"/>
      <c r="Q13" s="244"/>
      <c r="R13" s="244"/>
      <c r="S13" s="244"/>
      <c r="T13" s="244"/>
      <c r="U13" s="244"/>
      <c r="V13" s="244"/>
      <c r="W13" s="244"/>
      <c r="X13" s="244"/>
      <c r="Y13" s="244"/>
      <c r="Z13" s="256"/>
      <c r="AA13" s="250"/>
      <c r="AR13" s="240"/>
    </row>
    <row r="14" spans="2:56" ht="13.5" customHeight="1" x14ac:dyDescent="0.2">
      <c r="M14" s="686" t="s">
        <v>195</v>
      </c>
      <c r="N14" s="687"/>
      <c r="O14" s="687"/>
      <c r="P14" s="687"/>
      <c r="Q14" s="687"/>
      <c r="R14" s="688"/>
      <c r="X14" s="663" t="s">
        <v>196</v>
      </c>
      <c r="Y14" s="664"/>
      <c r="Z14" s="664"/>
      <c r="AA14" s="664"/>
      <c r="AB14" s="664"/>
      <c r="AC14" s="665"/>
      <c r="AX14" s="251"/>
      <c r="BD14" s="257" t="s">
        <v>197</v>
      </c>
    </row>
    <row r="15" spans="2:56" ht="13.5" customHeight="1" x14ac:dyDescent="0.2">
      <c r="L15" s="240">
        <v>4</v>
      </c>
      <c r="M15" s="675" t="s">
        <v>198</v>
      </c>
      <c r="N15" s="676"/>
      <c r="O15" s="676"/>
      <c r="P15" s="676"/>
      <c r="Q15" s="676"/>
      <c r="R15" s="677"/>
      <c r="W15" s="240">
        <v>3</v>
      </c>
      <c r="X15" s="678" t="s">
        <v>199</v>
      </c>
      <c r="Y15" s="678"/>
      <c r="Z15" s="678"/>
      <c r="AA15" s="678"/>
      <c r="AB15" s="678"/>
      <c r="AC15" s="678"/>
      <c r="BD15" s="253" t="s">
        <v>184</v>
      </c>
    </row>
    <row r="16" spans="2:56" ht="13.5" customHeight="1" x14ac:dyDescent="0.2">
      <c r="K16" s="240">
        <v>5</v>
      </c>
      <c r="L16" s="258" t="s">
        <v>200</v>
      </c>
      <c r="M16" s="669" t="s">
        <v>201</v>
      </c>
      <c r="N16" s="670"/>
      <c r="O16" s="670"/>
      <c r="P16" s="670"/>
      <c r="Q16" s="670"/>
      <c r="R16" s="671"/>
      <c r="AA16" s="259"/>
      <c r="BD16" s="249" t="s">
        <v>202</v>
      </c>
    </row>
    <row r="17" spans="2:56" ht="13.5" customHeight="1" x14ac:dyDescent="0.2">
      <c r="K17" s="240">
        <v>6</v>
      </c>
      <c r="L17" s="258" t="s">
        <v>200</v>
      </c>
      <c r="M17" s="669" t="s">
        <v>203</v>
      </c>
      <c r="N17" s="670"/>
      <c r="O17" s="670"/>
      <c r="P17" s="670"/>
      <c r="Q17" s="670"/>
      <c r="R17" s="671"/>
      <c r="U17" s="679" t="s">
        <v>204</v>
      </c>
      <c r="V17" s="680"/>
      <c r="W17" s="680"/>
      <c r="X17" s="680"/>
      <c r="Y17" s="680"/>
      <c r="Z17" s="680"/>
      <c r="AA17" s="680"/>
      <c r="AB17" s="680"/>
      <c r="AC17" s="680"/>
      <c r="AD17" s="680"/>
      <c r="AE17" s="680"/>
      <c r="AF17" s="681"/>
      <c r="BD17" s="260" t="s">
        <v>183</v>
      </c>
    </row>
    <row r="18" spans="2:56" ht="13.5" customHeight="1" x14ac:dyDescent="0.2">
      <c r="T18" s="261">
        <v>7</v>
      </c>
      <c r="U18" s="682" t="s">
        <v>187</v>
      </c>
      <c r="V18" s="682"/>
      <c r="W18" s="682"/>
      <c r="X18" s="682"/>
      <c r="Y18" s="682"/>
      <c r="Z18" s="682"/>
      <c r="AA18" s="675" t="s">
        <v>205</v>
      </c>
      <c r="AB18" s="676"/>
      <c r="AC18" s="676"/>
      <c r="AD18" s="676"/>
      <c r="AE18" s="676"/>
      <c r="AF18" s="677"/>
      <c r="AG18" s="240">
        <v>13</v>
      </c>
    </row>
    <row r="19" spans="2:56" ht="13.5" customHeight="1" x14ac:dyDescent="0.2">
      <c r="T19" s="261">
        <v>8</v>
      </c>
      <c r="U19" s="675" t="s">
        <v>206</v>
      </c>
      <c r="V19" s="676"/>
      <c r="W19" s="676"/>
      <c r="X19" s="676"/>
      <c r="Y19" s="676"/>
      <c r="Z19" s="677"/>
      <c r="AA19" s="675" t="s">
        <v>194</v>
      </c>
      <c r="AB19" s="676"/>
      <c r="AC19" s="676"/>
      <c r="AD19" s="676"/>
      <c r="AE19" s="676"/>
      <c r="AF19" s="677"/>
      <c r="AG19" s="240">
        <v>14</v>
      </c>
      <c r="BD19" s="257" t="s">
        <v>207</v>
      </c>
    </row>
    <row r="20" spans="2:56" ht="13.5" customHeight="1" x14ac:dyDescent="0.2">
      <c r="P20" s="262"/>
      <c r="Q20" s="262"/>
      <c r="R20" s="262"/>
      <c r="S20" s="262"/>
      <c r="T20" s="261">
        <v>9</v>
      </c>
      <c r="U20" s="682" t="s">
        <v>208</v>
      </c>
      <c r="V20" s="682"/>
      <c r="W20" s="682"/>
      <c r="X20" s="682"/>
      <c r="Y20" s="682"/>
      <c r="Z20" s="682"/>
      <c r="AA20" s="675" t="s">
        <v>209</v>
      </c>
      <c r="AB20" s="676"/>
      <c r="AC20" s="676"/>
      <c r="AD20" s="676"/>
      <c r="AE20" s="676"/>
      <c r="AF20" s="677"/>
      <c r="AG20" s="240">
        <v>15</v>
      </c>
      <c r="BC20" s="242">
        <v>29</v>
      </c>
      <c r="BD20" s="260" t="s">
        <v>183</v>
      </c>
    </row>
    <row r="21" spans="2:56" ht="13.5" customHeight="1" x14ac:dyDescent="0.2">
      <c r="P21" s="263"/>
      <c r="Q21" s="263"/>
      <c r="R21" s="263"/>
      <c r="S21" s="263"/>
      <c r="T21" s="261">
        <v>10</v>
      </c>
      <c r="U21" s="682" t="s">
        <v>210</v>
      </c>
      <c r="V21" s="682"/>
      <c r="W21" s="682"/>
      <c r="X21" s="682"/>
      <c r="Y21" s="682"/>
      <c r="Z21" s="682"/>
      <c r="AA21" s="675" t="s">
        <v>211</v>
      </c>
      <c r="AB21" s="676"/>
      <c r="AC21" s="676"/>
      <c r="AD21" s="676"/>
      <c r="AE21" s="676"/>
      <c r="AF21" s="677"/>
      <c r="AG21" s="240">
        <v>16</v>
      </c>
      <c r="AH21" s="241"/>
      <c r="AJ21" s="241"/>
      <c r="AK21" s="241"/>
      <c r="BC21" s="242">
        <v>30</v>
      </c>
      <c r="BD21" s="260" t="s">
        <v>212</v>
      </c>
    </row>
    <row r="22" spans="2:56" ht="13.5" customHeight="1" x14ac:dyDescent="0.2">
      <c r="P22" s="263"/>
      <c r="Q22" s="263"/>
      <c r="T22" s="261">
        <v>11</v>
      </c>
      <c r="U22" s="675" t="s">
        <v>213</v>
      </c>
      <c r="V22" s="676"/>
      <c r="W22" s="676"/>
      <c r="X22" s="676"/>
      <c r="Y22" s="676"/>
      <c r="Z22" s="677"/>
      <c r="AA22" s="675" t="s">
        <v>214</v>
      </c>
      <c r="AB22" s="676"/>
      <c r="AC22" s="676"/>
      <c r="AD22" s="676"/>
      <c r="AE22" s="676"/>
      <c r="AF22" s="677"/>
      <c r="AG22" s="240">
        <v>17</v>
      </c>
    </row>
    <row r="23" spans="2:56" ht="13.5" customHeight="1" x14ac:dyDescent="0.2">
      <c r="P23" s="263"/>
      <c r="R23" s="263"/>
      <c r="S23" s="263"/>
      <c r="T23" s="261">
        <v>12</v>
      </c>
      <c r="U23" s="675" t="s">
        <v>215</v>
      </c>
      <c r="V23" s="676"/>
      <c r="W23" s="676"/>
      <c r="X23" s="676"/>
      <c r="Y23" s="676"/>
      <c r="Z23" s="677"/>
      <c r="AA23" s="682" t="s">
        <v>216</v>
      </c>
      <c r="AB23" s="682"/>
      <c r="AC23" s="682"/>
      <c r="AD23" s="682"/>
      <c r="AE23" s="682"/>
      <c r="AF23" s="682"/>
      <c r="AG23" s="240">
        <v>18</v>
      </c>
    </row>
    <row r="24" spans="2:56" ht="13.5" customHeight="1" x14ac:dyDescent="0.2">
      <c r="P24" s="263"/>
      <c r="Q24" s="263"/>
      <c r="R24" s="263"/>
      <c r="S24" s="263"/>
      <c r="T24" s="261"/>
      <c r="Y24" s="263"/>
      <c r="Z24" s="263"/>
      <c r="AA24" s="248"/>
      <c r="AG24" s="240"/>
    </row>
    <row r="25" spans="2:56" ht="13.5" customHeight="1" thickBot="1" x14ac:dyDescent="0.25">
      <c r="P25" s="263"/>
      <c r="Q25" s="263"/>
      <c r="R25" s="263"/>
      <c r="S25" s="263"/>
      <c r="T25" s="263"/>
      <c r="AA25" s="259"/>
      <c r="BD25" s="257" t="s">
        <v>217</v>
      </c>
    </row>
    <row r="26" spans="2:56" ht="13.5" customHeight="1" x14ac:dyDescent="0.2">
      <c r="F26" s="255"/>
      <c r="G26" s="244"/>
      <c r="H26" s="244"/>
      <c r="I26" s="244"/>
      <c r="J26" s="264"/>
      <c r="K26" s="264"/>
      <c r="L26" s="244"/>
      <c r="M26" s="244"/>
      <c r="N26" s="244"/>
      <c r="O26" s="265"/>
      <c r="P26" s="244"/>
      <c r="Q26" s="244"/>
      <c r="R26" s="244"/>
      <c r="S26" s="244"/>
      <c r="T26" s="244"/>
      <c r="U26" s="244"/>
      <c r="V26" s="244"/>
      <c r="W26" s="244"/>
      <c r="X26" s="244"/>
      <c r="Y26" s="244"/>
      <c r="Z26" s="244"/>
      <c r="AA26" s="255"/>
      <c r="AB26" s="244"/>
      <c r="AC26" s="244"/>
      <c r="AD26" s="244"/>
      <c r="AE26" s="244"/>
      <c r="AF26" s="244"/>
      <c r="AG26" s="244"/>
      <c r="AH26" s="244"/>
      <c r="AI26" s="244"/>
      <c r="AJ26" s="244"/>
      <c r="AK26" s="244"/>
      <c r="AL26" s="256"/>
      <c r="AM26" s="255"/>
      <c r="AN26" s="244"/>
      <c r="AO26" s="244"/>
      <c r="AP26" s="244"/>
      <c r="AQ26" s="244"/>
      <c r="AR26" s="244"/>
      <c r="AS26" s="244"/>
      <c r="AT26" s="244"/>
      <c r="AU26" s="256"/>
      <c r="BD26" s="260" t="s">
        <v>212</v>
      </c>
    </row>
    <row r="27" spans="2:56" ht="13.5" customHeight="1" x14ac:dyDescent="0.2">
      <c r="C27" s="663" t="s">
        <v>218</v>
      </c>
      <c r="D27" s="664"/>
      <c r="E27" s="664"/>
      <c r="F27" s="664"/>
      <c r="G27" s="664"/>
      <c r="H27" s="665"/>
      <c r="L27" s="657" t="s">
        <v>219</v>
      </c>
      <c r="M27" s="658"/>
      <c r="N27" s="658"/>
      <c r="O27" s="658"/>
      <c r="P27" s="658"/>
      <c r="Q27" s="659"/>
      <c r="W27" s="689" t="s">
        <v>220</v>
      </c>
      <c r="X27" s="690"/>
      <c r="Y27" s="690"/>
      <c r="Z27" s="690"/>
      <c r="AA27" s="690"/>
      <c r="AB27" s="690"/>
      <c r="AC27" s="690"/>
      <c r="AD27" s="691"/>
      <c r="AJ27" s="663" t="s">
        <v>221</v>
      </c>
      <c r="AK27" s="664"/>
      <c r="AL27" s="664"/>
      <c r="AM27" s="664"/>
      <c r="AN27" s="664"/>
      <c r="AO27" s="665"/>
      <c r="AS27" s="697" t="s">
        <v>222</v>
      </c>
      <c r="AT27" s="698"/>
      <c r="AU27" s="698"/>
      <c r="AV27" s="698"/>
      <c r="AW27" s="698"/>
      <c r="AX27" s="699"/>
      <c r="BD27" s="249" t="s">
        <v>193</v>
      </c>
    </row>
    <row r="28" spans="2:56" ht="13.5" customHeight="1" x14ac:dyDescent="0.2">
      <c r="B28" s="240"/>
      <c r="C28" s="666" t="s">
        <v>223</v>
      </c>
      <c r="D28" s="667"/>
      <c r="E28" s="667"/>
      <c r="F28" s="667"/>
      <c r="G28" s="667"/>
      <c r="H28" s="668"/>
      <c r="K28" s="240"/>
      <c r="L28" s="692" t="s">
        <v>187</v>
      </c>
      <c r="M28" s="693"/>
      <c r="N28" s="693"/>
      <c r="O28" s="693"/>
      <c r="P28" s="693"/>
      <c r="Q28" s="694"/>
      <c r="W28" s="695" t="s">
        <v>224</v>
      </c>
      <c r="X28" s="695"/>
      <c r="Y28" s="693" t="s">
        <v>225</v>
      </c>
      <c r="Z28" s="693"/>
      <c r="AA28" s="693"/>
      <c r="AB28" s="693"/>
      <c r="AC28" s="693"/>
      <c r="AD28" s="694"/>
      <c r="AJ28" s="692" t="s">
        <v>226</v>
      </c>
      <c r="AK28" s="693"/>
      <c r="AL28" s="693"/>
      <c r="AM28" s="693"/>
      <c r="AN28" s="693"/>
      <c r="AO28" s="694"/>
      <c r="AR28" s="266" t="s">
        <v>227</v>
      </c>
      <c r="AS28" s="700" t="s">
        <v>190</v>
      </c>
      <c r="AT28" s="700"/>
      <c r="AU28" s="700"/>
      <c r="AV28" s="700"/>
      <c r="AW28" s="700"/>
      <c r="AX28" s="700"/>
    </row>
    <row r="29" spans="2:56" ht="13.5" customHeight="1" x14ac:dyDescent="0.2">
      <c r="B29" s="240"/>
      <c r="C29" s="666" t="s">
        <v>228</v>
      </c>
      <c r="D29" s="667"/>
      <c r="E29" s="667"/>
      <c r="F29" s="667"/>
      <c r="G29" s="667"/>
      <c r="H29" s="668"/>
      <c r="L29" s="692" t="s">
        <v>193</v>
      </c>
      <c r="M29" s="693"/>
      <c r="N29" s="693"/>
      <c r="O29" s="693"/>
      <c r="P29" s="693"/>
      <c r="Q29" s="694"/>
      <c r="R29" s="240"/>
      <c r="W29" s="695" t="s">
        <v>229</v>
      </c>
      <c r="X29" s="695"/>
      <c r="Y29" s="693" t="s">
        <v>230</v>
      </c>
      <c r="Z29" s="693"/>
      <c r="AA29" s="693"/>
      <c r="AB29" s="693"/>
      <c r="AC29" s="693"/>
      <c r="AD29" s="694"/>
      <c r="AJ29" s="692" t="s">
        <v>216</v>
      </c>
      <c r="AK29" s="693"/>
      <c r="AL29" s="693"/>
      <c r="AM29" s="693"/>
      <c r="AN29" s="693"/>
      <c r="AO29" s="694"/>
      <c r="AR29" s="266" t="s">
        <v>231</v>
      </c>
      <c r="AS29" s="696" t="s">
        <v>183</v>
      </c>
      <c r="AT29" s="696"/>
      <c r="AU29" s="696"/>
      <c r="AV29" s="696"/>
      <c r="AW29" s="696"/>
      <c r="AX29" s="696"/>
    </row>
    <row r="30" spans="2:56" ht="13.5" customHeight="1" x14ac:dyDescent="0.2">
      <c r="C30" s="233" t="s">
        <v>176</v>
      </c>
      <c r="L30" s="692" t="s">
        <v>205</v>
      </c>
      <c r="M30" s="693"/>
      <c r="N30" s="693"/>
      <c r="O30" s="693"/>
      <c r="P30" s="693"/>
      <c r="Q30" s="694"/>
      <c r="V30" s="240"/>
      <c r="W30" s="695" t="s">
        <v>232</v>
      </c>
      <c r="X30" s="695"/>
      <c r="Y30" s="694" t="s">
        <v>233</v>
      </c>
      <c r="Z30" s="700"/>
      <c r="AA30" s="700"/>
      <c r="AB30" s="700"/>
      <c r="AC30" s="700"/>
      <c r="AD30" s="700"/>
      <c r="AJ30" s="692" t="s">
        <v>234</v>
      </c>
      <c r="AK30" s="693"/>
      <c r="AL30" s="693"/>
      <c r="AM30" s="693"/>
      <c r="AN30" s="693"/>
      <c r="AO30" s="694"/>
      <c r="AP30" s="240"/>
      <c r="AR30" s="266" t="s">
        <v>235</v>
      </c>
      <c r="AS30" s="701" t="s">
        <v>236</v>
      </c>
      <c r="AT30" s="701"/>
      <c r="AU30" s="701"/>
      <c r="AV30" s="701"/>
      <c r="AW30" s="701"/>
      <c r="AX30" s="701"/>
    </row>
    <row r="31" spans="2:56" ht="13.5" customHeight="1" x14ac:dyDescent="0.2">
      <c r="L31" s="692" t="s">
        <v>213</v>
      </c>
      <c r="M31" s="693"/>
      <c r="N31" s="693"/>
      <c r="O31" s="693"/>
      <c r="P31" s="693"/>
      <c r="Q31" s="694"/>
      <c r="V31" s="240"/>
      <c r="W31" s="695" t="s">
        <v>232</v>
      </c>
      <c r="X31" s="695"/>
      <c r="Y31" s="693" t="s">
        <v>215</v>
      </c>
      <c r="Z31" s="693"/>
      <c r="AA31" s="693"/>
      <c r="AB31" s="693"/>
      <c r="AC31" s="693"/>
      <c r="AD31" s="694"/>
      <c r="AJ31" s="692" t="s">
        <v>199</v>
      </c>
      <c r="AK31" s="693"/>
      <c r="AL31" s="693"/>
      <c r="AM31" s="693"/>
      <c r="AN31" s="693"/>
      <c r="AO31" s="694"/>
      <c r="AP31" s="240"/>
      <c r="AR31" s="266" t="s">
        <v>237</v>
      </c>
      <c r="AS31" s="700" t="s">
        <v>187</v>
      </c>
      <c r="AT31" s="700"/>
      <c r="AU31" s="700"/>
      <c r="AV31" s="700"/>
      <c r="AW31" s="700"/>
      <c r="AX31" s="700"/>
    </row>
    <row r="32" spans="2:56" ht="13.5" customHeight="1" x14ac:dyDescent="0.2">
      <c r="L32" s="692" t="s">
        <v>234</v>
      </c>
      <c r="M32" s="693"/>
      <c r="N32" s="693"/>
      <c r="O32" s="693"/>
      <c r="P32" s="693"/>
      <c r="Q32" s="694"/>
      <c r="W32" s="695" t="s">
        <v>238</v>
      </c>
      <c r="X32" s="695"/>
      <c r="Y32" s="693" t="s">
        <v>239</v>
      </c>
      <c r="Z32" s="693"/>
      <c r="AA32" s="693"/>
      <c r="AB32" s="693"/>
      <c r="AC32" s="693"/>
      <c r="AD32" s="694"/>
      <c r="AJ32" s="706" t="s">
        <v>240</v>
      </c>
      <c r="AK32" s="707"/>
      <c r="AL32" s="707"/>
      <c r="AM32" s="707"/>
      <c r="AN32" s="707"/>
      <c r="AO32" s="708"/>
      <c r="AP32" s="240"/>
      <c r="AR32" s="266" t="s">
        <v>241</v>
      </c>
      <c r="AS32" s="700" t="s">
        <v>239</v>
      </c>
      <c r="AT32" s="700"/>
      <c r="AU32" s="700"/>
      <c r="AV32" s="700"/>
      <c r="AW32" s="700"/>
      <c r="AX32" s="700"/>
    </row>
    <row r="33" spans="1:55" ht="13.5" customHeight="1" thickBot="1" x14ac:dyDescent="0.25">
      <c r="L33" s="672" t="s">
        <v>183</v>
      </c>
      <c r="M33" s="673"/>
      <c r="N33" s="673"/>
      <c r="O33" s="673"/>
      <c r="P33" s="673"/>
      <c r="Q33" s="674"/>
      <c r="AA33" s="259"/>
      <c r="AJ33" s="686" t="s">
        <v>242</v>
      </c>
      <c r="AK33" s="687"/>
      <c r="AL33" s="687"/>
      <c r="AM33" s="687"/>
      <c r="AN33" s="687"/>
      <c r="AO33" s="688"/>
      <c r="AR33" s="266" t="s">
        <v>243</v>
      </c>
      <c r="AS33" s="700" t="s">
        <v>193</v>
      </c>
      <c r="AT33" s="700"/>
      <c r="AU33" s="700"/>
      <c r="AV33" s="700"/>
      <c r="AW33" s="700"/>
      <c r="AX33" s="700"/>
    </row>
    <row r="34" spans="1:55" ht="13.5" customHeight="1" x14ac:dyDescent="0.2">
      <c r="J34" s="262"/>
      <c r="K34" s="262"/>
      <c r="L34" s="692"/>
      <c r="M34" s="693"/>
      <c r="N34" s="693"/>
      <c r="O34" s="693"/>
      <c r="P34" s="693"/>
      <c r="Q34" s="694"/>
      <c r="W34" s="255"/>
      <c r="X34" s="244"/>
      <c r="Y34" s="244"/>
      <c r="Z34" s="244"/>
      <c r="AA34" s="244"/>
      <c r="AB34" s="244"/>
      <c r="AC34" s="244"/>
      <c r="AD34" s="256"/>
      <c r="AJ34" s="702"/>
      <c r="AK34" s="703"/>
      <c r="AL34" s="703"/>
      <c r="AM34" s="703"/>
      <c r="AN34" s="703"/>
      <c r="AO34" s="704"/>
      <c r="AR34" s="266" t="s">
        <v>244</v>
      </c>
      <c r="AS34" s="692" t="s">
        <v>226</v>
      </c>
      <c r="AT34" s="693"/>
      <c r="AU34" s="693"/>
      <c r="AV34" s="693"/>
      <c r="AW34" s="693"/>
      <c r="AX34" s="694"/>
    </row>
    <row r="35" spans="1:55" ht="13.5" customHeight="1" x14ac:dyDescent="0.2">
      <c r="J35" s="262"/>
      <c r="K35" s="262"/>
      <c r="L35" s="262"/>
      <c r="M35" s="262"/>
      <c r="N35" s="262"/>
      <c r="T35" s="689" t="s">
        <v>245</v>
      </c>
      <c r="U35" s="690"/>
      <c r="V35" s="690"/>
      <c r="W35" s="690"/>
      <c r="X35" s="690"/>
      <c r="Y35" s="691"/>
      <c r="AB35" s="689" t="s">
        <v>246</v>
      </c>
      <c r="AC35" s="690"/>
      <c r="AD35" s="690"/>
      <c r="AE35" s="690"/>
      <c r="AF35" s="690"/>
      <c r="AG35" s="691"/>
      <c r="AM35" s="259"/>
      <c r="AS35" s="705"/>
      <c r="AT35" s="705"/>
      <c r="AU35" s="705"/>
      <c r="AV35" s="705"/>
      <c r="AW35" s="705"/>
      <c r="AX35" s="705"/>
    </row>
    <row r="36" spans="1:55" ht="13.5" customHeight="1" x14ac:dyDescent="0.2">
      <c r="J36" s="262"/>
      <c r="K36" s="262"/>
      <c r="L36" s="262"/>
      <c r="M36" s="262"/>
      <c r="N36" s="262"/>
      <c r="T36" s="709" t="s">
        <v>247</v>
      </c>
      <c r="U36" s="710"/>
      <c r="V36" s="710"/>
      <c r="W36" s="710"/>
      <c r="X36" s="710"/>
      <c r="Y36" s="711"/>
      <c r="AB36" s="709" t="s">
        <v>225</v>
      </c>
      <c r="AC36" s="710"/>
      <c r="AD36" s="710"/>
      <c r="AE36" s="710"/>
      <c r="AF36" s="710"/>
      <c r="AG36" s="711"/>
      <c r="AM36" s="259"/>
      <c r="AS36" s="705"/>
      <c r="AT36" s="705"/>
      <c r="AU36" s="705"/>
      <c r="AV36" s="705"/>
      <c r="AW36" s="705"/>
      <c r="AX36" s="705"/>
    </row>
    <row r="37" spans="1:55" ht="13.5" customHeight="1" thickBot="1" x14ac:dyDescent="0.25">
      <c r="J37" s="262"/>
      <c r="K37" s="262"/>
      <c r="L37" s="262"/>
      <c r="M37" s="262"/>
      <c r="N37" s="262"/>
      <c r="T37" s="692" t="s">
        <v>187</v>
      </c>
      <c r="U37" s="693"/>
      <c r="V37" s="693"/>
      <c r="W37" s="693"/>
      <c r="X37" s="693"/>
      <c r="Y37" s="694"/>
      <c r="AB37" s="709" t="s">
        <v>248</v>
      </c>
      <c r="AC37" s="710"/>
      <c r="AD37" s="710"/>
      <c r="AE37" s="710"/>
      <c r="AF37" s="710"/>
      <c r="AG37" s="711"/>
      <c r="AM37" s="259"/>
    </row>
    <row r="38" spans="1:55" ht="13.5" customHeight="1" x14ac:dyDescent="0.2">
      <c r="J38" s="262"/>
      <c r="K38" s="262"/>
      <c r="L38" s="262"/>
      <c r="M38" s="262"/>
      <c r="N38" s="262"/>
      <c r="T38" s="709" t="s">
        <v>249</v>
      </c>
      <c r="U38" s="710"/>
      <c r="V38" s="710"/>
      <c r="W38" s="710"/>
      <c r="X38" s="710"/>
      <c r="Y38" s="711"/>
      <c r="AB38" s="709" t="s">
        <v>205</v>
      </c>
      <c r="AC38" s="710"/>
      <c r="AD38" s="710"/>
      <c r="AE38" s="710"/>
      <c r="AF38" s="710"/>
      <c r="AG38" s="711"/>
      <c r="AM38" s="255"/>
      <c r="AN38" s="244"/>
      <c r="AO38" s="244"/>
      <c r="AP38" s="244"/>
      <c r="AQ38" s="244"/>
      <c r="AR38" s="244"/>
      <c r="AS38" s="256"/>
      <c r="AT38" s="244"/>
      <c r="AU38" s="244"/>
      <c r="AV38" s="244"/>
      <c r="AW38" s="244"/>
      <c r="AX38" s="244"/>
      <c r="AY38" s="244"/>
      <c r="AZ38" s="256"/>
    </row>
    <row r="39" spans="1:55" ht="13.5" customHeight="1" x14ac:dyDescent="0.2">
      <c r="J39" s="262"/>
      <c r="K39" s="262"/>
      <c r="L39" s="262"/>
      <c r="M39" s="262"/>
      <c r="N39" s="262"/>
      <c r="T39" s="262"/>
      <c r="AJ39" s="702" t="s">
        <v>250</v>
      </c>
      <c r="AK39" s="703"/>
      <c r="AL39" s="703"/>
      <c r="AM39" s="703"/>
      <c r="AN39" s="703"/>
      <c r="AO39" s="704"/>
      <c r="AQ39" s="702" t="s">
        <v>251</v>
      </c>
      <c r="AR39" s="703"/>
      <c r="AS39" s="703"/>
      <c r="AT39" s="703"/>
      <c r="AU39" s="703"/>
      <c r="AV39" s="704"/>
      <c r="AX39" s="702" t="s">
        <v>252</v>
      </c>
      <c r="AY39" s="703"/>
      <c r="AZ39" s="703"/>
      <c r="BA39" s="703"/>
      <c r="BB39" s="703"/>
      <c r="BC39" s="704"/>
    </row>
    <row r="40" spans="1:55" ht="13.5" customHeight="1" x14ac:dyDescent="0.2">
      <c r="J40" s="262"/>
      <c r="K40" s="262"/>
      <c r="L40" s="262"/>
      <c r="M40" s="262"/>
      <c r="N40" s="262"/>
      <c r="T40" s="267"/>
      <c r="U40" s="267"/>
      <c r="V40" s="267"/>
      <c r="W40" s="267"/>
      <c r="X40" s="267"/>
      <c r="Y40" s="267"/>
      <c r="AJ40" s="702" t="s">
        <v>253</v>
      </c>
      <c r="AK40" s="703"/>
      <c r="AL40" s="703"/>
      <c r="AM40" s="703"/>
      <c r="AN40" s="703"/>
      <c r="AO40" s="704"/>
      <c r="AQ40" s="702" t="s">
        <v>254</v>
      </c>
      <c r="AR40" s="703"/>
      <c r="AS40" s="703"/>
      <c r="AT40" s="703"/>
      <c r="AU40" s="703"/>
      <c r="AV40" s="704"/>
      <c r="AX40" s="702" t="s">
        <v>255</v>
      </c>
      <c r="AY40" s="703"/>
      <c r="AZ40" s="703"/>
      <c r="BA40" s="703"/>
      <c r="BB40" s="703"/>
      <c r="BC40" s="704"/>
    </row>
    <row r="41" spans="1:55" ht="13.5" customHeight="1" x14ac:dyDescent="0.2">
      <c r="AJ41" s="702" t="s">
        <v>256</v>
      </c>
      <c r="AK41" s="703"/>
      <c r="AL41" s="703"/>
      <c r="AM41" s="703"/>
      <c r="AN41" s="703"/>
      <c r="AO41" s="704"/>
      <c r="AQ41" s="702" t="s">
        <v>257</v>
      </c>
      <c r="AR41" s="703"/>
      <c r="AS41" s="703"/>
      <c r="AT41" s="703"/>
      <c r="AU41" s="703"/>
      <c r="AV41" s="704"/>
      <c r="AX41" s="702" t="s">
        <v>258</v>
      </c>
      <c r="AY41" s="703"/>
      <c r="AZ41" s="703"/>
      <c r="BA41" s="703"/>
      <c r="BB41" s="703"/>
      <c r="BC41" s="704"/>
    </row>
    <row r="42" spans="1:55" ht="13.5" customHeight="1" x14ac:dyDescent="0.2">
      <c r="X42" s="657" t="s">
        <v>259</v>
      </c>
      <c r="Y42" s="658"/>
      <c r="Z42" s="658"/>
      <c r="AA42" s="658"/>
      <c r="AB42" s="658"/>
      <c r="AC42" s="659"/>
    </row>
    <row r="43" spans="1:55" ht="13.5" customHeight="1" x14ac:dyDescent="0.2">
      <c r="X43" s="268"/>
      <c r="Y43" s="268"/>
      <c r="Z43" s="268"/>
      <c r="AA43" s="268"/>
      <c r="AB43" s="268"/>
      <c r="AC43" s="268"/>
    </row>
    <row r="44" spans="1:55" ht="13.5" customHeight="1" x14ac:dyDescent="0.2">
      <c r="X44" s="657" t="s">
        <v>260</v>
      </c>
      <c r="Y44" s="658"/>
      <c r="Z44" s="658"/>
      <c r="AA44" s="658"/>
      <c r="AB44" s="658"/>
      <c r="AC44" s="659"/>
    </row>
    <row r="45" spans="1:55" ht="13.5" customHeight="1" x14ac:dyDescent="0.2">
      <c r="X45" s="683" t="s">
        <v>192</v>
      </c>
      <c r="Y45" s="684"/>
      <c r="Z45" s="684"/>
      <c r="AA45" s="684"/>
      <c r="AB45" s="684"/>
      <c r="AC45" s="685"/>
      <c r="AF45" s="715" t="s">
        <v>261</v>
      </c>
      <c r="AG45" s="716"/>
      <c r="AH45" s="716"/>
      <c r="AI45" s="716"/>
      <c r="AJ45" s="716"/>
      <c r="AK45" s="716"/>
      <c r="AL45" s="716"/>
      <c r="AM45" s="716"/>
      <c r="AN45" s="717"/>
    </row>
    <row r="46" spans="1:55" ht="13.5" customHeight="1" thickBot="1" x14ac:dyDescent="0.25">
      <c r="X46" s="268"/>
      <c r="Y46" s="268"/>
      <c r="Z46" s="268"/>
      <c r="AA46" s="269"/>
      <c r="AB46" s="268"/>
      <c r="AC46" s="268"/>
    </row>
    <row r="47" spans="1:55" ht="13.5" customHeight="1" x14ac:dyDescent="0.2">
      <c r="C47" s="255"/>
      <c r="D47" s="244"/>
      <c r="E47" s="244"/>
      <c r="F47" s="244"/>
      <c r="G47" s="244"/>
      <c r="H47" s="244"/>
      <c r="I47" s="244"/>
      <c r="J47" s="244"/>
      <c r="K47" s="244"/>
      <c r="L47" s="265"/>
      <c r="M47" s="244"/>
      <c r="N47" s="244"/>
      <c r="O47" s="244"/>
      <c r="P47" s="244"/>
      <c r="Q47" s="244"/>
      <c r="R47" s="244"/>
      <c r="S47" s="244"/>
      <c r="T47" s="244"/>
      <c r="U47" s="244"/>
      <c r="V47" s="244"/>
      <c r="W47" s="244"/>
      <c r="X47" s="270"/>
      <c r="Y47" s="270"/>
      <c r="Z47" s="270"/>
      <c r="AA47" s="271"/>
      <c r="AB47" s="270"/>
      <c r="AC47" s="270"/>
      <c r="AD47" s="244"/>
      <c r="AE47" s="244"/>
      <c r="AF47" s="244"/>
      <c r="AG47" s="244"/>
      <c r="AH47" s="244"/>
      <c r="AI47" s="244"/>
      <c r="AJ47" s="244"/>
      <c r="AK47" s="244"/>
      <c r="AL47" s="244"/>
      <c r="AM47" s="244"/>
      <c r="AN47" s="244"/>
      <c r="AO47" s="244"/>
      <c r="AP47" s="244"/>
      <c r="AQ47" s="244"/>
      <c r="AR47" s="256"/>
    </row>
    <row r="48" spans="1:55" ht="13.5" customHeight="1" x14ac:dyDescent="0.2">
      <c r="A48" s="657" t="s">
        <v>262</v>
      </c>
      <c r="B48" s="658"/>
      <c r="C48" s="658"/>
      <c r="D48" s="659"/>
      <c r="J48" s="657" t="s">
        <v>263</v>
      </c>
      <c r="K48" s="658"/>
      <c r="L48" s="658"/>
      <c r="M48" s="659"/>
      <c r="Y48" s="657" t="s">
        <v>264</v>
      </c>
      <c r="Z48" s="658"/>
      <c r="AA48" s="658"/>
      <c r="AB48" s="659"/>
      <c r="AC48" s="268"/>
      <c r="AQ48" s="657" t="s">
        <v>265</v>
      </c>
      <c r="AR48" s="658"/>
      <c r="AS48" s="658"/>
      <c r="AT48" s="659"/>
      <c r="AU48" s="268"/>
    </row>
    <row r="49" spans="1:52" ht="13.5" customHeight="1" thickBot="1" x14ac:dyDescent="0.25">
      <c r="A49" s="712" t="s">
        <v>266</v>
      </c>
      <c r="B49" s="712"/>
      <c r="C49" s="712"/>
      <c r="D49" s="712"/>
      <c r="E49" s="240">
        <v>20</v>
      </c>
      <c r="L49" s="272"/>
      <c r="X49" s="268"/>
      <c r="Y49" s="268"/>
      <c r="Z49" s="268"/>
      <c r="AA49" s="269"/>
      <c r="AB49" s="268"/>
      <c r="AC49" s="268"/>
      <c r="AP49" s="268"/>
      <c r="AQ49" s="268"/>
      <c r="AR49" s="268"/>
      <c r="AS49" s="269"/>
      <c r="AT49" s="268"/>
      <c r="AU49" s="268"/>
    </row>
    <row r="50" spans="1:52" ht="13.5" customHeight="1" x14ac:dyDescent="0.2">
      <c r="A50" s="713" t="s">
        <v>267</v>
      </c>
      <c r="B50" s="714"/>
      <c r="C50" s="714"/>
      <c r="D50" s="714"/>
      <c r="I50" s="255"/>
      <c r="J50" s="244"/>
      <c r="K50" s="244"/>
      <c r="L50" s="244"/>
      <c r="M50" s="244"/>
      <c r="N50" s="256"/>
      <c r="U50" s="255"/>
      <c r="V50" s="244"/>
      <c r="W50" s="244"/>
      <c r="X50" s="244"/>
      <c r="Y50" s="244"/>
      <c r="Z50" s="244"/>
      <c r="AA50" s="265"/>
      <c r="AB50" s="244"/>
      <c r="AC50" s="244"/>
      <c r="AD50" s="244"/>
      <c r="AE50" s="244"/>
      <c r="AF50" s="256"/>
      <c r="AM50" s="255"/>
      <c r="AN50" s="244"/>
      <c r="AO50" s="244"/>
      <c r="AP50" s="244"/>
      <c r="AQ50" s="244"/>
      <c r="AR50" s="244"/>
      <c r="AS50" s="265"/>
      <c r="AT50" s="244"/>
      <c r="AU50" s="244"/>
      <c r="AV50" s="244"/>
      <c r="AW50" s="244"/>
      <c r="AX50" s="256"/>
    </row>
    <row r="51" spans="1:52" ht="13.5" customHeight="1" x14ac:dyDescent="0.2">
      <c r="C51" s="259"/>
      <c r="G51" s="657" t="s">
        <v>268</v>
      </c>
      <c r="H51" s="658"/>
      <c r="I51" s="658"/>
      <c r="J51" s="659"/>
      <c r="M51" s="657" t="s">
        <v>269</v>
      </c>
      <c r="N51" s="658"/>
      <c r="O51" s="658"/>
      <c r="P51" s="659"/>
      <c r="S51" s="657" t="s">
        <v>268</v>
      </c>
      <c r="T51" s="658"/>
      <c r="U51" s="658"/>
      <c r="V51" s="659"/>
      <c r="Y51" s="657" t="s">
        <v>269</v>
      </c>
      <c r="Z51" s="658"/>
      <c r="AA51" s="658"/>
      <c r="AB51" s="659"/>
      <c r="AE51" s="657" t="s">
        <v>270</v>
      </c>
      <c r="AF51" s="658"/>
      <c r="AG51" s="658"/>
      <c r="AH51" s="659"/>
      <c r="AK51" s="657" t="s">
        <v>268</v>
      </c>
      <c r="AL51" s="658"/>
      <c r="AM51" s="658"/>
      <c r="AN51" s="659"/>
      <c r="AQ51" s="657" t="s">
        <v>269</v>
      </c>
      <c r="AR51" s="658"/>
      <c r="AS51" s="658"/>
      <c r="AT51" s="659"/>
      <c r="AW51" s="657" t="s">
        <v>270</v>
      </c>
      <c r="AX51" s="658"/>
      <c r="AY51" s="658"/>
      <c r="AZ51" s="659"/>
    </row>
    <row r="52" spans="1:52" ht="13.5" customHeight="1" x14ac:dyDescent="0.2">
      <c r="A52" s="657" t="s">
        <v>271</v>
      </c>
      <c r="B52" s="658"/>
      <c r="C52" s="658"/>
      <c r="D52" s="659"/>
      <c r="F52" s="240">
        <v>22</v>
      </c>
      <c r="G52" s="702" t="s">
        <v>272</v>
      </c>
      <c r="H52" s="703"/>
      <c r="I52" s="703"/>
      <c r="J52" s="704"/>
      <c r="L52" s="240">
        <v>23</v>
      </c>
      <c r="M52" s="702" t="s">
        <v>273</v>
      </c>
      <c r="N52" s="703"/>
      <c r="O52" s="703"/>
      <c r="P52" s="704"/>
      <c r="R52" s="273">
        <v>24</v>
      </c>
      <c r="S52" s="702" t="s">
        <v>274</v>
      </c>
      <c r="T52" s="703"/>
      <c r="U52" s="703"/>
      <c r="V52" s="704"/>
      <c r="X52" s="240"/>
      <c r="Y52" s="718" t="s">
        <v>192</v>
      </c>
      <c r="Z52" s="719"/>
      <c r="AA52" s="719"/>
      <c r="AB52" s="720"/>
      <c r="AD52" s="240">
        <v>25</v>
      </c>
      <c r="AE52" s="702" t="s">
        <v>240</v>
      </c>
      <c r="AF52" s="703"/>
      <c r="AG52" s="703"/>
      <c r="AH52" s="704"/>
      <c r="AJ52" s="240">
        <v>26</v>
      </c>
      <c r="AK52" s="702" t="s">
        <v>275</v>
      </c>
      <c r="AL52" s="703"/>
      <c r="AM52" s="703"/>
      <c r="AN52" s="704"/>
      <c r="AP52" s="240">
        <v>27</v>
      </c>
      <c r="AQ52" s="721" t="s">
        <v>276</v>
      </c>
      <c r="AR52" s="722"/>
      <c r="AS52" s="722"/>
      <c r="AT52" s="723"/>
      <c r="AV52" s="273">
        <v>28</v>
      </c>
      <c r="AW52" s="721" t="s">
        <v>277</v>
      </c>
      <c r="AX52" s="722"/>
      <c r="AY52" s="722"/>
      <c r="AZ52" s="723"/>
    </row>
    <row r="53" spans="1:52" ht="13.5" customHeight="1" x14ac:dyDescent="0.2">
      <c r="A53" s="721" t="s">
        <v>278</v>
      </c>
      <c r="B53" s="722"/>
      <c r="C53" s="722"/>
      <c r="D53" s="723"/>
      <c r="E53" s="240">
        <v>21</v>
      </c>
      <c r="G53" s="726" t="s">
        <v>279</v>
      </c>
      <c r="H53" s="726"/>
      <c r="I53" s="726"/>
      <c r="J53" s="726"/>
      <c r="K53" s="274"/>
      <c r="L53" s="274"/>
      <c r="M53" s="726" t="s">
        <v>280</v>
      </c>
      <c r="N53" s="726"/>
      <c r="O53" s="726"/>
      <c r="P53" s="726"/>
      <c r="Q53" s="274"/>
      <c r="R53" s="274"/>
      <c r="S53" s="726" t="s">
        <v>281</v>
      </c>
      <c r="T53" s="726"/>
      <c r="U53" s="726"/>
      <c r="V53" s="726"/>
      <c r="W53" s="274"/>
      <c r="X53" s="274"/>
      <c r="Y53" s="726" t="s">
        <v>282</v>
      </c>
      <c r="Z53" s="726"/>
      <c r="AA53" s="726"/>
      <c r="AB53" s="726"/>
      <c r="AC53" s="274"/>
      <c r="AD53" s="274"/>
      <c r="AE53" s="726" t="s">
        <v>283</v>
      </c>
      <c r="AF53" s="726"/>
      <c r="AG53" s="726"/>
      <c r="AH53" s="726"/>
      <c r="AI53" s="274"/>
      <c r="AJ53" s="274"/>
      <c r="AK53" s="724" t="s">
        <v>284</v>
      </c>
      <c r="AL53" s="725"/>
      <c r="AM53" s="725"/>
      <c r="AN53" s="725"/>
      <c r="AO53" s="274"/>
      <c r="AP53" s="274"/>
      <c r="AQ53" s="726" t="s">
        <v>285</v>
      </c>
      <c r="AR53" s="726"/>
      <c r="AS53" s="726"/>
      <c r="AT53" s="726"/>
      <c r="AU53" s="274"/>
      <c r="AV53" s="274"/>
      <c r="AW53" s="726" t="s">
        <v>286</v>
      </c>
      <c r="AX53" s="726"/>
      <c r="AY53" s="726"/>
      <c r="AZ53" s="726"/>
    </row>
    <row r="54" spans="1:52" ht="13.5" customHeight="1" x14ac:dyDescent="0.2">
      <c r="A54" s="724" t="s">
        <v>287</v>
      </c>
      <c r="B54" s="725"/>
      <c r="C54" s="725"/>
      <c r="D54" s="725"/>
      <c r="L54" s="258" t="s">
        <v>200</v>
      </c>
      <c r="M54" s="721" t="s">
        <v>288</v>
      </c>
      <c r="N54" s="722"/>
      <c r="O54" s="722"/>
      <c r="P54" s="723"/>
      <c r="Q54" s="258"/>
      <c r="R54" s="258"/>
      <c r="S54" s="258"/>
      <c r="AC54" s="258"/>
      <c r="AD54" s="258" t="s">
        <v>200</v>
      </c>
      <c r="AE54" s="721" t="s">
        <v>289</v>
      </c>
      <c r="AF54" s="722"/>
      <c r="AG54" s="722"/>
      <c r="AH54" s="723"/>
      <c r="AJ54" s="258" t="s">
        <v>200</v>
      </c>
      <c r="AK54" s="721" t="s">
        <v>290</v>
      </c>
      <c r="AL54" s="722"/>
      <c r="AM54" s="722"/>
      <c r="AN54" s="723"/>
    </row>
    <row r="55" spans="1:52" ht="13.5" customHeight="1" x14ac:dyDescent="0.2">
      <c r="A55" s="258"/>
      <c r="B55" s="258"/>
      <c r="C55" s="258"/>
      <c r="D55" s="258"/>
      <c r="E55" s="258"/>
      <c r="F55" s="258"/>
      <c r="K55" s="258"/>
      <c r="L55" s="258"/>
      <c r="M55" s="726" t="s">
        <v>291</v>
      </c>
      <c r="N55" s="726"/>
      <c r="O55" s="726"/>
      <c r="P55" s="726"/>
      <c r="Q55" s="258"/>
      <c r="R55" s="258"/>
      <c r="S55" s="258"/>
      <c r="T55" s="258"/>
      <c r="AC55" s="258"/>
      <c r="AD55" s="258"/>
      <c r="AE55" s="726" t="s">
        <v>292</v>
      </c>
      <c r="AF55" s="726"/>
      <c r="AG55" s="726"/>
      <c r="AH55" s="726"/>
      <c r="AK55" s="726" t="s">
        <v>293</v>
      </c>
      <c r="AL55" s="726"/>
      <c r="AM55" s="726"/>
      <c r="AN55" s="726"/>
    </row>
    <row r="56" spans="1:52" ht="13.5" customHeight="1" x14ac:dyDescent="0.2">
      <c r="AB56" s="258"/>
      <c r="AC56" s="258"/>
      <c r="AD56" s="258"/>
    </row>
    <row r="57" spans="1:52" ht="13.5" customHeight="1" x14ac:dyDescent="0.2"/>
  </sheetData>
  <mergeCells count="130">
    <mergeCell ref="A54:D54"/>
    <mergeCell ref="M54:P54"/>
    <mergeCell ref="AE54:AH54"/>
    <mergeCell ref="AK54:AN54"/>
    <mergeCell ref="M55:P55"/>
    <mergeCell ref="AE55:AH55"/>
    <mergeCell ref="AK55:AN55"/>
    <mergeCell ref="AW52:AZ52"/>
    <mergeCell ref="A53:D53"/>
    <mergeCell ref="G53:J53"/>
    <mergeCell ref="M53:P53"/>
    <mergeCell ref="S53:V53"/>
    <mergeCell ref="Y53:AB53"/>
    <mergeCell ref="AE53:AH53"/>
    <mergeCell ref="AK53:AN53"/>
    <mergeCell ref="AQ53:AT53"/>
    <mergeCell ref="AW53:AZ53"/>
    <mergeCell ref="AQ51:AT51"/>
    <mergeCell ref="AW51:AZ51"/>
    <mergeCell ref="A52:D52"/>
    <mergeCell ref="G52:J52"/>
    <mergeCell ref="M52:P52"/>
    <mergeCell ref="S52:V52"/>
    <mergeCell ref="Y52:AB52"/>
    <mergeCell ref="AE52:AH52"/>
    <mergeCell ref="AK52:AN52"/>
    <mergeCell ref="AQ52:AT52"/>
    <mergeCell ref="G51:J51"/>
    <mergeCell ref="M51:P51"/>
    <mergeCell ref="S51:V51"/>
    <mergeCell ref="Y51:AB51"/>
    <mergeCell ref="AE51:AH51"/>
    <mergeCell ref="AK51:AN51"/>
    <mergeCell ref="A48:D48"/>
    <mergeCell ref="J48:M48"/>
    <mergeCell ref="Y48:AB48"/>
    <mergeCell ref="AQ48:AT48"/>
    <mergeCell ref="A49:D49"/>
    <mergeCell ref="A50:D50"/>
    <mergeCell ref="AJ41:AO41"/>
    <mergeCell ref="AQ41:AV41"/>
    <mergeCell ref="AX41:BC41"/>
    <mergeCell ref="X42:AC42"/>
    <mergeCell ref="X44:AC44"/>
    <mergeCell ref="X45:AC45"/>
    <mergeCell ref="AF45:AN45"/>
    <mergeCell ref="AJ39:AO39"/>
    <mergeCell ref="AQ39:AV39"/>
    <mergeCell ref="AX39:BC39"/>
    <mergeCell ref="AJ40:AO40"/>
    <mergeCell ref="AQ40:AV40"/>
    <mergeCell ref="AX40:BC40"/>
    <mergeCell ref="T36:Y36"/>
    <mergeCell ref="AB36:AG36"/>
    <mergeCell ref="AS36:AX36"/>
    <mergeCell ref="T37:Y37"/>
    <mergeCell ref="AB37:AG37"/>
    <mergeCell ref="T38:Y38"/>
    <mergeCell ref="AB38:AG38"/>
    <mergeCell ref="L34:Q34"/>
    <mergeCell ref="AJ34:AO34"/>
    <mergeCell ref="AS34:AX34"/>
    <mergeCell ref="T35:Y35"/>
    <mergeCell ref="AB35:AG35"/>
    <mergeCell ref="AS35:AX35"/>
    <mergeCell ref="L32:Q32"/>
    <mergeCell ref="W32:X32"/>
    <mergeCell ref="Y32:AD32"/>
    <mergeCell ref="AJ32:AO32"/>
    <mergeCell ref="AS32:AX32"/>
    <mergeCell ref="L33:Q33"/>
    <mergeCell ref="AJ33:AO33"/>
    <mergeCell ref="AS33:AX33"/>
    <mergeCell ref="L30:Q30"/>
    <mergeCell ref="W30:X30"/>
    <mergeCell ref="Y30:AD30"/>
    <mergeCell ref="AJ30:AO30"/>
    <mergeCell ref="AS30:AX30"/>
    <mergeCell ref="L31:Q31"/>
    <mergeCell ref="W31:X31"/>
    <mergeCell ref="Y31:AD31"/>
    <mergeCell ref="AJ31:AO31"/>
    <mergeCell ref="AS31:AX31"/>
    <mergeCell ref="C29:H29"/>
    <mergeCell ref="L29:Q29"/>
    <mergeCell ref="W29:X29"/>
    <mergeCell ref="Y29:AD29"/>
    <mergeCell ref="AJ29:AO29"/>
    <mergeCell ref="AS29:AX29"/>
    <mergeCell ref="AJ27:AO27"/>
    <mergeCell ref="AS27:AX27"/>
    <mergeCell ref="C28:H28"/>
    <mergeCell ref="L28:Q28"/>
    <mergeCell ref="W28:X28"/>
    <mergeCell ref="Y28:AD28"/>
    <mergeCell ref="AJ28:AO28"/>
    <mergeCell ref="AS28:AX28"/>
    <mergeCell ref="U22:Z22"/>
    <mergeCell ref="AA22:AF22"/>
    <mergeCell ref="U23:Z23"/>
    <mergeCell ref="AA23:AF23"/>
    <mergeCell ref="C27:H27"/>
    <mergeCell ref="L27:Q27"/>
    <mergeCell ref="W27:AD27"/>
    <mergeCell ref="U19:Z19"/>
    <mergeCell ref="AA19:AF19"/>
    <mergeCell ref="U20:Z20"/>
    <mergeCell ref="AA20:AF20"/>
    <mergeCell ref="U21:Z21"/>
    <mergeCell ref="AA21:AF21"/>
    <mergeCell ref="M16:R16"/>
    <mergeCell ref="M17:R17"/>
    <mergeCell ref="U17:AF17"/>
    <mergeCell ref="U18:Z18"/>
    <mergeCell ref="AA18:AF18"/>
    <mergeCell ref="O7:T7"/>
    <mergeCell ref="X9:AC9"/>
    <mergeCell ref="X10:AC10"/>
    <mergeCell ref="X11:AC11"/>
    <mergeCell ref="M14:R14"/>
    <mergeCell ref="X14:AC14"/>
    <mergeCell ref="X2:AC2"/>
    <mergeCell ref="O5:T5"/>
    <mergeCell ref="X5:AC5"/>
    <mergeCell ref="AG5:AL5"/>
    <mergeCell ref="O6:T6"/>
    <mergeCell ref="X6:AC6"/>
    <mergeCell ref="AG6:AL6"/>
    <mergeCell ref="M15:R15"/>
    <mergeCell ref="X15:AC15"/>
  </mergeCells>
  <phoneticPr fontId="1"/>
  <dataValidations count="1">
    <dataValidation allowBlank="1" showInputMessage="1" showErrorMessage="1" sqref="BD1" xr:uid="{C1E3F00D-BB1F-45CC-937A-FA501A42FA42}"/>
  </dataValidations>
  <printOptions horizontalCentered="1"/>
  <pageMargins left="0.11811023622047245" right="0.11811023622047245" top="0.35433070866141736" bottom="0.15748031496062992" header="0.31496062992125984" footer="0.31496062992125984"/>
  <pageSetup paperSize="9" scale="81" orientation="landscape" r:id="rId1"/>
  <rowBreaks count="1" manualBreakCount="1">
    <brk id="53" max="5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A9864-C041-40D7-A191-13F1193D4A4C}">
  <sheetPr>
    <tabColor rgb="FF92D050"/>
    <pageSetUpPr fitToPage="1"/>
  </sheetPr>
  <dimension ref="A1:G33"/>
  <sheetViews>
    <sheetView tabSelected="1" zoomScaleNormal="100" workbookViewId="0">
      <pane xSplit="2" ySplit="4" topLeftCell="C14" activePane="bottomRight" state="frozen"/>
      <selection activeCell="M6" sqref="M6"/>
      <selection pane="topRight" activeCell="M6" sqref="M6"/>
      <selection pane="bottomLeft" activeCell="M6" sqref="M6"/>
      <selection pane="bottomRight" activeCell="M6" sqref="M6"/>
    </sheetView>
  </sheetViews>
  <sheetFormatPr defaultColWidth="8" defaultRowHeight="16.5" customHeight="1" x14ac:dyDescent="0.2"/>
  <cols>
    <col min="1" max="1" width="4.44140625" style="275" customWidth="1"/>
    <col min="2" max="2" width="13.5546875" style="275" customWidth="1"/>
    <col min="3" max="3" width="20.44140625" style="275" customWidth="1"/>
    <col min="4" max="4" width="12.33203125" style="277" customWidth="1"/>
    <col min="5" max="5" width="29.5546875" style="277" customWidth="1"/>
    <col min="6" max="6" width="28.5546875" style="277" customWidth="1"/>
    <col min="7" max="7" width="13.5546875" style="277" customWidth="1"/>
    <col min="8" max="16384" width="8" style="275"/>
  </cols>
  <sheetData>
    <row r="1" spans="1:7" ht="16.5" customHeight="1" x14ac:dyDescent="0.2">
      <c r="D1" s="276" t="s">
        <v>294</v>
      </c>
      <c r="G1" s="236"/>
    </row>
    <row r="2" spans="1:7" ht="16.5" customHeight="1" x14ac:dyDescent="0.2">
      <c r="A2" s="727" t="s">
        <v>295</v>
      </c>
      <c r="B2" s="727"/>
      <c r="C2" s="727"/>
      <c r="D2" s="278">
        <v>46150</v>
      </c>
      <c r="G2" s="279"/>
    </row>
    <row r="3" spans="1:7" ht="16.5" customHeight="1" x14ac:dyDescent="0.2">
      <c r="A3" s="287" t="s">
        <v>296</v>
      </c>
      <c r="B3" s="287" t="s">
        <v>297</v>
      </c>
      <c r="C3" s="287" t="s">
        <v>298</v>
      </c>
      <c r="D3" s="288" t="s">
        <v>299</v>
      </c>
      <c r="E3" s="288" t="s">
        <v>300</v>
      </c>
      <c r="F3" s="288" t="s">
        <v>301</v>
      </c>
      <c r="G3" s="288" t="s">
        <v>302</v>
      </c>
    </row>
    <row r="4" spans="1:7" ht="16.5" customHeight="1" x14ac:dyDescent="0.2">
      <c r="A4" s="280">
        <v>1</v>
      </c>
      <c r="B4" s="280" t="s">
        <v>303</v>
      </c>
      <c r="C4" s="280" t="s">
        <v>304</v>
      </c>
      <c r="D4" s="281" t="s">
        <v>305</v>
      </c>
      <c r="E4" s="281" t="s">
        <v>306</v>
      </c>
      <c r="F4" s="281" t="s">
        <v>307</v>
      </c>
      <c r="G4" s="282" t="s">
        <v>308</v>
      </c>
    </row>
    <row r="5" spans="1:7" ht="16.5" customHeight="1" x14ac:dyDescent="0.2">
      <c r="A5" s="280">
        <v>2</v>
      </c>
      <c r="B5" s="280" t="s">
        <v>309</v>
      </c>
      <c r="C5" s="280" t="s">
        <v>310</v>
      </c>
      <c r="D5" s="281" t="s">
        <v>311</v>
      </c>
      <c r="E5" s="281" t="s">
        <v>312</v>
      </c>
      <c r="F5" s="281" t="s">
        <v>313</v>
      </c>
      <c r="G5" s="281" t="s">
        <v>314</v>
      </c>
    </row>
    <row r="6" spans="1:7" ht="16.5" customHeight="1" x14ac:dyDescent="0.2">
      <c r="A6" s="280">
        <v>3</v>
      </c>
      <c r="B6" s="280" t="s">
        <v>315</v>
      </c>
      <c r="C6" s="280" t="s">
        <v>316</v>
      </c>
      <c r="D6" s="281" t="s">
        <v>317</v>
      </c>
      <c r="E6" s="281" t="s">
        <v>318</v>
      </c>
      <c r="F6" s="281"/>
      <c r="G6" s="281" t="s">
        <v>319</v>
      </c>
    </row>
    <row r="7" spans="1:7" ht="16.5" customHeight="1" x14ac:dyDescent="0.2">
      <c r="A7" s="280">
        <v>4</v>
      </c>
      <c r="B7" s="280" t="s">
        <v>320</v>
      </c>
      <c r="C7" s="280" t="s">
        <v>321</v>
      </c>
      <c r="D7" s="281" t="s">
        <v>322</v>
      </c>
      <c r="E7" s="281" t="s">
        <v>323</v>
      </c>
      <c r="F7" s="281" t="s">
        <v>324</v>
      </c>
      <c r="G7" s="281" t="s">
        <v>314</v>
      </c>
    </row>
    <row r="8" spans="1:7" ht="16.5" customHeight="1" x14ac:dyDescent="0.2">
      <c r="A8" s="280">
        <v>5</v>
      </c>
      <c r="B8" s="280" t="s">
        <v>325</v>
      </c>
      <c r="C8" s="280" t="s">
        <v>321</v>
      </c>
      <c r="D8" s="281"/>
      <c r="E8" s="283" t="s">
        <v>531</v>
      </c>
      <c r="F8" s="281"/>
      <c r="G8" s="281" t="s">
        <v>326</v>
      </c>
    </row>
    <row r="9" spans="1:7" ht="16.5" customHeight="1" x14ac:dyDescent="0.2">
      <c r="A9" s="280">
        <v>6</v>
      </c>
      <c r="B9" s="280" t="s">
        <v>327</v>
      </c>
      <c r="C9" s="280" t="s">
        <v>321</v>
      </c>
      <c r="D9" s="281"/>
      <c r="E9" s="283" t="s">
        <v>532</v>
      </c>
      <c r="F9" s="281"/>
      <c r="G9" s="281" t="s">
        <v>326</v>
      </c>
    </row>
    <row r="10" spans="1:7" ht="16.5" customHeight="1" x14ac:dyDescent="0.2">
      <c r="A10" s="280">
        <v>7</v>
      </c>
      <c r="B10" s="280" t="s">
        <v>328</v>
      </c>
      <c r="C10" s="281" t="s">
        <v>329</v>
      </c>
      <c r="D10" s="281" t="s">
        <v>330</v>
      </c>
      <c r="E10" s="281" t="s">
        <v>331</v>
      </c>
      <c r="F10" s="281"/>
      <c r="G10" s="281" t="s">
        <v>332</v>
      </c>
    </row>
    <row r="11" spans="1:7" ht="16.5" customHeight="1" x14ac:dyDescent="0.2">
      <c r="A11" s="280">
        <v>8</v>
      </c>
      <c r="B11" s="284" t="s">
        <v>333</v>
      </c>
      <c r="C11" s="285" t="s">
        <v>334</v>
      </c>
      <c r="D11" s="282" t="s">
        <v>335</v>
      </c>
      <c r="E11" s="282" t="s">
        <v>336</v>
      </c>
      <c r="F11" s="282" t="s">
        <v>337</v>
      </c>
      <c r="G11" s="282" t="s">
        <v>338</v>
      </c>
    </row>
    <row r="12" spans="1:7" ht="16.5" customHeight="1" x14ac:dyDescent="0.2">
      <c r="A12" s="280">
        <v>9</v>
      </c>
      <c r="B12" s="280" t="s">
        <v>339</v>
      </c>
      <c r="C12" s="280" t="s">
        <v>340</v>
      </c>
      <c r="D12" s="281" t="s">
        <v>341</v>
      </c>
      <c r="E12" s="281" t="s">
        <v>342</v>
      </c>
      <c r="F12" s="281"/>
      <c r="G12" s="281" t="s">
        <v>343</v>
      </c>
    </row>
    <row r="13" spans="1:7" ht="16.5" customHeight="1" x14ac:dyDescent="0.2">
      <c r="A13" s="280">
        <v>10</v>
      </c>
      <c r="B13" s="280" t="s">
        <v>344</v>
      </c>
      <c r="C13" s="280" t="s">
        <v>345</v>
      </c>
      <c r="D13" s="281" t="s">
        <v>346</v>
      </c>
      <c r="E13" s="281" t="s">
        <v>347</v>
      </c>
      <c r="F13" s="281" t="s">
        <v>348</v>
      </c>
      <c r="G13" s="281" t="s">
        <v>349</v>
      </c>
    </row>
    <row r="14" spans="1:7" ht="16.5" customHeight="1" x14ac:dyDescent="0.2">
      <c r="A14" s="280">
        <v>11</v>
      </c>
      <c r="B14" s="280" t="s">
        <v>350</v>
      </c>
      <c r="C14" s="281" t="s">
        <v>351</v>
      </c>
      <c r="D14" s="281"/>
      <c r="E14" s="281" t="s">
        <v>352</v>
      </c>
      <c r="F14" s="281"/>
      <c r="G14" s="281" t="s">
        <v>353</v>
      </c>
    </row>
    <row r="15" spans="1:7" ht="16.5" customHeight="1" x14ac:dyDescent="0.2">
      <c r="A15" s="280">
        <v>12</v>
      </c>
      <c r="B15" s="284" t="s">
        <v>354</v>
      </c>
      <c r="C15" s="284" t="s">
        <v>355</v>
      </c>
      <c r="D15" s="282" t="s">
        <v>356</v>
      </c>
      <c r="E15" s="282" t="s">
        <v>357</v>
      </c>
      <c r="F15" s="282"/>
      <c r="G15" s="282" t="s">
        <v>358</v>
      </c>
    </row>
    <row r="16" spans="1:7" ht="16.5" customHeight="1" x14ac:dyDescent="0.2">
      <c r="A16" s="280">
        <v>13</v>
      </c>
      <c r="B16" s="280" t="s">
        <v>359</v>
      </c>
      <c r="C16" s="281" t="s">
        <v>351</v>
      </c>
      <c r="D16" s="281" t="s">
        <v>360</v>
      </c>
      <c r="E16" s="281" t="s">
        <v>361</v>
      </c>
      <c r="F16" s="281" t="s">
        <v>362</v>
      </c>
      <c r="G16" s="281" t="s">
        <v>343</v>
      </c>
    </row>
    <row r="17" spans="1:7" ht="16.5" customHeight="1" x14ac:dyDescent="0.2">
      <c r="A17" s="280">
        <v>14</v>
      </c>
      <c r="B17" s="280" t="s">
        <v>363</v>
      </c>
      <c r="C17" s="280" t="s">
        <v>364</v>
      </c>
      <c r="D17" s="281" t="s">
        <v>365</v>
      </c>
      <c r="E17" s="281" t="s">
        <v>366</v>
      </c>
      <c r="F17" s="281"/>
      <c r="G17" s="281" t="s">
        <v>367</v>
      </c>
    </row>
    <row r="18" spans="1:7" ht="16.5" customHeight="1" x14ac:dyDescent="0.2">
      <c r="A18" s="280">
        <v>15</v>
      </c>
      <c r="B18" s="280" t="s">
        <v>368</v>
      </c>
      <c r="C18" s="280" t="s">
        <v>369</v>
      </c>
      <c r="D18" s="281" t="s">
        <v>370</v>
      </c>
      <c r="E18" s="281" t="s">
        <v>371</v>
      </c>
      <c r="F18" s="281"/>
      <c r="G18" s="281" t="s">
        <v>372</v>
      </c>
    </row>
    <row r="19" spans="1:7" ht="16.5" customHeight="1" x14ac:dyDescent="0.2">
      <c r="A19" s="280">
        <v>16</v>
      </c>
      <c r="B19" s="280" t="s">
        <v>373</v>
      </c>
      <c r="C19" s="280" t="s">
        <v>374</v>
      </c>
      <c r="D19" s="281" t="s">
        <v>375</v>
      </c>
      <c r="E19" s="281" t="s">
        <v>376</v>
      </c>
      <c r="F19" s="281" t="s">
        <v>377</v>
      </c>
      <c r="G19" s="282" t="s">
        <v>378</v>
      </c>
    </row>
    <row r="20" spans="1:7" ht="16.5" customHeight="1" x14ac:dyDescent="0.2">
      <c r="A20" s="280">
        <v>17</v>
      </c>
      <c r="B20" s="280" t="s">
        <v>379</v>
      </c>
      <c r="C20" s="280" t="s">
        <v>380</v>
      </c>
      <c r="D20" s="281" t="s">
        <v>381</v>
      </c>
      <c r="E20" s="281" t="s">
        <v>382</v>
      </c>
      <c r="F20" s="281"/>
      <c r="G20" s="281" t="s">
        <v>326</v>
      </c>
    </row>
    <row r="21" spans="1:7" ht="16.5" customHeight="1" x14ac:dyDescent="0.2">
      <c r="A21" s="280">
        <v>18</v>
      </c>
      <c r="B21" s="280" t="s">
        <v>383</v>
      </c>
      <c r="C21" s="280" t="s">
        <v>364</v>
      </c>
      <c r="D21" s="281" t="s">
        <v>384</v>
      </c>
      <c r="E21" s="281" t="s">
        <v>385</v>
      </c>
      <c r="F21" s="281"/>
      <c r="G21" s="281" t="s">
        <v>386</v>
      </c>
    </row>
    <row r="22" spans="1:7" ht="16.5" customHeight="1" x14ac:dyDescent="0.2">
      <c r="A22" s="280">
        <v>19</v>
      </c>
      <c r="B22" s="280" t="s">
        <v>387</v>
      </c>
      <c r="C22" s="286" t="s">
        <v>388</v>
      </c>
      <c r="D22" s="281"/>
      <c r="E22" s="282" t="s">
        <v>389</v>
      </c>
      <c r="F22" s="281"/>
      <c r="G22" s="281" t="s">
        <v>282</v>
      </c>
    </row>
    <row r="23" spans="1:7" ht="16.5" customHeight="1" x14ac:dyDescent="0.2">
      <c r="A23" s="280">
        <v>20</v>
      </c>
      <c r="B23" s="280" t="s">
        <v>390</v>
      </c>
      <c r="C23" s="286" t="s">
        <v>391</v>
      </c>
      <c r="D23" s="281" t="s">
        <v>392</v>
      </c>
      <c r="E23" s="281" t="s">
        <v>393</v>
      </c>
      <c r="F23" s="281" t="s">
        <v>394</v>
      </c>
      <c r="G23" s="281" t="s">
        <v>395</v>
      </c>
    </row>
    <row r="24" spans="1:7" ht="16.5" customHeight="1" x14ac:dyDescent="0.2">
      <c r="A24" s="280">
        <v>21</v>
      </c>
      <c r="B24" s="280" t="s">
        <v>396</v>
      </c>
      <c r="C24" s="286" t="s">
        <v>397</v>
      </c>
      <c r="D24" s="281" t="s">
        <v>398</v>
      </c>
      <c r="E24" s="282" t="s">
        <v>399</v>
      </c>
      <c r="F24" s="281"/>
      <c r="G24" s="281" t="s">
        <v>400</v>
      </c>
    </row>
    <row r="25" spans="1:7" ht="16.5" customHeight="1" x14ac:dyDescent="0.2">
      <c r="A25" s="280">
        <v>22</v>
      </c>
      <c r="B25" s="280" t="s">
        <v>401</v>
      </c>
      <c r="C25" s="286" t="s">
        <v>402</v>
      </c>
      <c r="D25" s="281"/>
      <c r="E25" s="281" t="s">
        <v>403</v>
      </c>
      <c r="F25" s="281"/>
      <c r="G25" s="281" t="s">
        <v>404</v>
      </c>
    </row>
    <row r="26" spans="1:7" ht="16.5" customHeight="1" x14ac:dyDescent="0.2">
      <c r="A26" s="280">
        <v>23</v>
      </c>
      <c r="B26" s="280" t="s">
        <v>405</v>
      </c>
      <c r="C26" s="286" t="s">
        <v>406</v>
      </c>
      <c r="D26" s="282" t="s">
        <v>407</v>
      </c>
      <c r="E26" s="281" t="s">
        <v>408</v>
      </c>
      <c r="F26" s="282" t="s">
        <v>409</v>
      </c>
      <c r="G26" s="281" t="s">
        <v>410</v>
      </c>
    </row>
    <row r="27" spans="1:7" ht="16.5" customHeight="1" x14ac:dyDescent="0.2">
      <c r="A27" s="280">
        <v>24</v>
      </c>
      <c r="B27" s="280" t="s">
        <v>411</v>
      </c>
      <c r="C27" s="286" t="s">
        <v>412</v>
      </c>
      <c r="D27" s="282" t="s">
        <v>413</v>
      </c>
      <c r="E27" s="281" t="s">
        <v>414</v>
      </c>
      <c r="F27" s="281" t="s">
        <v>414</v>
      </c>
      <c r="G27" s="281" t="s">
        <v>395</v>
      </c>
    </row>
    <row r="28" spans="1:7" ht="16.5" customHeight="1" x14ac:dyDescent="0.2">
      <c r="A28" s="280">
        <v>25</v>
      </c>
      <c r="B28" s="280" t="s">
        <v>415</v>
      </c>
      <c r="C28" s="286" t="s">
        <v>416</v>
      </c>
      <c r="D28" s="281" t="s">
        <v>417</v>
      </c>
      <c r="E28" s="281" t="s">
        <v>418</v>
      </c>
      <c r="F28" s="281"/>
      <c r="G28" s="281" t="s">
        <v>410</v>
      </c>
    </row>
    <row r="29" spans="1:7" ht="16.5" customHeight="1" x14ac:dyDescent="0.2">
      <c r="A29" s="280">
        <v>26</v>
      </c>
      <c r="B29" s="280" t="s">
        <v>419</v>
      </c>
      <c r="C29" s="280" t="s">
        <v>420</v>
      </c>
      <c r="D29" s="281" t="s">
        <v>421</v>
      </c>
      <c r="E29" s="281" t="s">
        <v>422</v>
      </c>
      <c r="F29" s="281"/>
      <c r="G29" s="281" t="s">
        <v>284</v>
      </c>
    </row>
    <row r="30" spans="1:7" ht="16.5" customHeight="1" x14ac:dyDescent="0.2">
      <c r="A30" s="280">
        <v>27</v>
      </c>
      <c r="B30" s="280" t="s">
        <v>276</v>
      </c>
      <c r="C30" s="280" t="s">
        <v>423</v>
      </c>
      <c r="D30" s="281" t="s">
        <v>424</v>
      </c>
      <c r="E30" s="281" t="s">
        <v>425</v>
      </c>
      <c r="F30" s="281"/>
      <c r="G30" s="281" t="s">
        <v>285</v>
      </c>
    </row>
    <row r="31" spans="1:7" ht="16.5" customHeight="1" x14ac:dyDescent="0.2">
      <c r="A31" s="280">
        <v>28</v>
      </c>
      <c r="B31" s="280" t="s">
        <v>426</v>
      </c>
      <c r="C31" s="280" t="s">
        <v>427</v>
      </c>
      <c r="D31" s="281" t="s">
        <v>428</v>
      </c>
      <c r="E31" s="281" t="s">
        <v>429</v>
      </c>
      <c r="F31" s="281"/>
      <c r="G31" s="281" t="s">
        <v>430</v>
      </c>
    </row>
    <row r="32" spans="1:7" ht="16.5" customHeight="1" x14ac:dyDescent="0.2">
      <c r="A32" s="280">
        <v>29</v>
      </c>
      <c r="B32" s="280" t="s">
        <v>431</v>
      </c>
      <c r="C32" s="280" t="s">
        <v>432</v>
      </c>
      <c r="D32" s="281" t="s">
        <v>433</v>
      </c>
      <c r="E32" s="281" t="s">
        <v>434</v>
      </c>
      <c r="F32" s="281" t="s">
        <v>435</v>
      </c>
      <c r="G32" s="281" t="s">
        <v>343</v>
      </c>
    </row>
    <row r="33" spans="1:7" ht="16.5" customHeight="1" x14ac:dyDescent="0.2">
      <c r="A33" s="280">
        <v>30</v>
      </c>
      <c r="B33" s="280" t="s">
        <v>436</v>
      </c>
      <c r="C33" s="286" t="s">
        <v>437</v>
      </c>
      <c r="D33" s="281"/>
      <c r="E33" s="281" t="s">
        <v>438</v>
      </c>
      <c r="F33" s="281" t="s">
        <v>439</v>
      </c>
      <c r="G33" s="281" t="s">
        <v>440</v>
      </c>
    </row>
  </sheetData>
  <mergeCells count="1">
    <mergeCell ref="A2:C2"/>
  </mergeCells>
  <phoneticPr fontId="1"/>
  <dataValidations count="2">
    <dataValidation imeMode="halfAlpha" allowBlank="1" showInputMessage="1" showErrorMessage="1" sqref="D14:F14 D11:G13 D15:G18 E33:F33 D25 F25:G25 D19:F19 D30:D33 G7:G9 D20:G24 G2:G5 D1:F5 D6:G6 E29:F31 D28:F28 G26:G33 D7:D10 F7:F10 E7 E10 D34:G1048576" xr:uid="{A2719C5F-A4F8-4E66-A0F1-282D01D90537}"/>
    <dataValidation imeMode="hiragana" allowBlank="1" showInputMessage="1" showErrorMessage="1" sqref="B11 B19 B21 B27:B28 B16 B30" xr:uid="{7C8AD49A-2DED-4B73-9E6B-CAB93B439A0B}"/>
  </dataValidations>
  <hyperlinks>
    <hyperlink ref="F13" r:id="rId1" xr:uid="{04A39585-1751-4C23-86C9-CDDBF1FDDF3D}"/>
    <hyperlink ref="E32" r:id="rId2" display="mailto:ka36-tinoue1014@fol.hi-ho.ne.jp" xr:uid="{5AAA8511-D869-4EBB-9791-E88BB6DC1DAD}"/>
    <hyperlink ref="F32" r:id="rId3" display="mailto:ka36inoue1014@gmail.com" xr:uid="{38996883-23D0-4F53-9E61-3CE4C73F7980}"/>
    <hyperlink ref="E26" r:id="rId4" display="mailto:ka36-tinoue1014@fol.hi-ho.ne.jp" xr:uid="{E11E9410-49BA-4585-812B-500F4684A3DF}"/>
    <hyperlink ref="F26" r:id="rId5" display="mailto:ka36inoue1014@gmail.com" xr:uid="{0BB1E5DE-BA3A-4922-BB8B-402FBB3ADE7A}"/>
  </hyperlinks>
  <printOptions horizontalCentered="1" verticalCentered="1"/>
  <pageMargins left="0.35433070866141736" right="0.15748031496062992" top="0.98425196850393704" bottom="0.39370078740157483" header="0.51181102362204722" footer="0.51181102362204722"/>
  <pageSetup paperSize="9" scale="97" orientation="landscape" r:id="rId6"/>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62BD7-F80F-4103-9933-FAD1D363429F}">
  <sheetPr>
    <tabColor rgb="FF92D050"/>
    <pageSetUpPr fitToPage="1"/>
  </sheetPr>
  <dimension ref="A1:G26"/>
  <sheetViews>
    <sheetView tabSelected="1" view="pageBreakPreview" zoomScale="60" zoomScaleNormal="100" workbookViewId="0">
      <pane xSplit="2" ySplit="4" topLeftCell="C5" activePane="bottomRight" state="frozen"/>
      <selection activeCell="M6" sqref="M6"/>
      <selection pane="topRight" activeCell="M6" sqref="M6"/>
      <selection pane="bottomLeft" activeCell="M6" sqref="M6"/>
      <selection pane="bottomRight" activeCell="M6" sqref="M6"/>
    </sheetView>
  </sheetViews>
  <sheetFormatPr defaultColWidth="8" defaultRowHeight="16.5" customHeight="1" x14ac:dyDescent="0.2"/>
  <cols>
    <col min="1" max="1" width="4.44140625" style="275" customWidth="1"/>
    <col min="2" max="2" width="13.5546875" style="275" customWidth="1"/>
    <col min="3" max="3" width="20.44140625" style="275" customWidth="1"/>
    <col min="4" max="4" width="12.33203125" style="277" customWidth="1"/>
    <col min="5" max="5" width="29.5546875" style="277" customWidth="1"/>
    <col min="6" max="6" width="28.5546875" style="277" customWidth="1"/>
    <col min="7" max="7" width="13.5546875" style="277" customWidth="1"/>
    <col min="8" max="16384" width="8" style="275"/>
  </cols>
  <sheetData>
    <row r="1" spans="1:7" ht="16.5" customHeight="1" x14ac:dyDescent="0.2">
      <c r="D1" s="276" t="s">
        <v>294</v>
      </c>
      <c r="G1" s="236"/>
    </row>
    <row r="2" spans="1:7" ht="16.5" customHeight="1" x14ac:dyDescent="0.2">
      <c r="A2" s="727" t="s">
        <v>441</v>
      </c>
      <c r="B2" s="727"/>
      <c r="C2" s="727"/>
      <c r="D2" s="278">
        <v>46150</v>
      </c>
      <c r="G2" s="279"/>
    </row>
    <row r="3" spans="1:7" ht="16.5" customHeight="1" x14ac:dyDescent="0.2">
      <c r="A3" s="287" t="s">
        <v>296</v>
      </c>
      <c r="B3" s="287" t="s">
        <v>297</v>
      </c>
      <c r="C3" s="287" t="s">
        <v>298</v>
      </c>
      <c r="D3" s="288" t="s">
        <v>299</v>
      </c>
      <c r="E3" s="288" t="s">
        <v>300</v>
      </c>
      <c r="F3" s="288" t="s">
        <v>301</v>
      </c>
      <c r="G3" s="288" t="s">
        <v>302</v>
      </c>
    </row>
    <row r="4" spans="1:7" ht="16.5" customHeight="1" x14ac:dyDescent="0.2">
      <c r="A4" s="280">
        <v>1</v>
      </c>
      <c r="B4" s="280" t="s">
        <v>303</v>
      </c>
      <c r="C4" s="280" t="s">
        <v>304</v>
      </c>
      <c r="D4" s="281" t="s">
        <v>305</v>
      </c>
      <c r="E4" s="281" t="s">
        <v>306</v>
      </c>
      <c r="F4" s="281" t="s">
        <v>307</v>
      </c>
      <c r="G4" s="282" t="s">
        <v>308</v>
      </c>
    </row>
    <row r="5" spans="1:7" ht="16.5" customHeight="1" x14ac:dyDescent="0.2">
      <c r="A5" s="280">
        <v>2</v>
      </c>
      <c r="B5" s="280" t="s">
        <v>309</v>
      </c>
      <c r="C5" s="280" t="s">
        <v>310</v>
      </c>
      <c r="D5" s="281" t="s">
        <v>311</v>
      </c>
      <c r="E5" s="281" t="s">
        <v>312</v>
      </c>
      <c r="F5" s="281" t="s">
        <v>313</v>
      </c>
      <c r="G5" s="281" t="s">
        <v>314</v>
      </c>
    </row>
    <row r="6" spans="1:7" ht="16.5" customHeight="1" x14ac:dyDescent="0.2">
      <c r="A6" s="280">
        <v>3</v>
      </c>
      <c r="B6" s="280" t="s">
        <v>315</v>
      </c>
      <c r="C6" s="280" t="s">
        <v>316</v>
      </c>
      <c r="D6" s="281" t="s">
        <v>317</v>
      </c>
      <c r="E6" s="281" t="s">
        <v>318</v>
      </c>
      <c r="F6" s="281"/>
      <c r="G6" s="281" t="s">
        <v>319</v>
      </c>
    </row>
    <row r="7" spans="1:7" ht="16.5" customHeight="1" x14ac:dyDescent="0.2">
      <c r="A7" s="280">
        <v>4</v>
      </c>
      <c r="B7" s="280" t="s">
        <v>344</v>
      </c>
      <c r="C7" s="280" t="s">
        <v>442</v>
      </c>
      <c r="D7" s="281" t="s">
        <v>346</v>
      </c>
      <c r="E7" s="281" t="s">
        <v>347</v>
      </c>
      <c r="F7" s="281" t="s">
        <v>348</v>
      </c>
      <c r="G7" s="281" t="s">
        <v>349</v>
      </c>
    </row>
    <row r="8" spans="1:7" ht="16.5" customHeight="1" x14ac:dyDescent="0.2">
      <c r="A8" s="280">
        <v>5</v>
      </c>
      <c r="B8" s="280" t="s">
        <v>328</v>
      </c>
      <c r="C8" s="281" t="s">
        <v>443</v>
      </c>
      <c r="D8" s="281" t="s">
        <v>330</v>
      </c>
      <c r="E8" s="281" t="s">
        <v>331</v>
      </c>
      <c r="F8" s="281"/>
      <c r="G8" s="281" t="s">
        <v>332</v>
      </c>
    </row>
    <row r="9" spans="1:7" ht="16.5" customHeight="1" x14ac:dyDescent="0.2">
      <c r="A9" s="280">
        <v>6</v>
      </c>
      <c r="B9" s="280" t="s">
        <v>379</v>
      </c>
      <c r="C9" s="280" t="s">
        <v>380</v>
      </c>
      <c r="D9" s="281" t="s">
        <v>381</v>
      </c>
      <c r="E9" s="281" t="s">
        <v>382</v>
      </c>
      <c r="F9" s="281" t="s">
        <v>444</v>
      </c>
      <c r="G9" s="281" t="s">
        <v>326</v>
      </c>
    </row>
    <row r="10" spans="1:7" ht="16.5" customHeight="1" x14ac:dyDescent="0.2">
      <c r="A10" s="280">
        <v>7</v>
      </c>
      <c r="B10" s="280" t="s">
        <v>363</v>
      </c>
      <c r="C10" s="280" t="s">
        <v>364</v>
      </c>
      <c r="D10" s="281" t="s">
        <v>365</v>
      </c>
      <c r="E10" s="281" t="s">
        <v>366</v>
      </c>
      <c r="F10" s="281" t="s">
        <v>445</v>
      </c>
      <c r="G10" s="281" t="s">
        <v>367</v>
      </c>
    </row>
    <row r="11" spans="1:7" ht="16.5" customHeight="1" x14ac:dyDescent="0.2">
      <c r="A11" s="280">
        <v>8</v>
      </c>
      <c r="B11" s="280" t="s">
        <v>339</v>
      </c>
      <c r="C11" s="280" t="s">
        <v>340</v>
      </c>
      <c r="D11" s="281" t="s">
        <v>341</v>
      </c>
      <c r="E11" s="281" t="s">
        <v>342</v>
      </c>
      <c r="F11" s="281"/>
      <c r="G11" s="281" t="s">
        <v>343</v>
      </c>
    </row>
    <row r="12" spans="1:7" ht="16.5" customHeight="1" x14ac:dyDescent="0.2">
      <c r="A12" s="280">
        <v>9</v>
      </c>
      <c r="B12" s="284" t="s">
        <v>354</v>
      </c>
      <c r="C12" s="284" t="s">
        <v>446</v>
      </c>
      <c r="D12" s="282" t="s">
        <v>356</v>
      </c>
      <c r="E12" s="282" t="s">
        <v>357</v>
      </c>
      <c r="F12" s="282"/>
      <c r="G12" s="282" t="s">
        <v>358</v>
      </c>
    </row>
    <row r="13" spans="1:7" ht="16.5" customHeight="1" x14ac:dyDescent="0.2">
      <c r="A13" s="280">
        <v>10</v>
      </c>
      <c r="B13" s="280" t="s">
        <v>368</v>
      </c>
      <c r="C13" s="280" t="s">
        <v>447</v>
      </c>
      <c r="D13" s="281" t="s">
        <v>370</v>
      </c>
      <c r="E13" s="281" t="s">
        <v>371</v>
      </c>
      <c r="F13" s="281"/>
      <c r="G13" s="281" t="s">
        <v>372</v>
      </c>
    </row>
    <row r="14" spans="1:7" ht="16.5" customHeight="1" x14ac:dyDescent="0.2">
      <c r="A14" s="280">
        <v>11</v>
      </c>
      <c r="B14" s="285" t="s">
        <v>448</v>
      </c>
      <c r="C14" s="280" t="s">
        <v>374</v>
      </c>
      <c r="D14" s="281" t="s">
        <v>375</v>
      </c>
      <c r="E14" s="281" t="s">
        <v>376</v>
      </c>
      <c r="F14" s="281" t="s">
        <v>377</v>
      </c>
      <c r="G14" s="282" t="s">
        <v>378</v>
      </c>
    </row>
    <row r="15" spans="1:7" ht="16.5" customHeight="1" x14ac:dyDescent="0.2">
      <c r="A15" s="280">
        <v>12</v>
      </c>
      <c r="B15" s="280" t="s">
        <v>419</v>
      </c>
      <c r="C15" s="280" t="s">
        <v>420</v>
      </c>
      <c r="D15" s="281" t="s">
        <v>421</v>
      </c>
      <c r="E15" s="281" t="s">
        <v>422</v>
      </c>
      <c r="F15" s="281"/>
      <c r="G15" s="281" t="s">
        <v>284</v>
      </c>
    </row>
    <row r="16" spans="1:7" ht="16.5" customHeight="1" x14ac:dyDescent="0.2">
      <c r="A16" s="280">
        <v>13</v>
      </c>
      <c r="B16" s="280" t="s">
        <v>276</v>
      </c>
      <c r="C16" s="280" t="s">
        <v>423</v>
      </c>
      <c r="D16" s="281" t="s">
        <v>424</v>
      </c>
      <c r="E16" s="281" t="s">
        <v>425</v>
      </c>
      <c r="F16" s="281"/>
      <c r="G16" s="281" t="s">
        <v>285</v>
      </c>
    </row>
    <row r="17" spans="1:7" ht="16.5" customHeight="1" x14ac:dyDescent="0.2">
      <c r="A17" s="280">
        <v>14</v>
      </c>
      <c r="B17" s="280" t="s">
        <v>426</v>
      </c>
      <c r="C17" s="280" t="s">
        <v>427</v>
      </c>
      <c r="D17" s="281" t="s">
        <v>428</v>
      </c>
      <c r="E17" s="281" t="s">
        <v>429</v>
      </c>
      <c r="F17" s="281"/>
      <c r="G17" s="281" t="s">
        <v>430</v>
      </c>
    </row>
    <row r="18" spans="1:7" ht="16.5" customHeight="1" x14ac:dyDescent="0.2">
      <c r="A18" s="280">
        <v>15</v>
      </c>
      <c r="B18" s="280" t="s">
        <v>411</v>
      </c>
      <c r="C18" s="280" t="s">
        <v>449</v>
      </c>
      <c r="D18" s="282" t="s">
        <v>413</v>
      </c>
      <c r="E18" s="281" t="s">
        <v>414</v>
      </c>
      <c r="F18" s="281" t="s">
        <v>414</v>
      </c>
      <c r="G18" s="281" t="s">
        <v>281</v>
      </c>
    </row>
    <row r="19" spans="1:7" ht="16.5" customHeight="1" x14ac:dyDescent="0.2">
      <c r="A19" s="280">
        <v>16</v>
      </c>
      <c r="B19" s="280" t="s">
        <v>387</v>
      </c>
      <c r="C19" s="280" t="s">
        <v>450</v>
      </c>
      <c r="D19" s="281"/>
      <c r="E19" s="282" t="s">
        <v>389</v>
      </c>
      <c r="F19" s="281"/>
      <c r="G19" s="281" t="s">
        <v>282</v>
      </c>
    </row>
    <row r="20" spans="1:7" ht="16.5" customHeight="1" x14ac:dyDescent="0.2">
      <c r="A20" s="280">
        <v>17</v>
      </c>
      <c r="B20" s="284" t="s">
        <v>333</v>
      </c>
      <c r="C20" s="280" t="s">
        <v>451</v>
      </c>
      <c r="D20" s="282" t="s">
        <v>335</v>
      </c>
      <c r="E20" s="282" t="s">
        <v>336</v>
      </c>
      <c r="F20" s="282" t="s">
        <v>337</v>
      </c>
      <c r="G20" s="282" t="s">
        <v>452</v>
      </c>
    </row>
    <row r="21" spans="1:7" ht="16.5" customHeight="1" x14ac:dyDescent="0.2">
      <c r="A21" s="280">
        <v>18</v>
      </c>
      <c r="B21" s="280" t="s">
        <v>415</v>
      </c>
      <c r="C21" s="280" t="s">
        <v>453</v>
      </c>
      <c r="D21" s="281" t="s">
        <v>417</v>
      </c>
      <c r="E21" s="281" t="s">
        <v>418</v>
      </c>
      <c r="F21" s="281"/>
      <c r="G21" s="281" t="s">
        <v>283</v>
      </c>
    </row>
    <row r="22" spans="1:7" ht="16.5" customHeight="1" x14ac:dyDescent="0.2">
      <c r="A22" s="280">
        <v>19</v>
      </c>
      <c r="B22" s="280" t="s">
        <v>401</v>
      </c>
      <c r="C22" s="280" t="s">
        <v>454</v>
      </c>
      <c r="D22" s="281"/>
      <c r="E22" s="281" t="s">
        <v>403</v>
      </c>
      <c r="F22" s="281"/>
      <c r="G22" s="281" t="s">
        <v>279</v>
      </c>
    </row>
    <row r="23" spans="1:7" ht="16.5" customHeight="1" x14ac:dyDescent="0.2">
      <c r="A23" s="280">
        <v>20</v>
      </c>
      <c r="B23" s="280" t="s">
        <v>405</v>
      </c>
      <c r="C23" s="280" t="s">
        <v>455</v>
      </c>
      <c r="D23" s="282" t="s">
        <v>407</v>
      </c>
      <c r="E23" s="281" t="s">
        <v>408</v>
      </c>
      <c r="F23" s="282" t="s">
        <v>409</v>
      </c>
      <c r="G23" s="281" t="s">
        <v>280</v>
      </c>
    </row>
    <row r="24" spans="1:7" ht="16.5" customHeight="1" x14ac:dyDescent="0.2">
      <c r="A24" s="280">
        <v>21</v>
      </c>
      <c r="B24" s="280" t="s">
        <v>390</v>
      </c>
      <c r="C24" s="280" t="s">
        <v>456</v>
      </c>
      <c r="D24" s="281" t="s">
        <v>392</v>
      </c>
      <c r="E24" s="281" t="s">
        <v>393</v>
      </c>
      <c r="F24" s="281" t="s">
        <v>394</v>
      </c>
      <c r="G24" s="281" t="s">
        <v>457</v>
      </c>
    </row>
    <row r="25" spans="1:7" ht="16.5" customHeight="1" x14ac:dyDescent="0.2">
      <c r="A25" s="280">
        <v>22</v>
      </c>
      <c r="B25" s="280" t="s">
        <v>396</v>
      </c>
      <c r="C25" s="280" t="s">
        <v>458</v>
      </c>
      <c r="D25" s="281" t="s">
        <v>398</v>
      </c>
      <c r="E25" s="282" t="s">
        <v>399</v>
      </c>
      <c r="F25" s="281"/>
      <c r="G25" s="281" t="s">
        <v>400</v>
      </c>
    </row>
    <row r="26" spans="1:7" ht="16.5" customHeight="1" x14ac:dyDescent="0.2">
      <c r="A26" s="280">
        <v>23</v>
      </c>
      <c r="B26" s="280" t="s">
        <v>431</v>
      </c>
      <c r="C26" s="280" t="s">
        <v>432</v>
      </c>
      <c r="D26" s="281" t="s">
        <v>433</v>
      </c>
      <c r="E26" s="281" t="s">
        <v>434</v>
      </c>
      <c r="F26" s="281" t="s">
        <v>435</v>
      </c>
      <c r="G26" s="281" t="s">
        <v>343</v>
      </c>
    </row>
  </sheetData>
  <mergeCells count="1">
    <mergeCell ref="A2:C2"/>
  </mergeCells>
  <phoneticPr fontId="1"/>
  <dataValidations count="2">
    <dataValidation imeMode="hiragana" allowBlank="1" showInputMessage="1" showErrorMessage="1" sqref="B14 B16 B18 B20:B21" xr:uid="{473F6F2B-414D-476E-B3F2-FFA1AE4F6362}"/>
    <dataValidation imeMode="halfAlpha" allowBlank="1" showInputMessage="1" showErrorMessage="1" sqref="D16:D17 F7:F8 D25:G25 D24:F24 D1:F5 G2:G5 D6:G6 G7 D7:E9 E15:F17 G9:G13 D10:F14 D19:E21 G15:G24 F19:F22 D22 D26:D1048576 E27:F1048576 G26:G1048576" xr:uid="{BCCBDFFD-F744-40D5-85E1-5C2FFFBC051A}"/>
  </dataValidations>
  <hyperlinks>
    <hyperlink ref="E23" r:id="rId1" display="mailto:s.uramoto@jcom.home.ne.jp" xr:uid="{283E98F4-BD2D-46A0-85F0-45A6CE51B566}"/>
    <hyperlink ref="F23" r:id="rId2" display="mailto:satoru.uramoto@gmail.com" xr:uid="{01D0BAFA-57D4-4C70-84DC-4BC851C6E8E2}"/>
    <hyperlink ref="E26" r:id="rId3" display="mailto:ka36-tinoue1014@fol.hi-ho.ne.jp" xr:uid="{3B91DEC2-3DA9-4B2A-8AE5-03E2351A6822}"/>
    <hyperlink ref="F26" r:id="rId4" display="mailto:ka36inoue1014@gmail.com" xr:uid="{C27579E5-075A-41D8-B02F-2991E6EFD064}"/>
    <hyperlink ref="F7" r:id="rId5" xr:uid="{A9F054A6-F00D-4332-BBAA-FF8343F6561D}"/>
    <hyperlink ref="F9" r:id="rId6" display="mailto:maka.csfc@gmail.com" xr:uid="{0D13E590-E300-4CE4-8DAE-56F534ACD8F0}"/>
  </hyperlinks>
  <pageMargins left="0.35433070866141736" right="0.15748031496062992" top="0.98425196850393704" bottom="0.39370078740157483" header="0.51181102362204722" footer="0.51181102362204722"/>
  <pageSetup paperSize="9" orientation="landscape" r:id="rId7"/>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F3D1C-B7FA-4C1D-BE76-E4D8A1099A7E}">
  <sheetPr>
    <tabColor rgb="FF92D050"/>
    <pageSetUpPr fitToPage="1"/>
  </sheetPr>
  <dimension ref="A1:E24"/>
  <sheetViews>
    <sheetView tabSelected="1" view="pageBreakPreview" zoomScaleNormal="100" zoomScaleSheetLayoutView="100" workbookViewId="0">
      <pane xSplit="2" ySplit="3" topLeftCell="C16" activePane="bottomRight" state="frozen"/>
      <selection activeCell="M6" sqref="M6"/>
      <selection pane="topRight" activeCell="M6" sqref="M6"/>
      <selection pane="bottomLeft" activeCell="M6" sqref="M6"/>
      <selection pane="bottomRight" activeCell="M6" sqref="M6"/>
    </sheetView>
  </sheetViews>
  <sheetFormatPr defaultColWidth="7.88671875" defaultRowHeight="16.5" customHeight="1" x14ac:dyDescent="0.2"/>
  <cols>
    <col min="1" max="1" width="3.5546875" style="292" customWidth="1"/>
    <col min="2" max="2" width="11.109375" style="289" customWidth="1"/>
    <col min="3" max="3" width="24.109375" style="290" customWidth="1"/>
    <col min="4" max="4" width="74" style="290" customWidth="1"/>
    <col min="5" max="5" width="24.21875" style="290" customWidth="1"/>
    <col min="6" max="254" width="7.77734375" style="289" customWidth="1"/>
    <col min="255" max="16384" width="7.88671875" style="289"/>
  </cols>
  <sheetData>
    <row r="1" spans="1:5" ht="16.5" customHeight="1" x14ac:dyDescent="0.2">
      <c r="B1" s="289" t="s">
        <v>459</v>
      </c>
      <c r="D1" s="291" t="s">
        <v>460</v>
      </c>
      <c r="E1" s="236"/>
    </row>
    <row r="2" spans="1:5" s="292" customFormat="1" ht="16.5" customHeight="1" x14ac:dyDescent="0.2">
      <c r="A2" s="305" t="s">
        <v>461</v>
      </c>
      <c r="B2" s="305" t="s">
        <v>462</v>
      </c>
      <c r="C2" s="305" t="s">
        <v>463</v>
      </c>
      <c r="D2" s="305" t="s">
        <v>464</v>
      </c>
      <c r="E2" s="305" t="s">
        <v>465</v>
      </c>
    </row>
    <row r="3" spans="1:5" ht="16.5" customHeight="1" x14ac:dyDescent="0.2">
      <c r="A3" s="293">
        <v>1</v>
      </c>
      <c r="B3" s="294" t="s">
        <v>466</v>
      </c>
      <c r="C3" s="294" t="s">
        <v>467</v>
      </c>
      <c r="D3" s="295" t="s">
        <v>468</v>
      </c>
      <c r="E3" s="296"/>
    </row>
    <row r="4" spans="1:5" ht="16.05" customHeight="1" x14ac:dyDescent="0.2">
      <c r="A4" s="293">
        <v>2</v>
      </c>
      <c r="B4" s="294" t="s">
        <v>469</v>
      </c>
      <c r="C4" s="294" t="s">
        <v>470</v>
      </c>
      <c r="D4" s="295" t="s">
        <v>471</v>
      </c>
      <c r="E4" s="296"/>
    </row>
    <row r="5" spans="1:5" ht="16.5" customHeight="1" x14ac:dyDescent="0.2">
      <c r="A5" s="293">
        <v>3</v>
      </c>
      <c r="B5" s="294" t="s">
        <v>472</v>
      </c>
      <c r="C5" s="294" t="s">
        <v>473</v>
      </c>
      <c r="D5" s="295" t="s">
        <v>474</v>
      </c>
      <c r="E5" s="296"/>
    </row>
    <row r="6" spans="1:5" ht="31.5" customHeight="1" x14ac:dyDescent="0.2">
      <c r="A6" s="293">
        <v>4</v>
      </c>
      <c r="B6" s="297" t="s">
        <v>191</v>
      </c>
      <c r="C6" s="296" t="s">
        <v>475</v>
      </c>
      <c r="D6" s="298" t="s">
        <v>476</v>
      </c>
      <c r="E6" s="296" t="s">
        <v>477</v>
      </c>
    </row>
    <row r="7" spans="1:5" ht="31.5" customHeight="1" x14ac:dyDescent="0.2">
      <c r="A7" s="293">
        <v>5</v>
      </c>
      <c r="B7" s="297" t="s">
        <v>478</v>
      </c>
      <c r="C7" s="296" t="s">
        <v>479</v>
      </c>
      <c r="D7" s="298" t="s">
        <v>480</v>
      </c>
      <c r="E7" s="296" t="s">
        <v>481</v>
      </c>
    </row>
    <row r="8" spans="1:5" ht="31.5" customHeight="1" x14ac:dyDescent="0.2">
      <c r="A8" s="293">
        <v>6</v>
      </c>
      <c r="B8" s="297" t="s">
        <v>482</v>
      </c>
      <c r="C8" s="299" t="s">
        <v>483</v>
      </c>
      <c r="D8" s="295" t="s">
        <v>484</v>
      </c>
      <c r="E8" s="296" t="s">
        <v>485</v>
      </c>
    </row>
    <row r="9" spans="1:5" ht="31.5" customHeight="1" x14ac:dyDescent="0.2">
      <c r="A9" s="293">
        <v>7</v>
      </c>
      <c r="B9" s="297" t="s">
        <v>486</v>
      </c>
      <c r="C9" s="300" t="s">
        <v>487</v>
      </c>
      <c r="D9" s="301" t="s">
        <v>488</v>
      </c>
      <c r="E9" s="300" t="s">
        <v>489</v>
      </c>
    </row>
    <row r="10" spans="1:5" ht="31.5" customHeight="1" x14ac:dyDescent="0.2">
      <c r="A10" s="293">
        <v>8</v>
      </c>
      <c r="B10" s="297" t="s">
        <v>490</v>
      </c>
      <c r="C10" s="300" t="s">
        <v>491</v>
      </c>
      <c r="D10" s="301" t="s">
        <v>492</v>
      </c>
      <c r="E10" s="300" t="s">
        <v>493</v>
      </c>
    </row>
    <row r="11" spans="1:5" ht="31.5" customHeight="1" x14ac:dyDescent="0.2">
      <c r="A11" s="293">
        <v>9</v>
      </c>
      <c r="B11" s="297" t="s">
        <v>494</v>
      </c>
      <c r="C11" s="296" t="s">
        <v>495</v>
      </c>
      <c r="D11" s="295" t="s">
        <v>496</v>
      </c>
      <c r="E11" s="296"/>
    </row>
    <row r="12" spans="1:5" ht="46.05" customHeight="1" x14ac:dyDescent="0.2">
      <c r="A12" s="293">
        <v>10</v>
      </c>
      <c r="B12" s="297" t="s">
        <v>373</v>
      </c>
      <c r="C12" s="302" t="s">
        <v>497</v>
      </c>
      <c r="D12" s="303" t="s">
        <v>498</v>
      </c>
      <c r="E12" s="297" t="s">
        <v>499</v>
      </c>
    </row>
    <row r="13" spans="1:5" ht="30" customHeight="1" x14ac:dyDescent="0.2">
      <c r="A13" s="293">
        <v>11</v>
      </c>
      <c r="B13" s="297" t="s">
        <v>500</v>
      </c>
      <c r="C13" s="296" t="s">
        <v>501</v>
      </c>
      <c r="D13" s="295" t="s">
        <v>502</v>
      </c>
      <c r="E13" s="296" t="s">
        <v>503</v>
      </c>
    </row>
    <row r="14" spans="1:5" ht="30" customHeight="1" x14ac:dyDescent="0.2">
      <c r="A14" s="293">
        <v>12</v>
      </c>
      <c r="B14" s="297" t="s">
        <v>426</v>
      </c>
      <c r="C14" s="296" t="s">
        <v>504</v>
      </c>
      <c r="D14" s="295" t="s">
        <v>505</v>
      </c>
      <c r="E14" s="296"/>
    </row>
    <row r="15" spans="1:5" ht="30" customHeight="1" x14ac:dyDescent="0.2">
      <c r="A15" s="293">
        <v>13</v>
      </c>
      <c r="B15" s="297" t="s">
        <v>276</v>
      </c>
      <c r="C15" s="296" t="s">
        <v>506</v>
      </c>
      <c r="D15" s="295" t="s">
        <v>507</v>
      </c>
      <c r="E15" s="296"/>
    </row>
    <row r="16" spans="1:5" ht="30" customHeight="1" x14ac:dyDescent="0.2">
      <c r="A16" s="293">
        <v>14</v>
      </c>
      <c r="B16" s="297" t="s">
        <v>411</v>
      </c>
      <c r="C16" s="296" t="s">
        <v>508</v>
      </c>
      <c r="D16" s="295" t="s">
        <v>509</v>
      </c>
      <c r="E16" s="296"/>
    </row>
    <row r="17" spans="1:5" ht="17.55" customHeight="1" x14ac:dyDescent="0.2">
      <c r="A17" s="293">
        <v>15</v>
      </c>
      <c r="B17" s="302" t="s">
        <v>510</v>
      </c>
      <c r="C17" s="304" t="s">
        <v>511</v>
      </c>
      <c r="D17" s="728" t="s">
        <v>512</v>
      </c>
      <c r="E17" s="729"/>
    </row>
    <row r="18" spans="1:5" ht="17.55" customHeight="1" x14ac:dyDescent="0.2">
      <c r="A18" s="293">
        <v>16</v>
      </c>
      <c r="B18" s="297" t="s">
        <v>513</v>
      </c>
      <c r="C18" s="304" t="s">
        <v>511</v>
      </c>
      <c r="D18" s="728"/>
      <c r="E18" s="729"/>
    </row>
    <row r="19" spans="1:5" ht="30" customHeight="1" x14ac:dyDescent="0.2">
      <c r="A19" s="293">
        <v>17</v>
      </c>
      <c r="B19" s="297" t="s">
        <v>514</v>
      </c>
      <c r="C19" s="296" t="s">
        <v>515</v>
      </c>
      <c r="D19" s="295" t="s">
        <v>516</v>
      </c>
      <c r="E19" s="296" t="s">
        <v>517</v>
      </c>
    </row>
    <row r="20" spans="1:5" ht="30" customHeight="1" x14ac:dyDescent="0.2">
      <c r="A20" s="293">
        <v>18</v>
      </c>
      <c r="B20" s="297" t="s">
        <v>401</v>
      </c>
      <c r="C20" s="296" t="s">
        <v>518</v>
      </c>
      <c r="D20" s="295" t="s">
        <v>519</v>
      </c>
      <c r="E20" s="296"/>
    </row>
    <row r="21" spans="1:5" ht="30" customHeight="1" x14ac:dyDescent="0.2">
      <c r="A21" s="293">
        <v>19</v>
      </c>
      <c r="B21" s="297" t="s">
        <v>405</v>
      </c>
      <c r="C21" s="296" t="s">
        <v>520</v>
      </c>
      <c r="D21" s="295" t="s">
        <v>521</v>
      </c>
      <c r="E21" s="296" t="s">
        <v>522</v>
      </c>
    </row>
    <row r="22" spans="1:5" ht="30" customHeight="1" x14ac:dyDescent="0.2">
      <c r="A22" s="293">
        <v>20</v>
      </c>
      <c r="B22" s="297" t="s">
        <v>390</v>
      </c>
      <c r="C22" s="296" t="s">
        <v>523</v>
      </c>
      <c r="D22" s="295" t="s">
        <v>524</v>
      </c>
      <c r="E22" s="296"/>
    </row>
    <row r="23" spans="1:5" ht="30" customHeight="1" x14ac:dyDescent="0.2">
      <c r="A23" s="293">
        <v>21</v>
      </c>
      <c r="B23" s="297" t="s">
        <v>396</v>
      </c>
      <c r="C23" s="296" t="s">
        <v>525</v>
      </c>
      <c r="D23" s="295" t="s">
        <v>526</v>
      </c>
      <c r="E23" s="296"/>
    </row>
    <row r="24" spans="1:5" ht="16.5" customHeight="1" x14ac:dyDescent="0.2">
      <c r="A24" s="293" t="s">
        <v>527</v>
      </c>
      <c r="B24" s="297" t="s">
        <v>528</v>
      </c>
      <c r="C24" s="296" t="s">
        <v>529</v>
      </c>
      <c r="D24" s="294" t="s">
        <v>530</v>
      </c>
      <c r="E24" s="294"/>
    </row>
  </sheetData>
  <mergeCells count="2">
    <mergeCell ref="D17:D18"/>
    <mergeCell ref="E17:E18"/>
  </mergeCells>
  <phoneticPr fontId="1"/>
  <dataValidations count="2">
    <dataValidation imeMode="hiragana" allowBlank="1" showInputMessage="1" showErrorMessage="1" sqref="B12" xr:uid="{0A4342FE-46CF-4BE9-BCE7-49783EBC0BB8}"/>
    <dataValidation allowBlank="1" showInputMessage="1" showErrorMessage="1" sqref="D1 B16:B19" xr:uid="{AAAF8DF5-8D0C-4C4B-9A00-A7FC3A335CE5}"/>
  </dataValidations>
  <printOptions horizontalCentered="1"/>
  <pageMargins left="0.35433070866141736" right="0.15748031496062992" top="0.19685039370078741" bottom="0.19685039370078741" header="0.51181102362204722" footer="0.51181102362204722"/>
  <pageSetup paperSize="9" scale="9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231D5-8FD0-464C-9745-30B22A4FBF71}">
  <dimension ref="A1:J41"/>
  <sheetViews>
    <sheetView tabSelected="1" view="pageBreakPreview" zoomScale="60" zoomScaleNormal="100" workbookViewId="0">
      <selection activeCell="M6" sqref="M6"/>
    </sheetView>
  </sheetViews>
  <sheetFormatPr defaultColWidth="9.44140625" defaultRowHeight="12" x14ac:dyDescent="0.2"/>
  <cols>
    <col min="1" max="1" width="5.33203125" style="96" customWidth="1"/>
    <col min="2" max="2" width="10" style="97" customWidth="1"/>
    <col min="3" max="3" width="10.6640625" style="57" customWidth="1"/>
    <col min="4" max="8" width="10.109375" style="57" customWidth="1"/>
    <col min="9" max="9" width="10.109375" style="58" customWidth="1"/>
    <col min="10" max="10" width="24.44140625" style="59" customWidth="1"/>
    <col min="11" max="256" width="9.44140625" style="44"/>
    <col min="257" max="257" width="5.33203125" style="44" customWidth="1"/>
    <col min="258" max="258" width="20.44140625" style="44" customWidth="1"/>
    <col min="259" max="264" width="12.88671875" style="44" customWidth="1"/>
    <col min="265" max="265" width="16" style="44" customWidth="1"/>
    <col min="266" max="266" width="32.5546875" style="44" customWidth="1"/>
    <col min="267" max="512" width="9.44140625" style="44"/>
    <col min="513" max="513" width="5.33203125" style="44" customWidth="1"/>
    <col min="514" max="514" width="20.44140625" style="44" customWidth="1"/>
    <col min="515" max="520" width="12.88671875" style="44" customWidth="1"/>
    <col min="521" max="521" width="16" style="44" customWidth="1"/>
    <col min="522" max="522" width="32.5546875" style="44" customWidth="1"/>
    <col min="523" max="768" width="9.44140625" style="44"/>
    <col min="769" max="769" width="5.33203125" style="44" customWidth="1"/>
    <col min="770" max="770" width="20.44140625" style="44" customWidth="1"/>
    <col min="771" max="776" width="12.88671875" style="44" customWidth="1"/>
    <col min="777" max="777" width="16" style="44" customWidth="1"/>
    <col min="778" max="778" width="32.5546875" style="44" customWidth="1"/>
    <col min="779" max="1024" width="9.44140625" style="44"/>
    <col min="1025" max="1025" width="5.33203125" style="44" customWidth="1"/>
    <col min="1026" max="1026" width="20.44140625" style="44" customWidth="1"/>
    <col min="1027" max="1032" width="12.88671875" style="44" customWidth="1"/>
    <col min="1033" max="1033" width="16" style="44" customWidth="1"/>
    <col min="1034" max="1034" width="32.5546875" style="44" customWidth="1"/>
    <col min="1035" max="1280" width="9.44140625" style="44"/>
    <col min="1281" max="1281" width="5.33203125" style="44" customWidth="1"/>
    <col min="1282" max="1282" width="20.44140625" style="44" customWidth="1"/>
    <col min="1283" max="1288" width="12.88671875" style="44" customWidth="1"/>
    <col min="1289" max="1289" width="16" style="44" customWidth="1"/>
    <col min="1290" max="1290" width="32.5546875" style="44" customWidth="1"/>
    <col min="1291" max="1536" width="9.44140625" style="44"/>
    <col min="1537" max="1537" width="5.33203125" style="44" customWidth="1"/>
    <col min="1538" max="1538" width="20.44140625" style="44" customWidth="1"/>
    <col min="1539" max="1544" width="12.88671875" style="44" customWidth="1"/>
    <col min="1545" max="1545" width="16" style="44" customWidth="1"/>
    <col min="1546" max="1546" width="32.5546875" style="44" customWidth="1"/>
    <col min="1547" max="1792" width="9.44140625" style="44"/>
    <col min="1793" max="1793" width="5.33203125" style="44" customWidth="1"/>
    <col min="1794" max="1794" width="20.44140625" style="44" customWidth="1"/>
    <col min="1795" max="1800" width="12.88671875" style="44" customWidth="1"/>
    <col min="1801" max="1801" width="16" style="44" customWidth="1"/>
    <col min="1802" max="1802" width="32.5546875" style="44" customWidth="1"/>
    <col min="1803" max="2048" width="9.44140625" style="44"/>
    <col min="2049" max="2049" width="5.33203125" style="44" customWidth="1"/>
    <col min="2050" max="2050" width="20.44140625" style="44" customWidth="1"/>
    <col min="2051" max="2056" width="12.88671875" style="44" customWidth="1"/>
    <col min="2057" max="2057" width="16" style="44" customWidth="1"/>
    <col min="2058" max="2058" width="32.5546875" style="44" customWidth="1"/>
    <col min="2059" max="2304" width="9.44140625" style="44"/>
    <col min="2305" max="2305" width="5.33203125" style="44" customWidth="1"/>
    <col min="2306" max="2306" width="20.44140625" style="44" customWidth="1"/>
    <col min="2307" max="2312" width="12.88671875" style="44" customWidth="1"/>
    <col min="2313" max="2313" width="16" style="44" customWidth="1"/>
    <col min="2314" max="2314" width="32.5546875" style="44" customWidth="1"/>
    <col min="2315" max="2560" width="9.44140625" style="44"/>
    <col min="2561" max="2561" width="5.33203125" style="44" customWidth="1"/>
    <col min="2562" max="2562" width="20.44140625" style="44" customWidth="1"/>
    <col min="2563" max="2568" width="12.88671875" style="44" customWidth="1"/>
    <col min="2569" max="2569" width="16" style="44" customWidth="1"/>
    <col min="2570" max="2570" width="32.5546875" style="44" customWidth="1"/>
    <col min="2571" max="2816" width="9.44140625" style="44"/>
    <col min="2817" max="2817" width="5.33203125" style="44" customWidth="1"/>
    <col min="2818" max="2818" width="20.44140625" style="44" customWidth="1"/>
    <col min="2819" max="2824" width="12.88671875" style="44" customWidth="1"/>
    <col min="2825" max="2825" width="16" style="44" customWidth="1"/>
    <col min="2826" max="2826" width="32.5546875" style="44" customWidth="1"/>
    <col min="2827" max="3072" width="9.44140625" style="44"/>
    <col min="3073" max="3073" width="5.33203125" style="44" customWidth="1"/>
    <col min="3074" max="3074" width="20.44140625" style="44" customWidth="1"/>
    <col min="3075" max="3080" width="12.88671875" style="44" customWidth="1"/>
    <col min="3081" max="3081" width="16" style="44" customWidth="1"/>
    <col min="3082" max="3082" width="32.5546875" style="44" customWidth="1"/>
    <col min="3083" max="3328" width="9.44140625" style="44"/>
    <col min="3329" max="3329" width="5.33203125" style="44" customWidth="1"/>
    <col min="3330" max="3330" width="20.44140625" style="44" customWidth="1"/>
    <col min="3331" max="3336" width="12.88671875" style="44" customWidth="1"/>
    <col min="3337" max="3337" width="16" style="44" customWidth="1"/>
    <col min="3338" max="3338" width="32.5546875" style="44" customWidth="1"/>
    <col min="3339" max="3584" width="9.44140625" style="44"/>
    <col min="3585" max="3585" width="5.33203125" style="44" customWidth="1"/>
    <col min="3586" max="3586" width="20.44140625" style="44" customWidth="1"/>
    <col min="3587" max="3592" width="12.88671875" style="44" customWidth="1"/>
    <col min="3593" max="3593" width="16" style="44" customWidth="1"/>
    <col min="3594" max="3594" width="32.5546875" style="44" customWidth="1"/>
    <col min="3595" max="3840" width="9.44140625" style="44"/>
    <col min="3841" max="3841" width="5.33203125" style="44" customWidth="1"/>
    <col min="3842" max="3842" width="20.44140625" style="44" customWidth="1"/>
    <col min="3843" max="3848" width="12.88671875" style="44" customWidth="1"/>
    <col min="3849" max="3849" width="16" style="44" customWidth="1"/>
    <col min="3850" max="3850" width="32.5546875" style="44" customWidth="1"/>
    <col min="3851" max="4096" width="9.44140625" style="44"/>
    <col min="4097" max="4097" width="5.33203125" style="44" customWidth="1"/>
    <col min="4098" max="4098" width="20.44140625" style="44" customWidth="1"/>
    <col min="4099" max="4104" width="12.88671875" style="44" customWidth="1"/>
    <col min="4105" max="4105" width="16" style="44" customWidth="1"/>
    <col min="4106" max="4106" width="32.5546875" style="44" customWidth="1"/>
    <col min="4107" max="4352" width="9.44140625" style="44"/>
    <col min="4353" max="4353" width="5.33203125" style="44" customWidth="1"/>
    <col min="4354" max="4354" width="20.44140625" style="44" customWidth="1"/>
    <col min="4355" max="4360" width="12.88671875" style="44" customWidth="1"/>
    <col min="4361" max="4361" width="16" style="44" customWidth="1"/>
    <col min="4362" max="4362" width="32.5546875" style="44" customWidth="1"/>
    <col min="4363" max="4608" width="9.44140625" style="44"/>
    <col min="4609" max="4609" width="5.33203125" style="44" customWidth="1"/>
    <col min="4610" max="4610" width="20.44140625" style="44" customWidth="1"/>
    <col min="4611" max="4616" width="12.88671875" style="44" customWidth="1"/>
    <col min="4617" max="4617" width="16" style="44" customWidth="1"/>
    <col min="4618" max="4618" width="32.5546875" style="44" customWidth="1"/>
    <col min="4619" max="4864" width="9.44140625" style="44"/>
    <col min="4865" max="4865" width="5.33203125" style="44" customWidth="1"/>
    <col min="4866" max="4866" width="20.44140625" style="44" customWidth="1"/>
    <col min="4867" max="4872" width="12.88671875" style="44" customWidth="1"/>
    <col min="4873" max="4873" width="16" style="44" customWidth="1"/>
    <col min="4874" max="4874" width="32.5546875" style="44" customWidth="1"/>
    <col min="4875" max="5120" width="9.44140625" style="44"/>
    <col min="5121" max="5121" width="5.33203125" style="44" customWidth="1"/>
    <col min="5122" max="5122" width="20.44140625" style="44" customWidth="1"/>
    <col min="5123" max="5128" width="12.88671875" style="44" customWidth="1"/>
    <col min="5129" max="5129" width="16" style="44" customWidth="1"/>
    <col min="5130" max="5130" width="32.5546875" style="44" customWidth="1"/>
    <col min="5131" max="5376" width="9.44140625" style="44"/>
    <col min="5377" max="5377" width="5.33203125" style="44" customWidth="1"/>
    <col min="5378" max="5378" width="20.44140625" style="44" customWidth="1"/>
    <col min="5379" max="5384" width="12.88671875" style="44" customWidth="1"/>
    <col min="5385" max="5385" width="16" style="44" customWidth="1"/>
    <col min="5386" max="5386" width="32.5546875" style="44" customWidth="1"/>
    <col min="5387" max="5632" width="9.44140625" style="44"/>
    <col min="5633" max="5633" width="5.33203125" style="44" customWidth="1"/>
    <col min="5634" max="5634" width="20.44140625" style="44" customWidth="1"/>
    <col min="5635" max="5640" width="12.88671875" style="44" customWidth="1"/>
    <col min="5641" max="5641" width="16" style="44" customWidth="1"/>
    <col min="5642" max="5642" width="32.5546875" style="44" customWidth="1"/>
    <col min="5643" max="5888" width="9.44140625" style="44"/>
    <col min="5889" max="5889" width="5.33203125" style="44" customWidth="1"/>
    <col min="5890" max="5890" width="20.44140625" style="44" customWidth="1"/>
    <col min="5891" max="5896" width="12.88671875" style="44" customWidth="1"/>
    <col min="5897" max="5897" width="16" style="44" customWidth="1"/>
    <col min="5898" max="5898" width="32.5546875" style="44" customWidth="1"/>
    <col min="5899" max="6144" width="9.44140625" style="44"/>
    <col min="6145" max="6145" width="5.33203125" style="44" customWidth="1"/>
    <col min="6146" max="6146" width="20.44140625" style="44" customWidth="1"/>
    <col min="6147" max="6152" width="12.88671875" style="44" customWidth="1"/>
    <col min="6153" max="6153" width="16" style="44" customWidth="1"/>
    <col min="6154" max="6154" width="32.5546875" style="44" customWidth="1"/>
    <col min="6155" max="6400" width="9.44140625" style="44"/>
    <col min="6401" max="6401" width="5.33203125" style="44" customWidth="1"/>
    <col min="6402" max="6402" width="20.44140625" style="44" customWidth="1"/>
    <col min="6403" max="6408" width="12.88671875" style="44" customWidth="1"/>
    <col min="6409" max="6409" width="16" style="44" customWidth="1"/>
    <col min="6410" max="6410" width="32.5546875" style="44" customWidth="1"/>
    <col min="6411" max="6656" width="9.44140625" style="44"/>
    <col min="6657" max="6657" width="5.33203125" style="44" customWidth="1"/>
    <col min="6658" max="6658" width="20.44140625" style="44" customWidth="1"/>
    <col min="6659" max="6664" width="12.88671875" style="44" customWidth="1"/>
    <col min="6665" max="6665" width="16" style="44" customWidth="1"/>
    <col min="6666" max="6666" width="32.5546875" style="44" customWidth="1"/>
    <col min="6667" max="6912" width="9.44140625" style="44"/>
    <col min="6913" max="6913" width="5.33203125" style="44" customWidth="1"/>
    <col min="6914" max="6914" width="20.44140625" style="44" customWidth="1"/>
    <col min="6915" max="6920" width="12.88671875" style="44" customWidth="1"/>
    <col min="6921" max="6921" width="16" style="44" customWidth="1"/>
    <col min="6922" max="6922" width="32.5546875" style="44" customWidth="1"/>
    <col min="6923" max="7168" width="9.44140625" style="44"/>
    <col min="7169" max="7169" width="5.33203125" style="44" customWidth="1"/>
    <col min="7170" max="7170" width="20.44140625" style="44" customWidth="1"/>
    <col min="7171" max="7176" width="12.88671875" style="44" customWidth="1"/>
    <col min="7177" max="7177" width="16" style="44" customWidth="1"/>
    <col min="7178" max="7178" width="32.5546875" style="44" customWidth="1"/>
    <col min="7179" max="7424" width="9.44140625" style="44"/>
    <col min="7425" max="7425" width="5.33203125" style="44" customWidth="1"/>
    <col min="7426" max="7426" width="20.44140625" style="44" customWidth="1"/>
    <col min="7427" max="7432" width="12.88671875" style="44" customWidth="1"/>
    <col min="7433" max="7433" width="16" style="44" customWidth="1"/>
    <col min="7434" max="7434" width="32.5546875" style="44" customWidth="1"/>
    <col min="7435" max="7680" width="9.44140625" style="44"/>
    <col min="7681" max="7681" width="5.33203125" style="44" customWidth="1"/>
    <col min="7682" max="7682" width="20.44140625" style="44" customWidth="1"/>
    <col min="7683" max="7688" width="12.88671875" style="44" customWidth="1"/>
    <col min="7689" max="7689" width="16" style="44" customWidth="1"/>
    <col min="7690" max="7690" width="32.5546875" style="44" customWidth="1"/>
    <col min="7691" max="7936" width="9.44140625" style="44"/>
    <col min="7937" max="7937" width="5.33203125" style="44" customWidth="1"/>
    <col min="7938" max="7938" width="20.44140625" style="44" customWidth="1"/>
    <col min="7939" max="7944" width="12.88671875" style="44" customWidth="1"/>
    <col min="7945" max="7945" width="16" style="44" customWidth="1"/>
    <col min="7946" max="7946" width="32.5546875" style="44" customWidth="1"/>
    <col min="7947" max="8192" width="9.44140625" style="44"/>
    <col min="8193" max="8193" width="5.33203125" style="44" customWidth="1"/>
    <col min="8194" max="8194" width="20.44140625" style="44" customWidth="1"/>
    <col min="8195" max="8200" width="12.88671875" style="44" customWidth="1"/>
    <col min="8201" max="8201" width="16" style="44" customWidth="1"/>
    <col min="8202" max="8202" width="32.5546875" style="44" customWidth="1"/>
    <col min="8203" max="8448" width="9.44140625" style="44"/>
    <col min="8449" max="8449" width="5.33203125" style="44" customWidth="1"/>
    <col min="8450" max="8450" width="20.44140625" style="44" customWidth="1"/>
    <col min="8451" max="8456" width="12.88671875" style="44" customWidth="1"/>
    <col min="8457" max="8457" width="16" style="44" customWidth="1"/>
    <col min="8458" max="8458" width="32.5546875" style="44" customWidth="1"/>
    <col min="8459" max="8704" width="9.44140625" style="44"/>
    <col min="8705" max="8705" width="5.33203125" style="44" customWidth="1"/>
    <col min="8706" max="8706" width="20.44140625" style="44" customWidth="1"/>
    <col min="8707" max="8712" width="12.88671875" style="44" customWidth="1"/>
    <col min="8713" max="8713" width="16" style="44" customWidth="1"/>
    <col min="8714" max="8714" width="32.5546875" style="44" customWidth="1"/>
    <col min="8715" max="8960" width="9.44140625" style="44"/>
    <col min="8961" max="8961" width="5.33203125" style="44" customWidth="1"/>
    <col min="8962" max="8962" width="20.44140625" style="44" customWidth="1"/>
    <col min="8963" max="8968" width="12.88671875" style="44" customWidth="1"/>
    <col min="8969" max="8969" width="16" style="44" customWidth="1"/>
    <col min="8970" max="8970" width="32.5546875" style="44" customWidth="1"/>
    <col min="8971" max="9216" width="9.44140625" style="44"/>
    <col min="9217" max="9217" width="5.33203125" style="44" customWidth="1"/>
    <col min="9218" max="9218" width="20.44140625" style="44" customWidth="1"/>
    <col min="9219" max="9224" width="12.88671875" style="44" customWidth="1"/>
    <col min="9225" max="9225" width="16" style="44" customWidth="1"/>
    <col min="9226" max="9226" width="32.5546875" style="44" customWidth="1"/>
    <col min="9227" max="9472" width="9.44140625" style="44"/>
    <col min="9473" max="9473" width="5.33203125" style="44" customWidth="1"/>
    <col min="9474" max="9474" width="20.44140625" style="44" customWidth="1"/>
    <col min="9475" max="9480" width="12.88671875" style="44" customWidth="1"/>
    <col min="9481" max="9481" width="16" style="44" customWidth="1"/>
    <col min="9482" max="9482" width="32.5546875" style="44" customWidth="1"/>
    <col min="9483" max="9728" width="9.44140625" style="44"/>
    <col min="9729" max="9729" width="5.33203125" style="44" customWidth="1"/>
    <col min="9730" max="9730" width="20.44140625" style="44" customWidth="1"/>
    <col min="9731" max="9736" width="12.88671875" style="44" customWidth="1"/>
    <col min="9737" max="9737" width="16" style="44" customWidth="1"/>
    <col min="9738" max="9738" width="32.5546875" style="44" customWidth="1"/>
    <col min="9739" max="9984" width="9.44140625" style="44"/>
    <col min="9985" max="9985" width="5.33203125" style="44" customWidth="1"/>
    <col min="9986" max="9986" width="20.44140625" style="44" customWidth="1"/>
    <col min="9987" max="9992" width="12.88671875" style="44" customWidth="1"/>
    <col min="9993" max="9993" width="16" style="44" customWidth="1"/>
    <col min="9994" max="9994" width="32.5546875" style="44" customWidth="1"/>
    <col min="9995" max="10240" width="9.44140625" style="44"/>
    <col min="10241" max="10241" width="5.33203125" style="44" customWidth="1"/>
    <col min="10242" max="10242" width="20.44140625" style="44" customWidth="1"/>
    <col min="10243" max="10248" width="12.88671875" style="44" customWidth="1"/>
    <col min="10249" max="10249" width="16" style="44" customWidth="1"/>
    <col min="10250" max="10250" width="32.5546875" style="44" customWidth="1"/>
    <col min="10251" max="10496" width="9.44140625" style="44"/>
    <col min="10497" max="10497" width="5.33203125" style="44" customWidth="1"/>
    <col min="10498" max="10498" width="20.44140625" style="44" customWidth="1"/>
    <col min="10499" max="10504" width="12.88671875" style="44" customWidth="1"/>
    <col min="10505" max="10505" width="16" style="44" customWidth="1"/>
    <col min="10506" max="10506" width="32.5546875" style="44" customWidth="1"/>
    <col min="10507" max="10752" width="9.44140625" style="44"/>
    <col min="10753" max="10753" width="5.33203125" style="44" customWidth="1"/>
    <col min="10754" max="10754" width="20.44140625" style="44" customWidth="1"/>
    <col min="10755" max="10760" width="12.88671875" style="44" customWidth="1"/>
    <col min="10761" max="10761" width="16" style="44" customWidth="1"/>
    <col min="10762" max="10762" width="32.5546875" style="44" customWidth="1"/>
    <col min="10763" max="11008" width="9.44140625" style="44"/>
    <col min="11009" max="11009" width="5.33203125" style="44" customWidth="1"/>
    <col min="11010" max="11010" width="20.44140625" style="44" customWidth="1"/>
    <col min="11011" max="11016" width="12.88671875" style="44" customWidth="1"/>
    <col min="11017" max="11017" width="16" style="44" customWidth="1"/>
    <col min="11018" max="11018" width="32.5546875" style="44" customWidth="1"/>
    <col min="11019" max="11264" width="9.44140625" style="44"/>
    <col min="11265" max="11265" width="5.33203125" style="44" customWidth="1"/>
    <col min="11266" max="11266" width="20.44140625" style="44" customWidth="1"/>
    <col min="11267" max="11272" width="12.88671875" style="44" customWidth="1"/>
    <col min="11273" max="11273" width="16" style="44" customWidth="1"/>
    <col min="11274" max="11274" width="32.5546875" style="44" customWidth="1"/>
    <col min="11275" max="11520" width="9.44140625" style="44"/>
    <col min="11521" max="11521" width="5.33203125" style="44" customWidth="1"/>
    <col min="11522" max="11522" width="20.44140625" style="44" customWidth="1"/>
    <col min="11523" max="11528" width="12.88671875" style="44" customWidth="1"/>
    <col min="11529" max="11529" width="16" style="44" customWidth="1"/>
    <col min="11530" max="11530" width="32.5546875" style="44" customWidth="1"/>
    <col min="11531" max="11776" width="9.44140625" style="44"/>
    <col min="11777" max="11777" width="5.33203125" style="44" customWidth="1"/>
    <col min="11778" max="11778" width="20.44140625" style="44" customWidth="1"/>
    <col min="11779" max="11784" width="12.88671875" style="44" customWidth="1"/>
    <col min="11785" max="11785" width="16" style="44" customWidth="1"/>
    <col min="11786" max="11786" width="32.5546875" style="44" customWidth="1"/>
    <col min="11787" max="12032" width="9.44140625" style="44"/>
    <col min="12033" max="12033" width="5.33203125" style="44" customWidth="1"/>
    <col min="12034" max="12034" width="20.44140625" style="44" customWidth="1"/>
    <col min="12035" max="12040" width="12.88671875" style="44" customWidth="1"/>
    <col min="12041" max="12041" width="16" style="44" customWidth="1"/>
    <col min="12042" max="12042" width="32.5546875" style="44" customWidth="1"/>
    <col min="12043" max="12288" width="9.44140625" style="44"/>
    <col min="12289" max="12289" width="5.33203125" style="44" customWidth="1"/>
    <col min="12290" max="12290" width="20.44140625" style="44" customWidth="1"/>
    <col min="12291" max="12296" width="12.88671875" style="44" customWidth="1"/>
    <col min="12297" max="12297" width="16" style="44" customWidth="1"/>
    <col min="12298" max="12298" width="32.5546875" style="44" customWidth="1"/>
    <col min="12299" max="12544" width="9.44140625" style="44"/>
    <col min="12545" max="12545" width="5.33203125" style="44" customWidth="1"/>
    <col min="12546" max="12546" width="20.44140625" style="44" customWidth="1"/>
    <col min="12547" max="12552" width="12.88671875" style="44" customWidth="1"/>
    <col min="12553" max="12553" width="16" style="44" customWidth="1"/>
    <col min="12554" max="12554" width="32.5546875" style="44" customWidth="1"/>
    <col min="12555" max="12800" width="9.44140625" style="44"/>
    <col min="12801" max="12801" width="5.33203125" style="44" customWidth="1"/>
    <col min="12802" max="12802" width="20.44140625" style="44" customWidth="1"/>
    <col min="12803" max="12808" width="12.88671875" style="44" customWidth="1"/>
    <col min="12809" max="12809" width="16" style="44" customWidth="1"/>
    <col min="12810" max="12810" width="32.5546875" style="44" customWidth="1"/>
    <col min="12811" max="13056" width="9.44140625" style="44"/>
    <col min="13057" max="13057" width="5.33203125" style="44" customWidth="1"/>
    <col min="13058" max="13058" width="20.44140625" style="44" customWidth="1"/>
    <col min="13059" max="13064" width="12.88671875" style="44" customWidth="1"/>
    <col min="13065" max="13065" width="16" style="44" customWidth="1"/>
    <col min="13066" max="13066" width="32.5546875" style="44" customWidth="1"/>
    <col min="13067" max="13312" width="9.44140625" style="44"/>
    <col min="13313" max="13313" width="5.33203125" style="44" customWidth="1"/>
    <col min="13314" max="13314" width="20.44140625" style="44" customWidth="1"/>
    <col min="13315" max="13320" width="12.88671875" style="44" customWidth="1"/>
    <col min="13321" max="13321" width="16" style="44" customWidth="1"/>
    <col min="13322" max="13322" width="32.5546875" style="44" customWidth="1"/>
    <col min="13323" max="13568" width="9.44140625" style="44"/>
    <col min="13569" max="13569" width="5.33203125" style="44" customWidth="1"/>
    <col min="13570" max="13570" width="20.44140625" style="44" customWidth="1"/>
    <col min="13571" max="13576" width="12.88671875" style="44" customWidth="1"/>
    <col min="13577" max="13577" width="16" style="44" customWidth="1"/>
    <col min="13578" max="13578" width="32.5546875" style="44" customWidth="1"/>
    <col min="13579" max="13824" width="9.44140625" style="44"/>
    <col min="13825" max="13825" width="5.33203125" style="44" customWidth="1"/>
    <col min="13826" max="13826" width="20.44140625" style="44" customWidth="1"/>
    <col min="13827" max="13832" width="12.88671875" style="44" customWidth="1"/>
    <col min="13833" max="13833" width="16" style="44" customWidth="1"/>
    <col min="13834" max="13834" width="32.5546875" style="44" customWidth="1"/>
    <col min="13835" max="14080" width="9.44140625" style="44"/>
    <col min="14081" max="14081" width="5.33203125" style="44" customWidth="1"/>
    <col min="14082" max="14082" width="20.44140625" style="44" customWidth="1"/>
    <col min="14083" max="14088" width="12.88671875" style="44" customWidth="1"/>
    <col min="14089" max="14089" width="16" style="44" customWidth="1"/>
    <col min="14090" max="14090" width="32.5546875" style="44" customWidth="1"/>
    <col min="14091" max="14336" width="9.44140625" style="44"/>
    <col min="14337" max="14337" width="5.33203125" style="44" customWidth="1"/>
    <col min="14338" max="14338" width="20.44140625" style="44" customWidth="1"/>
    <col min="14339" max="14344" width="12.88671875" style="44" customWidth="1"/>
    <col min="14345" max="14345" width="16" style="44" customWidth="1"/>
    <col min="14346" max="14346" width="32.5546875" style="44" customWidth="1"/>
    <col min="14347" max="14592" width="9.44140625" style="44"/>
    <col min="14593" max="14593" width="5.33203125" style="44" customWidth="1"/>
    <col min="14594" max="14594" width="20.44140625" style="44" customWidth="1"/>
    <col min="14595" max="14600" width="12.88671875" style="44" customWidth="1"/>
    <col min="14601" max="14601" width="16" style="44" customWidth="1"/>
    <col min="14602" max="14602" width="32.5546875" style="44" customWidth="1"/>
    <col min="14603" max="14848" width="9.44140625" style="44"/>
    <col min="14849" max="14849" width="5.33203125" style="44" customWidth="1"/>
    <col min="14850" max="14850" width="20.44140625" style="44" customWidth="1"/>
    <col min="14851" max="14856" width="12.88671875" style="44" customWidth="1"/>
    <col min="14857" max="14857" width="16" style="44" customWidth="1"/>
    <col min="14858" max="14858" width="32.5546875" style="44" customWidth="1"/>
    <col min="14859" max="15104" width="9.44140625" style="44"/>
    <col min="15105" max="15105" width="5.33203125" style="44" customWidth="1"/>
    <col min="15106" max="15106" width="20.44140625" style="44" customWidth="1"/>
    <col min="15107" max="15112" width="12.88671875" style="44" customWidth="1"/>
    <col min="15113" max="15113" width="16" style="44" customWidth="1"/>
    <col min="15114" max="15114" width="32.5546875" style="44" customWidth="1"/>
    <col min="15115" max="15360" width="9.44140625" style="44"/>
    <col min="15361" max="15361" width="5.33203125" style="44" customWidth="1"/>
    <col min="15362" max="15362" width="20.44140625" style="44" customWidth="1"/>
    <col min="15363" max="15368" width="12.88671875" style="44" customWidth="1"/>
    <col min="15369" max="15369" width="16" style="44" customWidth="1"/>
    <col min="15370" max="15370" width="32.5546875" style="44" customWidth="1"/>
    <col min="15371" max="15616" width="9.44140625" style="44"/>
    <col min="15617" max="15617" width="5.33203125" style="44" customWidth="1"/>
    <col min="15618" max="15618" width="20.44140625" style="44" customWidth="1"/>
    <col min="15619" max="15624" width="12.88671875" style="44" customWidth="1"/>
    <col min="15625" max="15625" width="16" style="44" customWidth="1"/>
    <col min="15626" max="15626" width="32.5546875" style="44" customWidth="1"/>
    <col min="15627" max="15872" width="9.44140625" style="44"/>
    <col min="15873" max="15873" width="5.33203125" style="44" customWidth="1"/>
    <col min="15874" max="15874" width="20.44140625" style="44" customWidth="1"/>
    <col min="15875" max="15880" width="12.88671875" style="44" customWidth="1"/>
    <col min="15881" max="15881" width="16" style="44" customWidth="1"/>
    <col min="15882" max="15882" width="32.5546875" style="44" customWidth="1"/>
    <col min="15883" max="16128" width="9.44140625" style="44"/>
    <col min="16129" max="16129" width="5.33203125" style="44" customWidth="1"/>
    <col min="16130" max="16130" width="20.44140625" style="44" customWidth="1"/>
    <col min="16131" max="16136" width="12.88671875" style="44" customWidth="1"/>
    <col min="16137" max="16137" width="16" style="44" customWidth="1"/>
    <col min="16138" max="16138" width="32.5546875" style="44" customWidth="1"/>
    <col min="16139" max="16384" width="9.44140625" style="44"/>
  </cols>
  <sheetData>
    <row r="1" spans="1:10" ht="16.2" x14ac:dyDescent="0.2">
      <c r="A1" s="732" t="s">
        <v>89</v>
      </c>
      <c r="B1" s="733"/>
      <c r="C1" s="733"/>
      <c r="D1" s="733"/>
      <c r="E1" s="733"/>
      <c r="F1" s="733"/>
      <c r="G1" s="733"/>
      <c r="H1" s="733"/>
      <c r="I1" s="733"/>
      <c r="J1" s="733"/>
    </row>
    <row r="2" spans="1:10" ht="18.75" customHeight="1" thickBot="1" x14ac:dyDescent="0.25">
      <c r="A2" s="734" t="s">
        <v>90</v>
      </c>
      <c r="B2" s="734"/>
      <c r="J2" s="59" t="s">
        <v>91</v>
      </c>
    </row>
    <row r="3" spans="1:10" ht="27.75" customHeight="1" x14ac:dyDescent="0.2">
      <c r="A3" s="735" t="s">
        <v>92</v>
      </c>
      <c r="B3" s="736"/>
      <c r="C3" s="739" t="s">
        <v>93</v>
      </c>
      <c r="D3" s="741" t="s">
        <v>94</v>
      </c>
      <c r="E3" s="741"/>
      <c r="F3" s="741"/>
      <c r="G3" s="741"/>
      <c r="H3" s="741"/>
      <c r="I3" s="742" t="s">
        <v>95</v>
      </c>
      <c r="J3" s="744" t="s">
        <v>96</v>
      </c>
    </row>
    <row r="4" spans="1:10" ht="12.6" thickBot="1" x14ac:dyDescent="0.25">
      <c r="A4" s="737"/>
      <c r="B4" s="738"/>
      <c r="C4" s="740"/>
      <c r="D4" s="60" t="s">
        <v>97</v>
      </c>
      <c r="E4" s="61" t="s">
        <v>98</v>
      </c>
      <c r="F4" s="61" t="s">
        <v>99</v>
      </c>
      <c r="G4" s="61" t="s">
        <v>100</v>
      </c>
      <c r="H4" s="62" t="s">
        <v>101</v>
      </c>
      <c r="I4" s="743"/>
      <c r="J4" s="745"/>
    </row>
    <row r="5" spans="1:10" ht="22.5" customHeight="1" x14ac:dyDescent="0.2">
      <c r="A5" s="746" t="s">
        <v>102</v>
      </c>
      <c r="B5" s="747"/>
      <c r="C5" s="63">
        <v>6120000</v>
      </c>
      <c r="D5" s="64">
        <v>6120000</v>
      </c>
      <c r="E5" s="65">
        <v>0</v>
      </c>
      <c r="F5" s="65">
        <v>0</v>
      </c>
      <c r="G5" s="65"/>
      <c r="H5" s="66">
        <f>SUM(D5:G5)</f>
        <v>6120000</v>
      </c>
      <c r="I5" s="67">
        <f>H5-C5</f>
        <v>0</v>
      </c>
      <c r="J5" s="68"/>
    </row>
    <row r="6" spans="1:10" ht="22.5" customHeight="1" x14ac:dyDescent="0.2">
      <c r="A6" s="748" t="s">
        <v>103</v>
      </c>
      <c r="B6" s="749"/>
      <c r="C6" s="69">
        <v>1820000</v>
      </c>
      <c r="D6" s="70">
        <v>1820000</v>
      </c>
      <c r="E6" s="71">
        <v>0</v>
      </c>
      <c r="F6" s="71">
        <v>0</v>
      </c>
      <c r="G6" s="71"/>
      <c r="H6" s="72">
        <f>SUM(D6:G6)</f>
        <v>1820000</v>
      </c>
      <c r="I6" s="73">
        <f t="shared" ref="I6:I12" si="0">H6-C6</f>
        <v>0</v>
      </c>
      <c r="J6" s="74"/>
    </row>
    <row r="7" spans="1:10" ht="22.5" customHeight="1" x14ac:dyDescent="0.2">
      <c r="A7" s="750" t="s">
        <v>104</v>
      </c>
      <c r="B7" s="751"/>
      <c r="C7" s="75">
        <v>880000</v>
      </c>
      <c r="D7" s="70">
        <v>880000</v>
      </c>
      <c r="E7" s="76">
        <v>0</v>
      </c>
      <c r="F7" s="76">
        <v>0</v>
      </c>
      <c r="G7" s="76"/>
      <c r="H7" s="77"/>
      <c r="I7" s="78">
        <f t="shared" si="0"/>
        <v>-880000</v>
      </c>
      <c r="J7" s="79"/>
    </row>
    <row r="8" spans="1:10" ht="22.5" customHeight="1" x14ac:dyDescent="0.2">
      <c r="A8" s="750" t="s">
        <v>105</v>
      </c>
      <c r="B8" s="751"/>
      <c r="C8" s="75">
        <v>1088500</v>
      </c>
      <c r="D8" s="80">
        <v>1088500</v>
      </c>
      <c r="E8" s="76">
        <v>0</v>
      </c>
      <c r="F8" s="76">
        <v>0</v>
      </c>
      <c r="G8" s="76"/>
      <c r="H8" s="77">
        <f t="shared" ref="H8:H12" si="1">SUM(D8:G8)</f>
        <v>1088500</v>
      </c>
      <c r="I8" s="78">
        <f t="shared" si="0"/>
        <v>0</v>
      </c>
      <c r="J8" s="79"/>
    </row>
    <row r="9" spans="1:10" ht="27" customHeight="1" x14ac:dyDescent="0.2">
      <c r="A9" s="752" t="s">
        <v>106</v>
      </c>
      <c r="B9" s="753"/>
      <c r="C9" s="75">
        <v>0</v>
      </c>
      <c r="D9" s="81">
        <v>0</v>
      </c>
      <c r="E9" s="71">
        <v>464715</v>
      </c>
      <c r="F9" s="76">
        <v>0</v>
      </c>
      <c r="G9" s="76">
        <v>94270</v>
      </c>
      <c r="H9" s="77">
        <f t="shared" si="1"/>
        <v>558985</v>
      </c>
      <c r="I9" s="78">
        <f>H9-C9</f>
        <v>558985</v>
      </c>
      <c r="J9" s="82" t="s">
        <v>107</v>
      </c>
    </row>
    <row r="10" spans="1:10" ht="22.5" customHeight="1" x14ac:dyDescent="0.2">
      <c r="A10" s="730" t="s">
        <v>108</v>
      </c>
      <c r="B10" s="731"/>
      <c r="C10" s="75">
        <v>1357159</v>
      </c>
      <c r="D10" s="70">
        <v>0</v>
      </c>
      <c r="E10" s="71">
        <v>0</v>
      </c>
      <c r="F10" s="71">
        <v>0</v>
      </c>
      <c r="G10" s="71">
        <v>1357159</v>
      </c>
      <c r="H10" s="77"/>
      <c r="I10" s="78"/>
      <c r="J10" s="83" t="s">
        <v>109</v>
      </c>
    </row>
    <row r="11" spans="1:10" ht="31.5" customHeight="1" thickBot="1" x14ac:dyDescent="0.25">
      <c r="A11" s="756" t="s">
        <v>110</v>
      </c>
      <c r="B11" s="757"/>
      <c r="C11" s="84">
        <v>0</v>
      </c>
      <c r="D11" s="85">
        <v>0</v>
      </c>
      <c r="E11" s="86">
        <v>0</v>
      </c>
      <c r="F11" s="86">
        <v>0</v>
      </c>
      <c r="G11" s="86"/>
      <c r="H11" s="87">
        <f t="shared" si="1"/>
        <v>0</v>
      </c>
      <c r="I11" s="88">
        <f t="shared" si="0"/>
        <v>0</v>
      </c>
      <c r="J11" s="89" t="s">
        <v>111</v>
      </c>
    </row>
    <row r="12" spans="1:10" ht="22.5" customHeight="1" thickTop="1" thickBot="1" x14ac:dyDescent="0.25">
      <c r="A12" s="754" t="s">
        <v>112</v>
      </c>
      <c r="B12" s="755"/>
      <c r="C12" s="90">
        <f>SUM(C5:C11)</f>
        <v>11265659</v>
      </c>
      <c r="D12" s="91">
        <f>SUM(D5:D11)</f>
        <v>9908500</v>
      </c>
      <c r="E12" s="92">
        <f>SUM(E5:E11)</f>
        <v>464715</v>
      </c>
      <c r="F12" s="92">
        <f>SUM(F5:F11)</f>
        <v>0</v>
      </c>
      <c r="G12" s="92">
        <f>SUM(G5:G11)</f>
        <v>1451429</v>
      </c>
      <c r="H12" s="93">
        <f t="shared" si="1"/>
        <v>11824644</v>
      </c>
      <c r="I12" s="94">
        <f t="shared" si="0"/>
        <v>558985</v>
      </c>
      <c r="J12" s="95"/>
    </row>
    <row r="13" spans="1:10" ht="11.25" customHeight="1" x14ac:dyDescent="0.2"/>
    <row r="14" spans="1:10" ht="12.6" thickBot="1" x14ac:dyDescent="0.25">
      <c r="A14" s="734" t="s">
        <v>113</v>
      </c>
      <c r="B14" s="734"/>
    </row>
    <row r="15" spans="1:10" ht="22.5" customHeight="1" x14ac:dyDescent="0.2">
      <c r="A15" s="735" t="s">
        <v>92</v>
      </c>
      <c r="B15" s="736"/>
      <c r="C15" s="739" t="s">
        <v>93</v>
      </c>
      <c r="D15" s="741" t="s">
        <v>94</v>
      </c>
      <c r="E15" s="741"/>
      <c r="F15" s="741"/>
      <c r="G15" s="741"/>
      <c r="H15" s="741"/>
      <c r="I15" s="742" t="s">
        <v>114</v>
      </c>
      <c r="J15" s="744" t="s">
        <v>115</v>
      </c>
    </row>
    <row r="16" spans="1:10" ht="23.25" customHeight="1" thickBot="1" x14ac:dyDescent="0.25">
      <c r="A16" s="737"/>
      <c r="B16" s="738"/>
      <c r="C16" s="740"/>
      <c r="D16" s="98" t="s">
        <v>116</v>
      </c>
      <c r="E16" s="99" t="s">
        <v>117</v>
      </c>
      <c r="F16" s="61" t="s">
        <v>99</v>
      </c>
      <c r="G16" s="61" t="s">
        <v>118</v>
      </c>
      <c r="H16" s="62" t="s">
        <v>119</v>
      </c>
      <c r="I16" s="743"/>
      <c r="J16" s="745"/>
    </row>
    <row r="17" spans="1:10" ht="29.25" customHeight="1" x14ac:dyDescent="0.2">
      <c r="A17" s="100" t="s">
        <v>120</v>
      </c>
      <c r="B17" s="101" t="s">
        <v>121</v>
      </c>
      <c r="C17" s="102">
        <f>C18+C19+C23+C24+C27</f>
        <v>2104000</v>
      </c>
      <c r="D17" s="103">
        <f>D18+D19+D23+D24+D27</f>
        <v>725514</v>
      </c>
      <c r="E17" s="104">
        <f>E18+E19+E23+E24+E27</f>
        <v>484703</v>
      </c>
      <c r="F17" s="105">
        <f>F18+F19+F23+F24+F27</f>
        <v>207500</v>
      </c>
      <c r="G17" s="105">
        <f>G18+G19+G23+G24+G27</f>
        <v>448480</v>
      </c>
      <c r="H17" s="106">
        <f>SUM(D17:G17)</f>
        <v>1866197</v>
      </c>
      <c r="I17" s="107">
        <f>C17-H17</f>
        <v>237803</v>
      </c>
      <c r="J17" s="108"/>
    </row>
    <row r="18" spans="1:10" ht="32.25" customHeight="1" x14ac:dyDescent="0.2">
      <c r="A18" s="109" t="s">
        <v>122</v>
      </c>
      <c r="B18" s="110" t="s">
        <v>123</v>
      </c>
      <c r="C18" s="63">
        <v>950000</v>
      </c>
      <c r="D18" s="64">
        <v>492046</v>
      </c>
      <c r="E18" s="65">
        <v>164472</v>
      </c>
      <c r="F18" s="65">
        <v>13100</v>
      </c>
      <c r="G18" s="65">
        <v>183604</v>
      </c>
      <c r="H18" s="66">
        <f t="shared" ref="H18:H39" si="2">SUM(D18:G18)</f>
        <v>853222</v>
      </c>
      <c r="I18" s="67">
        <f t="shared" ref="I18:I39" si="3">C18-H18</f>
        <v>96778</v>
      </c>
      <c r="J18" s="111"/>
    </row>
    <row r="19" spans="1:10" ht="23.25" customHeight="1" x14ac:dyDescent="0.2">
      <c r="A19" s="758" t="s">
        <v>124</v>
      </c>
      <c r="B19" s="113" t="s">
        <v>125</v>
      </c>
      <c r="C19" s="69">
        <f>SUM(C20:C22)</f>
        <v>140000</v>
      </c>
      <c r="D19" s="70">
        <f>SUM(D20:D22)</f>
        <v>4638</v>
      </c>
      <c r="E19" s="71">
        <f>SUM(E20:E22)</f>
        <v>4456</v>
      </c>
      <c r="F19" s="71">
        <f>SUM(F20:F22)</f>
        <v>0</v>
      </c>
      <c r="G19" s="71">
        <f>SUM(G20:G22)</f>
        <v>28094</v>
      </c>
      <c r="H19" s="72">
        <f t="shared" si="2"/>
        <v>37188</v>
      </c>
      <c r="I19" s="73">
        <f t="shared" si="3"/>
        <v>102812</v>
      </c>
      <c r="J19" s="74"/>
    </row>
    <row r="20" spans="1:10" ht="23.25" customHeight="1" x14ac:dyDescent="0.2">
      <c r="A20" s="759"/>
      <c r="B20" s="114" t="s">
        <v>126</v>
      </c>
      <c r="C20" s="115">
        <v>50000</v>
      </c>
      <c r="D20" s="116">
        <v>4638</v>
      </c>
      <c r="E20" s="117">
        <v>3576</v>
      </c>
      <c r="F20" s="117">
        <v>0</v>
      </c>
      <c r="G20" s="117">
        <v>17100</v>
      </c>
      <c r="H20" s="118">
        <f t="shared" si="2"/>
        <v>25314</v>
      </c>
      <c r="I20" s="119">
        <f t="shared" si="3"/>
        <v>24686</v>
      </c>
      <c r="J20" s="120"/>
    </row>
    <row r="21" spans="1:10" ht="23.25" customHeight="1" x14ac:dyDescent="0.2">
      <c r="A21" s="759"/>
      <c r="B21" s="114" t="s">
        <v>127</v>
      </c>
      <c r="C21" s="115">
        <v>90000</v>
      </c>
      <c r="D21" s="116">
        <v>0</v>
      </c>
      <c r="E21" s="117">
        <v>880</v>
      </c>
      <c r="F21" s="117">
        <v>0</v>
      </c>
      <c r="G21" s="117">
        <v>10994</v>
      </c>
      <c r="H21" s="118">
        <f t="shared" si="2"/>
        <v>11874</v>
      </c>
      <c r="I21" s="119">
        <f t="shared" si="3"/>
        <v>78126</v>
      </c>
      <c r="J21" s="74"/>
    </row>
    <row r="22" spans="1:10" ht="23.25" customHeight="1" x14ac:dyDescent="0.2">
      <c r="A22" s="759"/>
      <c r="B22" s="114" t="s">
        <v>128</v>
      </c>
      <c r="C22" s="115">
        <v>0</v>
      </c>
      <c r="D22" s="116">
        <v>0</v>
      </c>
      <c r="E22" s="117">
        <v>0</v>
      </c>
      <c r="F22" s="117">
        <v>0</v>
      </c>
      <c r="G22" s="117"/>
      <c r="H22" s="118">
        <f t="shared" si="2"/>
        <v>0</v>
      </c>
      <c r="I22" s="119">
        <f t="shared" si="3"/>
        <v>0</v>
      </c>
      <c r="J22" s="74"/>
    </row>
    <row r="23" spans="1:10" ht="23.25" customHeight="1" x14ac:dyDescent="0.2">
      <c r="A23" s="121" t="s">
        <v>129</v>
      </c>
      <c r="B23" s="122" t="s">
        <v>130</v>
      </c>
      <c r="C23" s="115">
        <v>680000</v>
      </c>
      <c r="D23" s="116">
        <v>160000</v>
      </c>
      <c r="E23" s="117">
        <v>290000</v>
      </c>
      <c r="F23" s="117">
        <v>190000</v>
      </c>
      <c r="G23" s="117">
        <v>82237</v>
      </c>
      <c r="H23" s="118">
        <f t="shared" si="2"/>
        <v>722237</v>
      </c>
      <c r="I23" s="119">
        <f t="shared" si="3"/>
        <v>-42237</v>
      </c>
      <c r="J23" s="123"/>
    </row>
    <row r="24" spans="1:10" ht="23.25" customHeight="1" x14ac:dyDescent="0.2">
      <c r="A24" s="760" t="s">
        <v>131</v>
      </c>
      <c r="B24" s="113" t="s">
        <v>132</v>
      </c>
      <c r="C24" s="69">
        <f>SUM(C25:C26)</f>
        <v>54000</v>
      </c>
      <c r="D24" s="70">
        <f>SUM(D25:D26)</f>
        <v>17600</v>
      </c>
      <c r="E24" s="71">
        <f>SUM(E25:E26)</f>
        <v>18275</v>
      </c>
      <c r="F24" s="71">
        <f>SUM(F25:F26)</f>
        <v>4400</v>
      </c>
      <c r="G24" s="71">
        <f>SUM(G25:G26)</f>
        <v>31460</v>
      </c>
      <c r="H24" s="124">
        <f t="shared" si="2"/>
        <v>71735</v>
      </c>
      <c r="I24" s="125">
        <f t="shared" si="3"/>
        <v>-17735</v>
      </c>
      <c r="J24" s="74"/>
    </row>
    <row r="25" spans="1:10" ht="23.25" customHeight="1" x14ac:dyDescent="0.2">
      <c r="A25" s="761"/>
      <c r="B25" s="127" t="s">
        <v>133</v>
      </c>
      <c r="C25" s="115">
        <v>30000</v>
      </c>
      <c r="D25" s="116">
        <v>5500</v>
      </c>
      <c r="E25" s="117">
        <v>6340</v>
      </c>
      <c r="F25" s="117">
        <v>0</v>
      </c>
      <c r="G25" s="117">
        <v>11000</v>
      </c>
      <c r="H25" s="118">
        <f t="shared" si="2"/>
        <v>22840</v>
      </c>
      <c r="I25" s="119">
        <f t="shared" si="3"/>
        <v>7160</v>
      </c>
      <c r="J25" s="74"/>
    </row>
    <row r="26" spans="1:10" ht="23.25" customHeight="1" x14ac:dyDescent="0.2">
      <c r="A26" s="762"/>
      <c r="B26" s="114" t="s">
        <v>134</v>
      </c>
      <c r="C26" s="115">
        <v>24000</v>
      </c>
      <c r="D26" s="116">
        <v>12100</v>
      </c>
      <c r="E26" s="117">
        <v>11935</v>
      </c>
      <c r="F26" s="117">
        <v>4400</v>
      </c>
      <c r="G26" s="117">
        <v>20460</v>
      </c>
      <c r="H26" s="118">
        <f t="shared" si="2"/>
        <v>48895</v>
      </c>
      <c r="I26" s="119">
        <f t="shared" si="3"/>
        <v>-24895</v>
      </c>
      <c r="J26" s="74"/>
    </row>
    <row r="27" spans="1:10" ht="23.25" customHeight="1" x14ac:dyDescent="0.2">
      <c r="A27" s="112" t="s">
        <v>135</v>
      </c>
      <c r="B27" s="113" t="s">
        <v>136</v>
      </c>
      <c r="C27" s="115">
        <v>280000</v>
      </c>
      <c r="D27" s="116">
        <v>51230</v>
      </c>
      <c r="E27" s="117">
        <v>7500</v>
      </c>
      <c r="F27" s="117">
        <v>0</v>
      </c>
      <c r="G27" s="117">
        <v>123085</v>
      </c>
      <c r="H27" s="118">
        <f t="shared" si="2"/>
        <v>181815</v>
      </c>
      <c r="I27" s="73">
        <f t="shared" si="3"/>
        <v>98185</v>
      </c>
      <c r="J27" s="128"/>
    </row>
    <row r="28" spans="1:10" ht="23.25" customHeight="1" x14ac:dyDescent="0.2">
      <c r="A28" s="129" t="s">
        <v>137</v>
      </c>
      <c r="B28" s="130" t="s">
        <v>138</v>
      </c>
      <c r="C28" s="131">
        <f>C29+C30+C31+C34</f>
        <v>7530000</v>
      </c>
      <c r="D28" s="132">
        <f>D29+D30+D31+D34</f>
        <v>2381645</v>
      </c>
      <c r="E28" s="133">
        <f>E29+E30+E31+E34</f>
        <v>1320871</v>
      </c>
      <c r="F28" s="133">
        <f>F29+F30+F31+F34</f>
        <v>1048807</v>
      </c>
      <c r="G28" s="133">
        <f>G29+G30+G31+G34</f>
        <v>2492806</v>
      </c>
      <c r="H28" s="134">
        <f t="shared" si="2"/>
        <v>7244129</v>
      </c>
      <c r="I28" s="135">
        <f t="shared" si="3"/>
        <v>285871</v>
      </c>
      <c r="J28" s="136"/>
    </row>
    <row r="29" spans="1:10" ht="23.25" customHeight="1" x14ac:dyDescent="0.2">
      <c r="A29" s="112" t="s">
        <v>122</v>
      </c>
      <c r="B29" s="122" t="s">
        <v>139</v>
      </c>
      <c r="C29" s="115">
        <v>1000000</v>
      </c>
      <c r="D29" s="116">
        <v>150000</v>
      </c>
      <c r="E29" s="117">
        <v>324000</v>
      </c>
      <c r="F29" s="117">
        <v>0</v>
      </c>
      <c r="G29" s="117">
        <v>474000</v>
      </c>
      <c r="H29" s="118">
        <f t="shared" si="2"/>
        <v>948000</v>
      </c>
      <c r="I29" s="119">
        <f t="shared" si="3"/>
        <v>52000</v>
      </c>
      <c r="J29" s="74"/>
    </row>
    <row r="30" spans="1:10" ht="23.25" customHeight="1" x14ac:dyDescent="0.2">
      <c r="A30" s="112" t="s">
        <v>124</v>
      </c>
      <c r="B30" s="122" t="s">
        <v>140</v>
      </c>
      <c r="C30" s="115">
        <v>800000</v>
      </c>
      <c r="D30" s="116">
        <v>0</v>
      </c>
      <c r="E30" s="117">
        <v>50223</v>
      </c>
      <c r="F30" s="117">
        <v>853947</v>
      </c>
      <c r="G30" s="117">
        <v>586894</v>
      </c>
      <c r="H30" s="118">
        <f t="shared" si="2"/>
        <v>1491064</v>
      </c>
      <c r="I30" s="119">
        <f t="shared" si="3"/>
        <v>-691064</v>
      </c>
      <c r="J30" s="128"/>
    </row>
    <row r="31" spans="1:10" ht="23.25" customHeight="1" x14ac:dyDescent="0.2">
      <c r="A31" s="758" t="s">
        <v>129</v>
      </c>
      <c r="B31" s="113" t="s">
        <v>125</v>
      </c>
      <c r="C31" s="69">
        <f>SUM(C32:C33)</f>
        <v>1230000</v>
      </c>
      <c r="D31" s="70">
        <f>D32+D33</f>
        <v>43993</v>
      </c>
      <c r="E31" s="71">
        <f>E32+E33</f>
        <v>1088</v>
      </c>
      <c r="F31" s="71">
        <f>F32+F33</f>
        <v>0</v>
      </c>
      <c r="G31" s="71">
        <f>G32+G33</f>
        <v>224457</v>
      </c>
      <c r="H31" s="72">
        <f t="shared" si="2"/>
        <v>269538</v>
      </c>
      <c r="I31" s="73">
        <f t="shared" si="3"/>
        <v>960462</v>
      </c>
      <c r="J31" s="74"/>
    </row>
    <row r="32" spans="1:10" ht="23.25" customHeight="1" x14ac:dyDescent="0.2">
      <c r="A32" s="759"/>
      <c r="B32" s="114" t="s">
        <v>126</v>
      </c>
      <c r="C32" s="115">
        <v>260000</v>
      </c>
      <c r="D32" s="116">
        <v>18178</v>
      </c>
      <c r="E32" s="117">
        <v>1088</v>
      </c>
      <c r="F32" s="117">
        <v>0</v>
      </c>
      <c r="G32" s="117">
        <v>9697</v>
      </c>
      <c r="H32" s="118">
        <f t="shared" si="2"/>
        <v>28963</v>
      </c>
      <c r="I32" s="119">
        <f t="shared" si="3"/>
        <v>231037</v>
      </c>
      <c r="J32" s="137"/>
    </row>
    <row r="33" spans="1:10" ht="23.25" customHeight="1" x14ac:dyDescent="0.2">
      <c r="A33" s="759"/>
      <c r="B33" s="114" t="s">
        <v>141</v>
      </c>
      <c r="C33" s="115">
        <v>970000</v>
      </c>
      <c r="D33" s="116">
        <v>25815</v>
      </c>
      <c r="E33" s="117">
        <v>0</v>
      </c>
      <c r="F33" s="117">
        <v>0</v>
      </c>
      <c r="G33" s="117">
        <v>214760</v>
      </c>
      <c r="H33" s="118">
        <f t="shared" si="2"/>
        <v>240575</v>
      </c>
      <c r="I33" s="119">
        <f t="shared" si="3"/>
        <v>729425</v>
      </c>
      <c r="J33" s="138"/>
    </row>
    <row r="34" spans="1:10" ht="23.25" customHeight="1" x14ac:dyDescent="0.2">
      <c r="A34" s="112" t="s">
        <v>131</v>
      </c>
      <c r="B34" s="113" t="s">
        <v>136</v>
      </c>
      <c r="C34" s="115">
        <v>4500000</v>
      </c>
      <c r="D34" s="70">
        <v>2187652</v>
      </c>
      <c r="E34" s="71">
        <v>945560</v>
      </c>
      <c r="F34" s="71">
        <v>194860</v>
      </c>
      <c r="G34" s="71">
        <v>1207455</v>
      </c>
      <c r="H34" s="72">
        <f t="shared" si="2"/>
        <v>4535527</v>
      </c>
      <c r="I34" s="73">
        <f t="shared" si="3"/>
        <v>-35527</v>
      </c>
      <c r="J34" s="74"/>
    </row>
    <row r="35" spans="1:10" ht="24" customHeight="1" x14ac:dyDescent="0.2">
      <c r="A35" s="129" t="s">
        <v>142</v>
      </c>
      <c r="B35" s="130" t="s">
        <v>143</v>
      </c>
      <c r="C35" s="131">
        <f>C36</f>
        <v>28611</v>
      </c>
      <c r="D35" s="132">
        <f>D36</f>
        <v>0</v>
      </c>
      <c r="E35" s="133">
        <f>E36</f>
        <v>0</v>
      </c>
      <c r="F35" s="133">
        <f>F36</f>
        <v>0</v>
      </c>
      <c r="G35" s="133">
        <f>G36</f>
        <v>0</v>
      </c>
      <c r="H35" s="134">
        <f t="shared" si="2"/>
        <v>0</v>
      </c>
      <c r="I35" s="135">
        <f t="shared" si="3"/>
        <v>28611</v>
      </c>
      <c r="J35" s="139"/>
    </row>
    <row r="36" spans="1:10" ht="24" customHeight="1" x14ac:dyDescent="0.2">
      <c r="A36" s="126" t="s">
        <v>122</v>
      </c>
      <c r="B36" s="140" t="s">
        <v>143</v>
      </c>
      <c r="C36" s="141">
        <v>28611</v>
      </c>
      <c r="D36" s="142">
        <v>0</v>
      </c>
      <c r="E36" s="143">
        <v>0</v>
      </c>
      <c r="F36" s="143">
        <v>0</v>
      </c>
      <c r="G36" s="143">
        <v>0</v>
      </c>
      <c r="H36" s="144">
        <f t="shared" si="2"/>
        <v>0</v>
      </c>
      <c r="I36" s="145">
        <f t="shared" si="3"/>
        <v>28611</v>
      </c>
      <c r="J36" s="146"/>
    </row>
    <row r="37" spans="1:10" ht="24" customHeight="1" x14ac:dyDescent="0.2">
      <c r="A37" s="147" t="s">
        <v>144</v>
      </c>
      <c r="B37" s="148" t="s">
        <v>145</v>
      </c>
      <c r="C37" s="149">
        <f>C38</f>
        <v>10000</v>
      </c>
      <c r="D37" s="150">
        <f>D38</f>
        <v>0</v>
      </c>
      <c r="E37" s="151">
        <f>E38</f>
        <v>0</v>
      </c>
      <c r="F37" s="151">
        <f>F38</f>
        <v>0</v>
      </c>
      <c r="G37" s="151">
        <f>G38</f>
        <v>0</v>
      </c>
      <c r="H37" s="152">
        <f t="shared" si="2"/>
        <v>0</v>
      </c>
      <c r="I37" s="153">
        <f t="shared" si="3"/>
        <v>10000</v>
      </c>
      <c r="J37" s="154"/>
    </row>
    <row r="38" spans="1:10" ht="24" customHeight="1" thickBot="1" x14ac:dyDescent="0.25">
      <c r="A38" s="126" t="s">
        <v>122</v>
      </c>
      <c r="B38" s="140" t="s">
        <v>146</v>
      </c>
      <c r="C38" s="141">
        <v>10000</v>
      </c>
      <c r="D38" s="142">
        <v>0</v>
      </c>
      <c r="E38" s="143">
        <v>0</v>
      </c>
      <c r="F38" s="143">
        <v>0</v>
      </c>
      <c r="G38" s="143"/>
      <c r="H38" s="144">
        <f t="shared" si="2"/>
        <v>0</v>
      </c>
      <c r="I38" s="145">
        <f t="shared" si="3"/>
        <v>10000</v>
      </c>
      <c r="J38" s="155"/>
    </row>
    <row r="39" spans="1:10" ht="27" customHeight="1" thickTop="1" thickBot="1" x14ac:dyDescent="0.25">
      <c r="A39" s="754" t="s">
        <v>112</v>
      </c>
      <c r="B39" s="755"/>
      <c r="C39" s="90">
        <f>C17+C28+C35+C37</f>
        <v>9672611</v>
      </c>
      <c r="D39" s="91">
        <f>D17+D28+D35+D37</f>
        <v>3107159</v>
      </c>
      <c r="E39" s="92">
        <f>E17+E28+E35+E37</f>
        <v>1805574</v>
      </c>
      <c r="F39" s="92">
        <f>F17+F28+F35+F37</f>
        <v>1256307</v>
      </c>
      <c r="G39" s="92">
        <f>G17+G28+G35+G37</f>
        <v>2941286</v>
      </c>
      <c r="H39" s="156">
        <f t="shared" si="2"/>
        <v>9110326</v>
      </c>
      <c r="I39" s="157">
        <f t="shared" si="3"/>
        <v>562285</v>
      </c>
      <c r="J39" s="95"/>
    </row>
    <row r="41" spans="1:10" x14ac:dyDescent="0.2">
      <c r="C41" s="57">
        <f>C12-C39</f>
        <v>1593048</v>
      </c>
    </row>
  </sheetData>
  <mergeCells count="25">
    <mergeCell ref="I15:I16"/>
    <mergeCell ref="J15:J16"/>
    <mergeCell ref="A19:A22"/>
    <mergeCell ref="A24:A26"/>
    <mergeCell ref="A31:A33"/>
    <mergeCell ref="C15:C16"/>
    <mergeCell ref="D15:H15"/>
    <mergeCell ref="A39:B39"/>
    <mergeCell ref="A11:B11"/>
    <mergeCell ref="A12:B12"/>
    <mergeCell ref="A14:B14"/>
    <mergeCell ref="A15:B16"/>
    <mergeCell ref="A10:B10"/>
    <mergeCell ref="A1:J1"/>
    <mergeCell ref="A2:B2"/>
    <mergeCell ref="A3:B4"/>
    <mergeCell ref="C3:C4"/>
    <mergeCell ref="D3:H3"/>
    <mergeCell ref="I3:I4"/>
    <mergeCell ref="J3:J4"/>
    <mergeCell ref="A5:B5"/>
    <mergeCell ref="A6:B6"/>
    <mergeCell ref="A7:B7"/>
    <mergeCell ref="A8:B8"/>
    <mergeCell ref="A9:B9"/>
  </mergeCells>
  <phoneticPr fontId="1"/>
  <pageMargins left="0.31496062992125984" right="0.11811023622047245" top="0.35433070866141736" bottom="0.35433070866141736" header="0.31496062992125984" footer="0.31496062992125984"/>
  <pageSetup paperSize="9"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40D3B-75CC-43E0-A759-1649969C440F}">
  <dimension ref="A1:H39"/>
  <sheetViews>
    <sheetView tabSelected="1" view="pageBreakPreview" topLeftCell="A25" zoomScaleNormal="100" zoomScaleSheetLayoutView="100" workbookViewId="0">
      <selection activeCell="M6" sqref="M6"/>
    </sheetView>
  </sheetViews>
  <sheetFormatPr defaultColWidth="9.44140625" defaultRowHeight="13.2" x14ac:dyDescent="0.2"/>
  <cols>
    <col min="1" max="1" width="5.33203125" style="189" customWidth="1"/>
    <col min="2" max="2" width="20.44140625" style="158" customWidth="1"/>
    <col min="3" max="4" width="13.109375" style="159" customWidth="1"/>
    <col min="5" max="5" width="13.88671875" style="160" customWidth="1"/>
    <col min="6" max="6" width="32.5546875" style="158" customWidth="1"/>
    <col min="7" max="256" width="9.44140625" style="158"/>
    <col min="257" max="257" width="5.33203125" style="158" customWidth="1"/>
    <col min="258" max="258" width="20.44140625" style="158" customWidth="1"/>
    <col min="259" max="260" width="13.109375" style="158" customWidth="1"/>
    <col min="261" max="261" width="13.88671875" style="158" customWidth="1"/>
    <col min="262" max="262" width="32.5546875" style="158" customWidth="1"/>
    <col min="263" max="512" width="9.44140625" style="158"/>
    <col min="513" max="513" width="5.33203125" style="158" customWidth="1"/>
    <col min="514" max="514" width="20.44140625" style="158" customWidth="1"/>
    <col min="515" max="516" width="13.109375" style="158" customWidth="1"/>
    <col min="517" max="517" width="13.88671875" style="158" customWidth="1"/>
    <col min="518" max="518" width="32.5546875" style="158" customWidth="1"/>
    <col min="519" max="768" width="9.44140625" style="158"/>
    <col min="769" max="769" width="5.33203125" style="158" customWidth="1"/>
    <col min="770" max="770" width="20.44140625" style="158" customWidth="1"/>
    <col min="771" max="772" width="13.109375" style="158" customWidth="1"/>
    <col min="773" max="773" width="13.88671875" style="158" customWidth="1"/>
    <col min="774" max="774" width="32.5546875" style="158" customWidth="1"/>
    <col min="775" max="1024" width="9.44140625" style="158"/>
    <col min="1025" max="1025" width="5.33203125" style="158" customWidth="1"/>
    <col min="1026" max="1026" width="20.44140625" style="158" customWidth="1"/>
    <col min="1027" max="1028" width="13.109375" style="158" customWidth="1"/>
    <col min="1029" max="1029" width="13.88671875" style="158" customWidth="1"/>
    <col min="1030" max="1030" width="32.5546875" style="158" customWidth="1"/>
    <col min="1031" max="1280" width="9.44140625" style="158"/>
    <col min="1281" max="1281" width="5.33203125" style="158" customWidth="1"/>
    <col min="1282" max="1282" width="20.44140625" style="158" customWidth="1"/>
    <col min="1283" max="1284" width="13.109375" style="158" customWidth="1"/>
    <col min="1285" max="1285" width="13.88671875" style="158" customWidth="1"/>
    <col min="1286" max="1286" width="32.5546875" style="158" customWidth="1"/>
    <col min="1287" max="1536" width="9.44140625" style="158"/>
    <col min="1537" max="1537" width="5.33203125" style="158" customWidth="1"/>
    <col min="1538" max="1538" width="20.44140625" style="158" customWidth="1"/>
    <col min="1539" max="1540" width="13.109375" style="158" customWidth="1"/>
    <col min="1541" max="1541" width="13.88671875" style="158" customWidth="1"/>
    <col min="1542" max="1542" width="32.5546875" style="158" customWidth="1"/>
    <col min="1543" max="1792" width="9.44140625" style="158"/>
    <col min="1793" max="1793" width="5.33203125" style="158" customWidth="1"/>
    <col min="1794" max="1794" width="20.44140625" style="158" customWidth="1"/>
    <col min="1795" max="1796" width="13.109375" style="158" customWidth="1"/>
    <col min="1797" max="1797" width="13.88671875" style="158" customWidth="1"/>
    <col min="1798" max="1798" width="32.5546875" style="158" customWidth="1"/>
    <col min="1799" max="2048" width="9.44140625" style="158"/>
    <col min="2049" max="2049" width="5.33203125" style="158" customWidth="1"/>
    <col min="2050" max="2050" width="20.44140625" style="158" customWidth="1"/>
    <col min="2051" max="2052" width="13.109375" style="158" customWidth="1"/>
    <col min="2053" max="2053" width="13.88671875" style="158" customWidth="1"/>
    <col min="2054" max="2054" width="32.5546875" style="158" customWidth="1"/>
    <col min="2055" max="2304" width="9.44140625" style="158"/>
    <col min="2305" max="2305" width="5.33203125" style="158" customWidth="1"/>
    <col min="2306" max="2306" width="20.44140625" style="158" customWidth="1"/>
    <col min="2307" max="2308" width="13.109375" style="158" customWidth="1"/>
    <col min="2309" max="2309" width="13.88671875" style="158" customWidth="1"/>
    <col min="2310" max="2310" width="32.5546875" style="158" customWidth="1"/>
    <col min="2311" max="2560" width="9.44140625" style="158"/>
    <col min="2561" max="2561" width="5.33203125" style="158" customWidth="1"/>
    <col min="2562" max="2562" width="20.44140625" style="158" customWidth="1"/>
    <col min="2563" max="2564" width="13.109375" style="158" customWidth="1"/>
    <col min="2565" max="2565" width="13.88671875" style="158" customWidth="1"/>
    <col min="2566" max="2566" width="32.5546875" style="158" customWidth="1"/>
    <col min="2567" max="2816" width="9.44140625" style="158"/>
    <col min="2817" max="2817" width="5.33203125" style="158" customWidth="1"/>
    <col min="2818" max="2818" width="20.44140625" style="158" customWidth="1"/>
    <col min="2819" max="2820" width="13.109375" style="158" customWidth="1"/>
    <col min="2821" max="2821" width="13.88671875" style="158" customWidth="1"/>
    <col min="2822" max="2822" width="32.5546875" style="158" customWidth="1"/>
    <col min="2823" max="3072" width="9.44140625" style="158"/>
    <col min="3073" max="3073" width="5.33203125" style="158" customWidth="1"/>
    <col min="3074" max="3074" width="20.44140625" style="158" customWidth="1"/>
    <col min="3075" max="3076" width="13.109375" style="158" customWidth="1"/>
    <col min="3077" max="3077" width="13.88671875" style="158" customWidth="1"/>
    <col min="3078" max="3078" width="32.5546875" style="158" customWidth="1"/>
    <col min="3079" max="3328" width="9.44140625" style="158"/>
    <col min="3329" max="3329" width="5.33203125" style="158" customWidth="1"/>
    <col min="3330" max="3330" width="20.44140625" style="158" customWidth="1"/>
    <col min="3331" max="3332" width="13.109375" style="158" customWidth="1"/>
    <col min="3333" max="3333" width="13.88671875" style="158" customWidth="1"/>
    <col min="3334" max="3334" width="32.5546875" style="158" customWidth="1"/>
    <col min="3335" max="3584" width="9.44140625" style="158"/>
    <col min="3585" max="3585" width="5.33203125" style="158" customWidth="1"/>
    <col min="3586" max="3586" width="20.44140625" style="158" customWidth="1"/>
    <col min="3587" max="3588" width="13.109375" style="158" customWidth="1"/>
    <col min="3589" max="3589" width="13.88671875" style="158" customWidth="1"/>
    <col min="3590" max="3590" width="32.5546875" style="158" customWidth="1"/>
    <col min="3591" max="3840" width="9.44140625" style="158"/>
    <col min="3841" max="3841" width="5.33203125" style="158" customWidth="1"/>
    <col min="3842" max="3842" width="20.44140625" style="158" customWidth="1"/>
    <col min="3843" max="3844" width="13.109375" style="158" customWidth="1"/>
    <col min="3845" max="3845" width="13.88671875" style="158" customWidth="1"/>
    <col min="3846" max="3846" width="32.5546875" style="158" customWidth="1"/>
    <col min="3847" max="4096" width="9.44140625" style="158"/>
    <col min="4097" max="4097" width="5.33203125" style="158" customWidth="1"/>
    <col min="4098" max="4098" width="20.44140625" style="158" customWidth="1"/>
    <col min="4099" max="4100" width="13.109375" style="158" customWidth="1"/>
    <col min="4101" max="4101" width="13.88671875" style="158" customWidth="1"/>
    <col min="4102" max="4102" width="32.5546875" style="158" customWidth="1"/>
    <col min="4103" max="4352" width="9.44140625" style="158"/>
    <col min="4353" max="4353" width="5.33203125" style="158" customWidth="1"/>
    <col min="4354" max="4354" width="20.44140625" style="158" customWidth="1"/>
    <col min="4355" max="4356" width="13.109375" style="158" customWidth="1"/>
    <col min="4357" max="4357" width="13.88671875" style="158" customWidth="1"/>
    <col min="4358" max="4358" width="32.5546875" style="158" customWidth="1"/>
    <col min="4359" max="4608" width="9.44140625" style="158"/>
    <col min="4609" max="4609" width="5.33203125" style="158" customWidth="1"/>
    <col min="4610" max="4610" width="20.44140625" style="158" customWidth="1"/>
    <col min="4611" max="4612" width="13.109375" style="158" customWidth="1"/>
    <col min="4613" max="4613" width="13.88671875" style="158" customWidth="1"/>
    <col min="4614" max="4614" width="32.5546875" style="158" customWidth="1"/>
    <col min="4615" max="4864" width="9.44140625" style="158"/>
    <col min="4865" max="4865" width="5.33203125" style="158" customWidth="1"/>
    <col min="4866" max="4866" width="20.44140625" style="158" customWidth="1"/>
    <col min="4867" max="4868" width="13.109375" style="158" customWidth="1"/>
    <col min="4869" max="4869" width="13.88671875" style="158" customWidth="1"/>
    <col min="4870" max="4870" width="32.5546875" style="158" customWidth="1"/>
    <col min="4871" max="5120" width="9.44140625" style="158"/>
    <col min="5121" max="5121" width="5.33203125" style="158" customWidth="1"/>
    <col min="5122" max="5122" width="20.44140625" style="158" customWidth="1"/>
    <col min="5123" max="5124" width="13.109375" style="158" customWidth="1"/>
    <col min="5125" max="5125" width="13.88671875" style="158" customWidth="1"/>
    <col min="5126" max="5126" width="32.5546875" style="158" customWidth="1"/>
    <col min="5127" max="5376" width="9.44140625" style="158"/>
    <col min="5377" max="5377" width="5.33203125" style="158" customWidth="1"/>
    <col min="5378" max="5378" width="20.44140625" style="158" customWidth="1"/>
    <col min="5379" max="5380" width="13.109375" style="158" customWidth="1"/>
    <col min="5381" max="5381" width="13.88671875" style="158" customWidth="1"/>
    <col min="5382" max="5382" width="32.5546875" style="158" customWidth="1"/>
    <col min="5383" max="5632" width="9.44140625" style="158"/>
    <col min="5633" max="5633" width="5.33203125" style="158" customWidth="1"/>
    <col min="5634" max="5634" width="20.44140625" style="158" customWidth="1"/>
    <col min="5635" max="5636" width="13.109375" style="158" customWidth="1"/>
    <col min="5637" max="5637" width="13.88671875" style="158" customWidth="1"/>
    <col min="5638" max="5638" width="32.5546875" style="158" customWidth="1"/>
    <col min="5639" max="5888" width="9.44140625" style="158"/>
    <col min="5889" max="5889" width="5.33203125" style="158" customWidth="1"/>
    <col min="5890" max="5890" width="20.44140625" style="158" customWidth="1"/>
    <col min="5891" max="5892" width="13.109375" style="158" customWidth="1"/>
    <col min="5893" max="5893" width="13.88671875" style="158" customWidth="1"/>
    <col min="5894" max="5894" width="32.5546875" style="158" customWidth="1"/>
    <col min="5895" max="6144" width="9.44140625" style="158"/>
    <col min="6145" max="6145" width="5.33203125" style="158" customWidth="1"/>
    <col min="6146" max="6146" width="20.44140625" style="158" customWidth="1"/>
    <col min="6147" max="6148" width="13.109375" style="158" customWidth="1"/>
    <col min="6149" max="6149" width="13.88671875" style="158" customWidth="1"/>
    <col min="6150" max="6150" width="32.5546875" style="158" customWidth="1"/>
    <col min="6151" max="6400" width="9.44140625" style="158"/>
    <col min="6401" max="6401" width="5.33203125" style="158" customWidth="1"/>
    <col min="6402" max="6402" width="20.44140625" style="158" customWidth="1"/>
    <col min="6403" max="6404" width="13.109375" style="158" customWidth="1"/>
    <col min="6405" max="6405" width="13.88671875" style="158" customWidth="1"/>
    <col min="6406" max="6406" width="32.5546875" style="158" customWidth="1"/>
    <col min="6407" max="6656" width="9.44140625" style="158"/>
    <col min="6657" max="6657" width="5.33203125" style="158" customWidth="1"/>
    <col min="6658" max="6658" width="20.44140625" style="158" customWidth="1"/>
    <col min="6659" max="6660" width="13.109375" style="158" customWidth="1"/>
    <col min="6661" max="6661" width="13.88671875" style="158" customWidth="1"/>
    <col min="6662" max="6662" width="32.5546875" style="158" customWidth="1"/>
    <col min="6663" max="6912" width="9.44140625" style="158"/>
    <col min="6913" max="6913" width="5.33203125" style="158" customWidth="1"/>
    <col min="6914" max="6914" width="20.44140625" style="158" customWidth="1"/>
    <col min="6915" max="6916" width="13.109375" style="158" customWidth="1"/>
    <col min="6917" max="6917" width="13.88671875" style="158" customWidth="1"/>
    <col min="6918" max="6918" width="32.5546875" style="158" customWidth="1"/>
    <col min="6919" max="7168" width="9.44140625" style="158"/>
    <col min="7169" max="7169" width="5.33203125" style="158" customWidth="1"/>
    <col min="7170" max="7170" width="20.44140625" style="158" customWidth="1"/>
    <col min="7171" max="7172" width="13.109375" style="158" customWidth="1"/>
    <col min="7173" max="7173" width="13.88671875" style="158" customWidth="1"/>
    <col min="7174" max="7174" width="32.5546875" style="158" customWidth="1"/>
    <col min="7175" max="7424" width="9.44140625" style="158"/>
    <col min="7425" max="7425" width="5.33203125" style="158" customWidth="1"/>
    <col min="7426" max="7426" width="20.44140625" style="158" customWidth="1"/>
    <col min="7427" max="7428" width="13.109375" style="158" customWidth="1"/>
    <col min="7429" max="7429" width="13.88671875" style="158" customWidth="1"/>
    <col min="7430" max="7430" width="32.5546875" style="158" customWidth="1"/>
    <col min="7431" max="7680" width="9.44140625" style="158"/>
    <col min="7681" max="7681" width="5.33203125" style="158" customWidth="1"/>
    <col min="7682" max="7682" width="20.44140625" style="158" customWidth="1"/>
    <col min="7683" max="7684" width="13.109375" style="158" customWidth="1"/>
    <col min="7685" max="7685" width="13.88671875" style="158" customWidth="1"/>
    <col min="7686" max="7686" width="32.5546875" style="158" customWidth="1"/>
    <col min="7687" max="7936" width="9.44140625" style="158"/>
    <col min="7937" max="7937" width="5.33203125" style="158" customWidth="1"/>
    <col min="7938" max="7938" width="20.44140625" style="158" customWidth="1"/>
    <col min="7939" max="7940" width="13.109375" style="158" customWidth="1"/>
    <col min="7941" max="7941" width="13.88671875" style="158" customWidth="1"/>
    <col min="7942" max="7942" width="32.5546875" style="158" customWidth="1"/>
    <col min="7943" max="8192" width="9.44140625" style="158"/>
    <col min="8193" max="8193" width="5.33203125" style="158" customWidth="1"/>
    <col min="8194" max="8194" width="20.44140625" style="158" customWidth="1"/>
    <col min="8195" max="8196" width="13.109375" style="158" customWidth="1"/>
    <col min="8197" max="8197" width="13.88671875" style="158" customWidth="1"/>
    <col min="8198" max="8198" width="32.5546875" style="158" customWidth="1"/>
    <col min="8199" max="8448" width="9.44140625" style="158"/>
    <col min="8449" max="8449" width="5.33203125" style="158" customWidth="1"/>
    <col min="8450" max="8450" width="20.44140625" style="158" customWidth="1"/>
    <col min="8451" max="8452" width="13.109375" style="158" customWidth="1"/>
    <col min="8453" max="8453" width="13.88671875" style="158" customWidth="1"/>
    <col min="8454" max="8454" width="32.5546875" style="158" customWidth="1"/>
    <col min="8455" max="8704" width="9.44140625" style="158"/>
    <col min="8705" max="8705" width="5.33203125" style="158" customWidth="1"/>
    <col min="8706" max="8706" width="20.44140625" style="158" customWidth="1"/>
    <col min="8707" max="8708" width="13.109375" style="158" customWidth="1"/>
    <col min="8709" max="8709" width="13.88671875" style="158" customWidth="1"/>
    <col min="8710" max="8710" width="32.5546875" style="158" customWidth="1"/>
    <col min="8711" max="8960" width="9.44140625" style="158"/>
    <col min="8961" max="8961" width="5.33203125" style="158" customWidth="1"/>
    <col min="8962" max="8962" width="20.44140625" style="158" customWidth="1"/>
    <col min="8963" max="8964" width="13.109375" style="158" customWidth="1"/>
    <col min="8965" max="8965" width="13.88671875" style="158" customWidth="1"/>
    <col min="8966" max="8966" width="32.5546875" style="158" customWidth="1"/>
    <col min="8967" max="9216" width="9.44140625" style="158"/>
    <col min="9217" max="9217" width="5.33203125" style="158" customWidth="1"/>
    <col min="9218" max="9218" width="20.44140625" style="158" customWidth="1"/>
    <col min="9219" max="9220" width="13.109375" style="158" customWidth="1"/>
    <col min="9221" max="9221" width="13.88671875" style="158" customWidth="1"/>
    <col min="9222" max="9222" width="32.5546875" style="158" customWidth="1"/>
    <col min="9223" max="9472" width="9.44140625" style="158"/>
    <col min="9473" max="9473" width="5.33203125" style="158" customWidth="1"/>
    <col min="9474" max="9474" width="20.44140625" style="158" customWidth="1"/>
    <col min="9475" max="9476" width="13.109375" style="158" customWidth="1"/>
    <col min="9477" max="9477" width="13.88671875" style="158" customWidth="1"/>
    <col min="9478" max="9478" width="32.5546875" style="158" customWidth="1"/>
    <col min="9479" max="9728" width="9.44140625" style="158"/>
    <col min="9729" max="9729" width="5.33203125" style="158" customWidth="1"/>
    <col min="9730" max="9730" width="20.44140625" style="158" customWidth="1"/>
    <col min="9731" max="9732" width="13.109375" style="158" customWidth="1"/>
    <col min="9733" max="9733" width="13.88671875" style="158" customWidth="1"/>
    <col min="9734" max="9734" width="32.5546875" style="158" customWidth="1"/>
    <col min="9735" max="9984" width="9.44140625" style="158"/>
    <col min="9985" max="9985" width="5.33203125" style="158" customWidth="1"/>
    <col min="9986" max="9986" width="20.44140625" style="158" customWidth="1"/>
    <col min="9987" max="9988" width="13.109375" style="158" customWidth="1"/>
    <col min="9989" max="9989" width="13.88671875" style="158" customWidth="1"/>
    <col min="9990" max="9990" width="32.5546875" style="158" customWidth="1"/>
    <col min="9991" max="10240" width="9.44140625" style="158"/>
    <col min="10241" max="10241" width="5.33203125" style="158" customWidth="1"/>
    <col min="10242" max="10242" width="20.44140625" style="158" customWidth="1"/>
    <col min="10243" max="10244" width="13.109375" style="158" customWidth="1"/>
    <col min="10245" max="10245" width="13.88671875" style="158" customWidth="1"/>
    <col min="10246" max="10246" width="32.5546875" style="158" customWidth="1"/>
    <col min="10247" max="10496" width="9.44140625" style="158"/>
    <col min="10497" max="10497" width="5.33203125" style="158" customWidth="1"/>
    <col min="10498" max="10498" width="20.44140625" style="158" customWidth="1"/>
    <col min="10499" max="10500" width="13.109375" style="158" customWidth="1"/>
    <col min="10501" max="10501" width="13.88671875" style="158" customWidth="1"/>
    <col min="10502" max="10502" width="32.5546875" style="158" customWidth="1"/>
    <col min="10503" max="10752" width="9.44140625" style="158"/>
    <col min="10753" max="10753" width="5.33203125" style="158" customWidth="1"/>
    <col min="10754" max="10754" width="20.44140625" style="158" customWidth="1"/>
    <col min="10755" max="10756" width="13.109375" style="158" customWidth="1"/>
    <col min="10757" max="10757" width="13.88671875" style="158" customWidth="1"/>
    <col min="10758" max="10758" width="32.5546875" style="158" customWidth="1"/>
    <col min="10759" max="11008" width="9.44140625" style="158"/>
    <col min="11009" max="11009" width="5.33203125" style="158" customWidth="1"/>
    <col min="11010" max="11010" width="20.44140625" style="158" customWidth="1"/>
    <col min="11011" max="11012" width="13.109375" style="158" customWidth="1"/>
    <col min="11013" max="11013" width="13.88671875" style="158" customWidth="1"/>
    <col min="11014" max="11014" width="32.5546875" style="158" customWidth="1"/>
    <col min="11015" max="11264" width="9.44140625" style="158"/>
    <col min="11265" max="11265" width="5.33203125" style="158" customWidth="1"/>
    <col min="11266" max="11266" width="20.44140625" style="158" customWidth="1"/>
    <col min="11267" max="11268" width="13.109375" style="158" customWidth="1"/>
    <col min="11269" max="11269" width="13.88671875" style="158" customWidth="1"/>
    <col min="11270" max="11270" width="32.5546875" style="158" customWidth="1"/>
    <col min="11271" max="11520" width="9.44140625" style="158"/>
    <col min="11521" max="11521" width="5.33203125" style="158" customWidth="1"/>
    <col min="11522" max="11522" width="20.44140625" style="158" customWidth="1"/>
    <col min="11523" max="11524" width="13.109375" style="158" customWidth="1"/>
    <col min="11525" max="11525" width="13.88671875" style="158" customWidth="1"/>
    <col min="11526" max="11526" width="32.5546875" style="158" customWidth="1"/>
    <col min="11527" max="11776" width="9.44140625" style="158"/>
    <col min="11777" max="11777" width="5.33203125" style="158" customWidth="1"/>
    <col min="11778" max="11778" width="20.44140625" style="158" customWidth="1"/>
    <col min="11779" max="11780" width="13.109375" style="158" customWidth="1"/>
    <col min="11781" max="11781" width="13.88671875" style="158" customWidth="1"/>
    <col min="11782" max="11782" width="32.5546875" style="158" customWidth="1"/>
    <col min="11783" max="12032" width="9.44140625" style="158"/>
    <col min="12033" max="12033" width="5.33203125" style="158" customWidth="1"/>
    <col min="12034" max="12034" width="20.44140625" style="158" customWidth="1"/>
    <col min="12035" max="12036" width="13.109375" style="158" customWidth="1"/>
    <col min="12037" max="12037" width="13.88671875" style="158" customWidth="1"/>
    <col min="12038" max="12038" width="32.5546875" style="158" customWidth="1"/>
    <col min="12039" max="12288" width="9.44140625" style="158"/>
    <col min="12289" max="12289" width="5.33203125" style="158" customWidth="1"/>
    <col min="12290" max="12290" width="20.44140625" style="158" customWidth="1"/>
    <col min="12291" max="12292" width="13.109375" style="158" customWidth="1"/>
    <col min="12293" max="12293" width="13.88671875" style="158" customWidth="1"/>
    <col min="12294" max="12294" width="32.5546875" style="158" customWidth="1"/>
    <col min="12295" max="12544" width="9.44140625" style="158"/>
    <col min="12545" max="12545" width="5.33203125" style="158" customWidth="1"/>
    <col min="12546" max="12546" width="20.44140625" style="158" customWidth="1"/>
    <col min="12547" max="12548" width="13.109375" style="158" customWidth="1"/>
    <col min="12549" max="12549" width="13.88671875" style="158" customWidth="1"/>
    <col min="12550" max="12550" width="32.5546875" style="158" customWidth="1"/>
    <col min="12551" max="12800" width="9.44140625" style="158"/>
    <col min="12801" max="12801" width="5.33203125" style="158" customWidth="1"/>
    <col min="12802" max="12802" width="20.44140625" style="158" customWidth="1"/>
    <col min="12803" max="12804" width="13.109375" style="158" customWidth="1"/>
    <col min="12805" max="12805" width="13.88671875" style="158" customWidth="1"/>
    <col min="12806" max="12806" width="32.5546875" style="158" customWidth="1"/>
    <col min="12807" max="13056" width="9.44140625" style="158"/>
    <col min="13057" max="13057" width="5.33203125" style="158" customWidth="1"/>
    <col min="13058" max="13058" width="20.44140625" style="158" customWidth="1"/>
    <col min="13059" max="13060" width="13.109375" style="158" customWidth="1"/>
    <col min="13061" max="13061" width="13.88671875" style="158" customWidth="1"/>
    <col min="13062" max="13062" width="32.5546875" style="158" customWidth="1"/>
    <col min="13063" max="13312" width="9.44140625" style="158"/>
    <col min="13313" max="13313" width="5.33203125" style="158" customWidth="1"/>
    <col min="13314" max="13314" width="20.44140625" style="158" customWidth="1"/>
    <col min="13315" max="13316" width="13.109375" style="158" customWidth="1"/>
    <col min="13317" max="13317" width="13.88671875" style="158" customWidth="1"/>
    <col min="13318" max="13318" width="32.5546875" style="158" customWidth="1"/>
    <col min="13319" max="13568" width="9.44140625" style="158"/>
    <col min="13569" max="13569" width="5.33203125" style="158" customWidth="1"/>
    <col min="13570" max="13570" width="20.44140625" style="158" customWidth="1"/>
    <col min="13571" max="13572" width="13.109375" style="158" customWidth="1"/>
    <col min="13573" max="13573" width="13.88671875" style="158" customWidth="1"/>
    <col min="13574" max="13574" width="32.5546875" style="158" customWidth="1"/>
    <col min="13575" max="13824" width="9.44140625" style="158"/>
    <col min="13825" max="13825" width="5.33203125" style="158" customWidth="1"/>
    <col min="13826" max="13826" width="20.44140625" style="158" customWidth="1"/>
    <col min="13827" max="13828" width="13.109375" style="158" customWidth="1"/>
    <col min="13829" max="13829" width="13.88671875" style="158" customWidth="1"/>
    <col min="13830" max="13830" width="32.5546875" style="158" customWidth="1"/>
    <col min="13831" max="14080" width="9.44140625" style="158"/>
    <col min="14081" max="14081" width="5.33203125" style="158" customWidth="1"/>
    <col min="14082" max="14082" width="20.44140625" style="158" customWidth="1"/>
    <col min="14083" max="14084" width="13.109375" style="158" customWidth="1"/>
    <col min="14085" max="14085" width="13.88671875" style="158" customWidth="1"/>
    <col min="14086" max="14086" width="32.5546875" style="158" customWidth="1"/>
    <col min="14087" max="14336" width="9.44140625" style="158"/>
    <col min="14337" max="14337" width="5.33203125" style="158" customWidth="1"/>
    <col min="14338" max="14338" width="20.44140625" style="158" customWidth="1"/>
    <col min="14339" max="14340" width="13.109375" style="158" customWidth="1"/>
    <col min="14341" max="14341" width="13.88671875" style="158" customWidth="1"/>
    <col min="14342" max="14342" width="32.5546875" style="158" customWidth="1"/>
    <col min="14343" max="14592" width="9.44140625" style="158"/>
    <col min="14593" max="14593" width="5.33203125" style="158" customWidth="1"/>
    <col min="14594" max="14594" width="20.44140625" style="158" customWidth="1"/>
    <col min="14595" max="14596" width="13.109375" style="158" customWidth="1"/>
    <col min="14597" max="14597" width="13.88671875" style="158" customWidth="1"/>
    <col min="14598" max="14598" width="32.5546875" style="158" customWidth="1"/>
    <col min="14599" max="14848" width="9.44140625" style="158"/>
    <col min="14849" max="14849" width="5.33203125" style="158" customWidth="1"/>
    <col min="14850" max="14850" width="20.44140625" style="158" customWidth="1"/>
    <col min="14851" max="14852" width="13.109375" style="158" customWidth="1"/>
    <col min="14853" max="14853" width="13.88671875" style="158" customWidth="1"/>
    <col min="14854" max="14854" width="32.5546875" style="158" customWidth="1"/>
    <col min="14855" max="15104" width="9.44140625" style="158"/>
    <col min="15105" max="15105" width="5.33203125" style="158" customWidth="1"/>
    <col min="15106" max="15106" width="20.44140625" style="158" customWidth="1"/>
    <col min="15107" max="15108" width="13.109375" style="158" customWidth="1"/>
    <col min="15109" max="15109" width="13.88671875" style="158" customWidth="1"/>
    <col min="15110" max="15110" width="32.5546875" style="158" customWidth="1"/>
    <col min="15111" max="15360" width="9.44140625" style="158"/>
    <col min="15361" max="15361" width="5.33203125" style="158" customWidth="1"/>
    <col min="15362" max="15362" width="20.44140625" style="158" customWidth="1"/>
    <col min="15363" max="15364" width="13.109375" style="158" customWidth="1"/>
    <col min="15365" max="15365" width="13.88671875" style="158" customWidth="1"/>
    <col min="15366" max="15366" width="32.5546875" style="158" customWidth="1"/>
    <col min="15367" max="15616" width="9.44140625" style="158"/>
    <col min="15617" max="15617" width="5.33203125" style="158" customWidth="1"/>
    <col min="15618" max="15618" width="20.44140625" style="158" customWidth="1"/>
    <col min="15619" max="15620" width="13.109375" style="158" customWidth="1"/>
    <col min="15621" max="15621" width="13.88671875" style="158" customWidth="1"/>
    <col min="15622" max="15622" width="32.5546875" style="158" customWidth="1"/>
    <col min="15623" max="15872" width="9.44140625" style="158"/>
    <col min="15873" max="15873" width="5.33203125" style="158" customWidth="1"/>
    <col min="15874" max="15874" width="20.44140625" style="158" customWidth="1"/>
    <col min="15875" max="15876" width="13.109375" style="158" customWidth="1"/>
    <col min="15877" max="15877" width="13.88671875" style="158" customWidth="1"/>
    <col min="15878" max="15878" width="32.5546875" style="158" customWidth="1"/>
    <col min="15879" max="16128" width="9.44140625" style="158"/>
    <col min="16129" max="16129" width="5.33203125" style="158" customWidth="1"/>
    <col min="16130" max="16130" width="20.44140625" style="158" customWidth="1"/>
    <col min="16131" max="16132" width="13.109375" style="158" customWidth="1"/>
    <col min="16133" max="16133" width="13.88671875" style="158" customWidth="1"/>
    <col min="16134" max="16134" width="32.5546875" style="158" customWidth="1"/>
    <col min="16135" max="16384" width="9.44140625" style="158"/>
  </cols>
  <sheetData>
    <row r="1" spans="1:6" ht="21" customHeight="1" x14ac:dyDescent="0.2">
      <c r="A1" s="764" t="s">
        <v>147</v>
      </c>
      <c r="B1" s="765"/>
      <c r="C1" s="765"/>
      <c r="D1" s="765"/>
      <c r="E1" s="765"/>
      <c r="F1" s="765"/>
    </row>
    <row r="2" spans="1:6" ht="22.5" customHeight="1" thickBot="1" x14ac:dyDescent="0.25">
      <c r="A2" s="763" t="s">
        <v>90</v>
      </c>
      <c r="B2" s="763"/>
      <c r="F2" s="161" t="s">
        <v>148</v>
      </c>
    </row>
    <row r="3" spans="1:6" ht="22.5" customHeight="1" thickBot="1" x14ac:dyDescent="0.25">
      <c r="A3" s="766" t="s">
        <v>92</v>
      </c>
      <c r="B3" s="767"/>
      <c r="C3" s="162" t="s">
        <v>149</v>
      </c>
      <c r="D3" s="163" t="s">
        <v>150</v>
      </c>
      <c r="E3" s="164" t="s">
        <v>151</v>
      </c>
      <c r="F3" s="165" t="s">
        <v>115</v>
      </c>
    </row>
    <row r="4" spans="1:6" ht="36.75" customHeight="1" x14ac:dyDescent="0.2">
      <c r="A4" s="768" t="s">
        <v>102</v>
      </c>
      <c r="B4" s="769"/>
      <c r="C4" s="167">
        <v>6240000</v>
      </c>
      <c r="D4" s="167">
        <v>6120000</v>
      </c>
      <c r="E4" s="168">
        <f>C4-D4</f>
        <v>120000</v>
      </c>
      <c r="F4" s="169" t="s">
        <v>152</v>
      </c>
    </row>
    <row r="5" spans="1:6" ht="32.25" customHeight="1" x14ac:dyDescent="0.2">
      <c r="A5" s="770" t="s">
        <v>103</v>
      </c>
      <c r="B5" s="771"/>
      <c r="C5" s="171">
        <v>1760000</v>
      </c>
      <c r="D5" s="171">
        <v>1820000</v>
      </c>
      <c r="E5" s="172">
        <f>C5-D5</f>
        <v>-60000</v>
      </c>
      <c r="F5" s="173" t="s">
        <v>153</v>
      </c>
    </row>
    <row r="6" spans="1:6" ht="22.5" customHeight="1" x14ac:dyDescent="0.2">
      <c r="A6" s="772" t="s">
        <v>104</v>
      </c>
      <c r="B6" s="773"/>
      <c r="C6" s="174">
        <v>880000</v>
      </c>
      <c r="D6" s="174">
        <v>880000</v>
      </c>
      <c r="E6" s="175">
        <f t="shared" ref="E6:E11" si="0">C6-D6</f>
        <v>0</v>
      </c>
      <c r="F6" s="176" t="s">
        <v>154</v>
      </c>
    </row>
    <row r="7" spans="1:6" ht="22.5" customHeight="1" x14ac:dyDescent="0.2">
      <c r="A7" s="772" t="s">
        <v>105</v>
      </c>
      <c r="B7" s="773"/>
      <c r="C7" s="174">
        <v>1100000</v>
      </c>
      <c r="D7" s="174">
        <v>1088500</v>
      </c>
      <c r="E7" s="175">
        <f t="shared" si="0"/>
        <v>11500</v>
      </c>
      <c r="F7" s="177" t="s">
        <v>155</v>
      </c>
    </row>
    <row r="8" spans="1:6" ht="22.5" customHeight="1" x14ac:dyDescent="0.2">
      <c r="A8" s="774" t="s">
        <v>156</v>
      </c>
      <c r="B8" s="775"/>
      <c r="C8" s="178">
        <v>440000</v>
      </c>
      <c r="D8" s="171"/>
      <c r="E8" s="179">
        <f t="shared" si="0"/>
        <v>440000</v>
      </c>
      <c r="F8" s="177" t="s">
        <v>157</v>
      </c>
    </row>
    <row r="9" spans="1:6" ht="22.5" customHeight="1" x14ac:dyDescent="0.2">
      <c r="A9" s="776" t="s">
        <v>108</v>
      </c>
      <c r="B9" s="777"/>
      <c r="C9" s="174">
        <v>1358419</v>
      </c>
      <c r="D9" s="180">
        <v>1358419</v>
      </c>
      <c r="E9" s="175">
        <f>C9-D9</f>
        <v>0</v>
      </c>
      <c r="F9" s="181" t="s">
        <v>158</v>
      </c>
    </row>
    <row r="10" spans="1:6" ht="22.5" customHeight="1" thickBot="1" x14ac:dyDescent="0.25">
      <c r="A10" s="778" t="s">
        <v>110</v>
      </c>
      <c r="B10" s="779"/>
      <c r="C10" s="182"/>
      <c r="D10" s="183"/>
      <c r="E10" s="184">
        <f t="shared" si="0"/>
        <v>0</v>
      </c>
      <c r="F10" s="185"/>
    </row>
    <row r="11" spans="1:6" ht="22.5" customHeight="1" thickTop="1" thickBot="1" x14ac:dyDescent="0.25">
      <c r="A11" s="780" t="s">
        <v>112</v>
      </c>
      <c r="B11" s="781"/>
      <c r="C11" s="186">
        <f>SUM(C4:C10)</f>
        <v>11778419</v>
      </c>
      <c r="D11" s="186">
        <f>SUM(D4:D10)</f>
        <v>11266919</v>
      </c>
      <c r="E11" s="187">
        <f t="shared" si="0"/>
        <v>511500</v>
      </c>
      <c r="F11" s="188"/>
    </row>
    <row r="12" spans="1:6" ht="12" customHeight="1" x14ac:dyDescent="0.2"/>
    <row r="13" spans="1:6" ht="22.5" customHeight="1" thickBot="1" x14ac:dyDescent="0.25">
      <c r="A13" s="763" t="s">
        <v>113</v>
      </c>
      <c r="B13" s="763"/>
    </row>
    <row r="14" spans="1:6" ht="22.5" customHeight="1" thickBot="1" x14ac:dyDescent="0.25">
      <c r="A14" s="766" t="s">
        <v>92</v>
      </c>
      <c r="B14" s="767"/>
      <c r="C14" s="162" t="str">
        <f>C3</f>
        <v>a 予　算</v>
      </c>
      <c r="D14" s="163" t="str">
        <f>D3</f>
        <v>b 25決算</v>
      </c>
      <c r="E14" s="164" t="s">
        <v>159</v>
      </c>
      <c r="F14" s="165" t="s">
        <v>115</v>
      </c>
    </row>
    <row r="15" spans="1:6" ht="22.5" customHeight="1" x14ac:dyDescent="0.2">
      <c r="A15" s="190" t="s">
        <v>120</v>
      </c>
      <c r="B15" s="191" t="s">
        <v>121</v>
      </c>
      <c r="C15" s="192">
        <f>C16+C17+C21+C22+C25</f>
        <v>2354000</v>
      </c>
      <c r="D15" s="193">
        <f>D16+D17+D21+D22+D25</f>
        <v>2225708</v>
      </c>
      <c r="E15" s="194">
        <f>C15-D15</f>
        <v>128292</v>
      </c>
      <c r="F15" s="195"/>
    </row>
    <row r="16" spans="1:6" ht="28.5" customHeight="1" x14ac:dyDescent="0.2">
      <c r="A16" s="196" t="s">
        <v>122</v>
      </c>
      <c r="B16" s="166" t="s">
        <v>123</v>
      </c>
      <c r="C16" s="167">
        <v>950000</v>
      </c>
      <c r="D16" s="167">
        <v>836455</v>
      </c>
      <c r="E16" s="168">
        <f t="shared" ref="E16:E37" si="1">C16-D16</f>
        <v>113545</v>
      </c>
      <c r="F16" s="169" t="s">
        <v>160</v>
      </c>
    </row>
    <row r="17" spans="1:6" ht="22.5" customHeight="1" x14ac:dyDescent="0.2">
      <c r="A17" s="782" t="s">
        <v>124</v>
      </c>
      <c r="B17" s="170" t="s">
        <v>125</v>
      </c>
      <c r="C17" s="171">
        <f>SUM(C18:C20)</f>
        <v>140000</v>
      </c>
      <c r="D17" s="171">
        <f>SUM(D18:D20)</f>
        <v>133448</v>
      </c>
      <c r="E17" s="172">
        <f t="shared" si="1"/>
        <v>6552</v>
      </c>
      <c r="F17" s="198"/>
    </row>
    <row r="18" spans="1:6" ht="22.5" customHeight="1" x14ac:dyDescent="0.2">
      <c r="A18" s="783"/>
      <c r="B18" s="199" t="s">
        <v>126</v>
      </c>
      <c r="C18" s="200">
        <v>50000</v>
      </c>
      <c r="D18" s="201">
        <v>46966</v>
      </c>
      <c r="E18" s="202">
        <f t="shared" si="1"/>
        <v>3034</v>
      </c>
      <c r="F18" s="203" t="s">
        <v>161</v>
      </c>
    </row>
    <row r="19" spans="1:6" ht="22.5" customHeight="1" x14ac:dyDescent="0.2">
      <c r="A19" s="783"/>
      <c r="B19" s="199" t="s">
        <v>127</v>
      </c>
      <c r="C19" s="200">
        <v>90000</v>
      </c>
      <c r="D19" s="201">
        <v>86482</v>
      </c>
      <c r="E19" s="202">
        <f t="shared" si="1"/>
        <v>3518</v>
      </c>
      <c r="F19" s="203" t="s">
        <v>162</v>
      </c>
    </row>
    <row r="20" spans="1:6" ht="22.5" customHeight="1" x14ac:dyDescent="0.2">
      <c r="A20" s="783"/>
      <c r="B20" s="199" t="s">
        <v>128</v>
      </c>
      <c r="C20" s="200"/>
      <c r="D20" s="201">
        <v>0</v>
      </c>
      <c r="E20" s="202">
        <f t="shared" si="1"/>
        <v>0</v>
      </c>
      <c r="F20" s="198"/>
    </row>
    <row r="21" spans="1:6" ht="29.25" customHeight="1" x14ac:dyDescent="0.2">
      <c r="A21" s="204" t="s">
        <v>129</v>
      </c>
      <c r="B21" s="170" t="s">
        <v>130</v>
      </c>
      <c r="C21" s="171">
        <v>930000</v>
      </c>
      <c r="D21" s="180">
        <v>927525</v>
      </c>
      <c r="E21" s="172">
        <f t="shared" si="1"/>
        <v>2475</v>
      </c>
      <c r="F21" s="173" t="s">
        <v>163</v>
      </c>
    </row>
    <row r="22" spans="1:6" ht="22.5" customHeight="1" x14ac:dyDescent="0.2">
      <c r="A22" s="784" t="s">
        <v>131</v>
      </c>
      <c r="B22" s="170" t="s">
        <v>132</v>
      </c>
      <c r="C22" s="171">
        <f>SUM(C23:C24)</f>
        <v>54000</v>
      </c>
      <c r="D22" s="171">
        <f>SUM(D23:D24)</f>
        <v>52390</v>
      </c>
      <c r="E22" s="205">
        <f t="shared" si="1"/>
        <v>1610</v>
      </c>
      <c r="F22" s="198"/>
    </row>
    <row r="23" spans="1:6" ht="22.5" customHeight="1" x14ac:dyDescent="0.2">
      <c r="A23" s="785"/>
      <c r="B23" s="207" t="s">
        <v>133</v>
      </c>
      <c r="C23" s="200">
        <v>30000</v>
      </c>
      <c r="D23" s="201">
        <v>28410</v>
      </c>
      <c r="E23" s="202">
        <f t="shared" si="1"/>
        <v>1590</v>
      </c>
      <c r="F23" s="208" t="s">
        <v>164</v>
      </c>
    </row>
    <row r="24" spans="1:6" ht="22.5" customHeight="1" x14ac:dyDescent="0.2">
      <c r="A24" s="786"/>
      <c r="B24" s="199" t="s">
        <v>134</v>
      </c>
      <c r="C24" s="200">
        <v>24000</v>
      </c>
      <c r="D24" s="201">
        <v>23980</v>
      </c>
      <c r="E24" s="202">
        <f t="shared" si="1"/>
        <v>20</v>
      </c>
      <c r="F24" s="208" t="s">
        <v>165</v>
      </c>
    </row>
    <row r="25" spans="1:6" ht="22.5" customHeight="1" x14ac:dyDescent="0.2">
      <c r="A25" s="197" t="s">
        <v>135</v>
      </c>
      <c r="B25" s="170" t="s">
        <v>136</v>
      </c>
      <c r="C25" s="171">
        <v>280000</v>
      </c>
      <c r="D25" s="180">
        <v>275890</v>
      </c>
      <c r="E25" s="172">
        <f t="shared" si="1"/>
        <v>4110</v>
      </c>
      <c r="F25" s="203" t="s">
        <v>166</v>
      </c>
    </row>
    <row r="26" spans="1:6" ht="22.5" customHeight="1" x14ac:dyDescent="0.2">
      <c r="A26" s="209" t="s">
        <v>137</v>
      </c>
      <c r="B26" s="210" t="s">
        <v>138</v>
      </c>
      <c r="C26" s="211">
        <f>C27+C28+C29+C32</f>
        <v>7530000</v>
      </c>
      <c r="D26" s="212">
        <f>D27+D28+D29+D32</f>
        <v>7233446</v>
      </c>
      <c r="E26" s="213">
        <f t="shared" si="1"/>
        <v>296554</v>
      </c>
      <c r="F26" s="214"/>
    </row>
    <row r="27" spans="1:6" ht="22.5" customHeight="1" x14ac:dyDescent="0.2">
      <c r="A27" s="197" t="s">
        <v>122</v>
      </c>
      <c r="B27" s="170" t="s">
        <v>139</v>
      </c>
      <c r="C27" s="171">
        <v>1000000</v>
      </c>
      <c r="D27" s="180">
        <v>972638</v>
      </c>
      <c r="E27" s="172">
        <f t="shared" si="1"/>
        <v>27362</v>
      </c>
      <c r="F27" s="173" t="s">
        <v>167</v>
      </c>
    </row>
    <row r="28" spans="1:6" ht="22.5" customHeight="1" x14ac:dyDescent="0.2">
      <c r="A28" s="197" t="s">
        <v>124</v>
      </c>
      <c r="B28" s="170" t="s">
        <v>140</v>
      </c>
      <c r="C28" s="171">
        <v>800000</v>
      </c>
      <c r="D28" s="180">
        <v>800000</v>
      </c>
      <c r="E28" s="172">
        <f t="shared" si="1"/>
        <v>0</v>
      </c>
      <c r="F28" s="203" t="s">
        <v>168</v>
      </c>
    </row>
    <row r="29" spans="1:6" ht="22.5" customHeight="1" x14ac:dyDescent="0.2">
      <c r="A29" s="782" t="s">
        <v>129</v>
      </c>
      <c r="B29" s="170" t="s">
        <v>125</v>
      </c>
      <c r="C29" s="171">
        <f>SUM(C30:C31)</f>
        <v>1230000</v>
      </c>
      <c r="D29" s="171">
        <f>D30+D31</f>
        <v>1132558</v>
      </c>
      <c r="E29" s="172">
        <f t="shared" si="1"/>
        <v>97442</v>
      </c>
      <c r="F29" s="198"/>
    </row>
    <row r="30" spans="1:6" ht="22.5" customHeight="1" x14ac:dyDescent="0.2">
      <c r="A30" s="783"/>
      <c r="B30" s="199" t="s">
        <v>126</v>
      </c>
      <c r="C30" s="200">
        <v>260000</v>
      </c>
      <c r="D30" s="201">
        <v>238885</v>
      </c>
      <c r="E30" s="202">
        <f t="shared" si="1"/>
        <v>21115</v>
      </c>
      <c r="F30" s="203" t="s">
        <v>169</v>
      </c>
    </row>
    <row r="31" spans="1:6" ht="22.5" customHeight="1" x14ac:dyDescent="0.2">
      <c r="A31" s="783"/>
      <c r="B31" s="199" t="s">
        <v>141</v>
      </c>
      <c r="C31" s="200">
        <v>970000</v>
      </c>
      <c r="D31" s="201">
        <v>893673</v>
      </c>
      <c r="E31" s="202">
        <f t="shared" si="1"/>
        <v>76327</v>
      </c>
      <c r="F31" s="208" t="s">
        <v>170</v>
      </c>
    </row>
    <row r="32" spans="1:6" ht="22.5" customHeight="1" x14ac:dyDescent="0.2">
      <c r="A32" s="197" t="s">
        <v>131</v>
      </c>
      <c r="B32" s="170" t="s">
        <v>136</v>
      </c>
      <c r="C32" s="171">
        <v>4500000</v>
      </c>
      <c r="D32" s="180">
        <v>4328250</v>
      </c>
      <c r="E32" s="172">
        <f t="shared" si="1"/>
        <v>171750</v>
      </c>
      <c r="F32" s="215" t="s">
        <v>171</v>
      </c>
    </row>
    <row r="33" spans="1:8" ht="22.5" customHeight="1" x14ac:dyDescent="0.2">
      <c r="A33" s="209" t="s">
        <v>142</v>
      </c>
      <c r="B33" s="210" t="s">
        <v>143</v>
      </c>
      <c r="C33" s="211">
        <f>C34</f>
        <v>546000</v>
      </c>
      <c r="D33" s="212">
        <f>D34</f>
        <v>0</v>
      </c>
      <c r="E33" s="213">
        <f t="shared" si="1"/>
        <v>546000</v>
      </c>
      <c r="F33" s="216"/>
    </row>
    <row r="34" spans="1:8" ht="22.5" customHeight="1" x14ac:dyDescent="0.2">
      <c r="A34" s="206" t="s">
        <v>122</v>
      </c>
      <c r="B34" s="217" t="s">
        <v>143</v>
      </c>
      <c r="C34" s="218">
        <f>H34+86000</f>
        <v>546000</v>
      </c>
      <c r="D34" s="219">
        <v>0</v>
      </c>
      <c r="E34" s="220">
        <f t="shared" si="1"/>
        <v>546000</v>
      </c>
      <c r="F34" s="221" t="s">
        <v>172</v>
      </c>
      <c r="H34" s="158">
        <v>460000</v>
      </c>
    </row>
    <row r="35" spans="1:8" ht="22.5" customHeight="1" x14ac:dyDescent="0.2">
      <c r="A35" s="222" t="s">
        <v>144</v>
      </c>
      <c r="B35" s="223" t="s">
        <v>145</v>
      </c>
      <c r="C35" s="211">
        <f>C36</f>
        <v>10000</v>
      </c>
      <c r="D35" s="224">
        <f>D36</f>
        <v>0</v>
      </c>
      <c r="E35" s="225">
        <f t="shared" si="1"/>
        <v>10000</v>
      </c>
      <c r="F35" s="226"/>
    </row>
    <row r="36" spans="1:8" ht="22.5" customHeight="1" thickBot="1" x14ac:dyDescent="0.25">
      <c r="A36" s="206" t="s">
        <v>122</v>
      </c>
      <c r="B36" s="217" t="s">
        <v>146</v>
      </c>
      <c r="C36" s="227">
        <v>10000</v>
      </c>
      <c r="D36" s="228"/>
      <c r="E36" s="229">
        <f t="shared" si="1"/>
        <v>10000</v>
      </c>
      <c r="F36" s="230"/>
    </row>
    <row r="37" spans="1:8" ht="22.5" customHeight="1" thickTop="1" thickBot="1" x14ac:dyDescent="0.25">
      <c r="A37" s="780" t="s">
        <v>112</v>
      </c>
      <c r="B37" s="781"/>
      <c r="C37" s="186">
        <f>C15+C26+C33+C35</f>
        <v>10440000</v>
      </c>
      <c r="D37" s="231">
        <f>D15+D26+D33+D35</f>
        <v>9459154</v>
      </c>
      <c r="E37" s="232">
        <f t="shared" si="1"/>
        <v>980846</v>
      </c>
      <c r="F37" s="188"/>
    </row>
    <row r="39" spans="1:8" x14ac:dyDescent="0.2">
      <c r="C39" s="159">
        <f>C11-C37</f>
        <v>1338419</v>
      </c>
    </row>
  </sheetData>
  <mergeCells count="17">
    <mergeCell ref="A14:B14"/>
    <mergeCell ref="A17:A20"/>
    <mergeCell ref="A22:A24"/>
    <mergeCell ref="A29:A31"/>
    <mergeCell ref="A37:B37"/>
    <mergeCell ref="A13:B13"/>
    <mergeCell ref="A1:F1"/>
    <mergeCell ref="A2:B2"/>
    <mergeCell ref="A3:B3"/>
    <mergeCell ref="A4:B4"/>
    <mergeCell ref="A5:B5"/>
    <mergeCell ref="A6:B6"/>
    <mergeCell ref="A7:B7"/>
    <mergeCell ref="A8:B8"/>
    <mergeCell ref="A9:B9"/>
    <mergeCell ref="A10:B10"/>
    <mergeCell ref="A11:B11"/>
  </mergeCells>
  <phoneticPr fontId="1"/>
  <printOptions horizontalCentered="1"/>
  <pageMargins left="0.51181102362204722" right="0.11811023622047245" top="0.35433070866141736" bottom="0.15748031496062992" header="0.31496062992125984" footer="0.31496062992125984"/>
  <pageSetup paperSize="9"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80CE8-1689-439E-9148-185BE266D2D2}">
  <dimension ref="A1:L97"/>
  <sheetViews>
    <sheetView tabSelected="1" view="pageBreakPreview" zoomScaleNormal="100" zoomScaleSheetLayoutView="100" workbookViewId="0">
      <pane xSplit="1" ySplit="1" topLeftCell="B89" activePane="bottomRight" state="frozen"/>
      <selection activeCell="M6" sqref="M6"/>
      <selection pane="topRight" activeCell="M6" sqref="M6"/>
      <selection pane="bottomLeft" activeCell="M6" sqref="M6"/>
      <selection pane="bottomRight" activeCell="M6" sqref="M6"/>
    </sheetView>
  </sheetViews>
  <sheetFormatPr defaultColWidth="8.44140625" defaultRowHeight="13.2" x14ac:dyDescent="0.2"/>
  <cols>
    <col min="1" max="1" width="2.88671875" style="308" customWidth="1"/>
    <col min="2" max="2" width="14.5546875" style="308" customWidth="1"/>
    <col min="3" max="5" width="8.44140625" style="308"/>
    <col min="6" max="6" width="12.6640625" style="308" customWidth="1"/>
    <col min="7" max="7" width="3.33203125" style="308" customWidth="1"/>
    <col min="8" max="8" width="15.88671875" style="308" customWidth="1"/>
    <col min="9" max="9" width="22.44140625" style="308" customWidth="1"/>
    <col min="10" max="11" width="8.44140625" style="308"/>
    <col min="12" max="12" width="13.88671875" style="308" customWidth="1"/>
    <col min="13" max="13" width="2.109375" style="308" customWidth="1"/>
    <col min="14" max="16384" width="8.44140625" style="308"/>
  </cols>
  <sheetData>
    <row r="1" spans="2:12" ht="16.2" x14ac:dyDescent="0.2">
      <c r="B1" s="306" t="s">
        <v>533</v>
      </c>
      <c r="C1" s="307"/>
      <c r="H1" s="309" t="s">
        <v>534</v>
      </c>
      <c r="I1" s="310">
        <v>45991</v>
      </c>
      <c r="K1" s="311"/>
      <c r="L1" s="312"/>
    </row>
    <row r="2" spans="2:12" ht="9.4499999999999993" customHeight="1" x14ac:dyDescent="0.2">
      <c r="B2" s="306"/>
      <c r="C2" s="307"/>
      <c r="H2" s="309"/>
      <c r="I2" s="310"/>
      <c r="K2" s="311"/>
      <c r="L2" s="312"/>
    </row>
    <row r="3" spans="2:12" ht="18.75" customHeight="1" x14ac:dyDescent="0.2">
      <c r="B3" s="313" t="s">
        <v>535</v>
      </c>
      <c r="C3" s="306"/>
      <c r="H3" s="314" t="s">
        <v>534</v>
      </c>
      <c r="I3" s="315" t="s">
        <v>536</v>
      </c>
      <c r="J3" s="316"/>
      <c r="K3" s="316"/>
      <c r="L3" s="316"/>
    </row>
    <row r="4" spans="2:12" ht="17.25" customHeight="1" x14ac:dyDescent="0.2">
      <c r="B4" s="317"/>
      <c r="C4" s="318" t="s">
        <v>537</v>
      </c>
      <c r="D4" s="319"/>
      <c r="E4" s="319"/>
      <c r="F4" s="319"/>
      <c r="G4" s="319"/>
      <c r="H4" s="318" t="s">
        <v>538</v>
      </c>
      <c r="I4" s="319"/>
      <c r="J4" s="319"/>
      <c r="K4" s="319"/>
      <c r="L4" s="320"/>
    </row>
    <row r="5" spans="2:12" ht="17.25" customHeight="1" x14ac:dyDescent="0.2">
      <c r="B5" s="317"/>
      <c r="C5" s="321" t="s">
        <v>539</v>
      </c>
      <c r="D5" s="317"/>
      <c r="E5" s="317"/>
      <c r="F5" s="317"/>
      <c r="G5" s="317"/>
      <c r="H5" s="322" t="s">
        <v>540</v>
      </c>
      <c r="I5" s="323"/>
      <c r="J5" s="323"/>
      <c r="K5" s="323"/>
      <c r="L5" s="324"/>
    </row>
    <row r="6" spans="2:12" ht="17.25" customHeight="1" x14ac:dyDescent="0.2">
      <c r="B6" s="317"/>
      <c r="C6" s="325" t="s">
        <v>541</v>
      </c>
      <c r="D6" s="317"/>
      <c r="E6" s="317"/>
      <c r="F6" s="317"/>
      <c r="G6" s="317"/>
      <c r="H6" s="317"/>
      <c r="I6" s="317"/>
      <c r="J6" s="317"/>
      <c r="K6" s="317"/>
      <c r="L6" s="326"/>
    </row>
    <row r="7" spans="2:12" ht="17.25" customHeight="1" x14ac:dyDescent="0.2">
      <c r="B7" s="317"/>
      <c r="C7" s="321" t="s">
        <v>542</v>
      </c>
      <c r="D7" s="317"/>
      <c r="E7" s="317"/>
      <c r="F7" s="317"/>
      <c r="G7" s="317"/>
      <c r="H7" s="317"/>
      <c r="I7" s="317"/>
      <c r="J7" s="317"/>
      <c r="K7" s="317"/>
      <c r="L7" s="326"/>
    </row>
    <row r="8" spans="2:12" ht="17.25" customHeight="1" x14ac:dyDescent="0.2">
      <c r="B8" s="317"/>
      <c r="C8" s="321" t="s">
        <v>543</v>
      </c>
      <c r="D8" s="317"/>
      <c r="E8" s="317"/>
      <c r="F8" s="317"/>
      <c r="G8" s="317"/>
      <c r="H8" s="317"/>
      <c r="I8" s="317"/>
      <c r="J8" s="317"/>
      <c r="K8" s="317"/>
      <c r="L8" s="326"/>
    </row>
    <row r="9" spans="2:12" ht="17.25" customHeight="1" x14ac:dyDescent="0.2">
      <c r="B9" s="317"/>
      <c r="C9" s="327" t="s">
        <v>544</v>
      </c>
      <c r="D9" s="317"/>
      <c r="E9" s="317"/>
      <c r="F9" s="317"/>
      <c r="G9" s="317"/>
      <c r="H9" s="317"/>
      <c r="I9" s="317"/>
      <c r="J9" s="317"/>
      <c r="K9" s="317"/>
      <c r="L9" s="326"/>
    </row>
    <row r="10" spans="2:12" ht="17.25" customHeight="1" x14ac:dyDescent="0.2">
      <c r="B10" s="317"/>
      <c r="C10" s="328" t="s">
        <v>545</v>
      </c>
      <c r="D10" s="317"/>
      <c r="E10" s="317"/>
      <c r="F10" s="317"/>
      <c r="G10" s="317"/>
      <c r="H10" s="317"/>
      <c r="I10" s="317"/>
      <c r="J10" s="317"/>
      <c r="K10" s="317"/>
      <c r="L10" s="326"/>
    </row>
    <row r="11" spans="2:12" ht="17.25" customHeight="1" x14ac:dyDescent="0.2">
      <c r="B11" s="329"/>
      <c r="C11" s="330" t="s">
        <v>546</v>
      </c>
      <c r="D11" s="317"/>
      <c r="E11" s="317"/>
      <c r="F11" s="317"/>
      <c r="G11" s="317"/>
      <c r="H11" s="317"/>
      <c r="I11" s="317"/>
      <c r="J11" s="317"/>
      <c r="K11" s="317"/>
      <c r="L11" s="326"/>
    </row>
    <row r="12" spans="2:12" ht="17.25" customHeight="1" x14ac:dyDescent="0.2">
      <c r="B12" s="317"/>
      <c r="C12" s="331" t="s">
        <v>547</v>
      </c>
      <c r="D12" s="332"/>
      <c r="E12" s="332"/>
      <c r="F12" s="332"/>
      <c r="G12" s="317"/>
      <c r="H12" s="317"/>
      <c r="I12" s="317"/>
      <c r="J12" s="317"/>
      <c r="K12" s="317"/>
      <c r="L12" s="326"/>
    </row>
    <row r="13" spans="2:12" ht="17.25" customHeight="1" x14ac:dyDescent="0.2">
      <c r="B13" s="317"/>
      <c r="C13" s="333" t="s">
        <v>548</v>
      </c>
      <c r="D13" s="334"/>
      <c r="E13" s="334"/>
      <c r="F13" s="334"/>
      <c r="G13" s="323"/>
      <c r="H13" s="323"/>
      <c r="I13" s="323"/>
      <c r="J13" s="323"/>
      <c r="K13" s="323"/>
      <c r="L13" s="324"/>
    </row>
    <row r="14" spans="2:12" ht="12.75" customHeight="1" x14ac:dyDescent="0.2">
      <c r="B14" s="317"/>
      <c r="C14" s="317"/>
      <c r="D14" s="317"/>
      <c r="E14" s="317"/>
      <c r="F14" s="317"/>
      <c r="G14" s="317"/>
      <c r="H14" s="317"/>
      <c r="I14" s="317"/>
      <c r="J14" s="317"/>
      <c r="K14" s="317"/>
      <c r="L14" s="317"/>
    </row>
    <row r="15" spans="2:12" ht="16.5" customHeight="1" x14ac:dyDescent="0.2">
      <c r="B15" s="335" t="s">
        <v>549</v>
      </c>
      <c r="C15" s="336" t="s">
        <v>550</v>
      </c>
      <c r="D15" s="336"/>
      <c r="E15" s="336"/>
      <c r="H15" s="337" t="s">
        <v>551</v>
      </c>
      <c r="I15" s="787"/>
      <c r="J15" s="787"/>
    </row>
    <row r="16" spans="2:12" ht="16.5" customHeight="1" x14ac:dyDescent="0.2">
      <c r="B16" s="308" t="s">
        <v>552</v>
      </c>
      <c r="C16" s="787" t="s">
        <v>553</v>
      </c>
      <c r="D16" s="787"/>
      <c r="E16" s="787"/>
      <c r="F16" s="787"/>
      <c r="H16" s="338" t="s">
        <v>554</v>
      </c>
      <c r="I16" s="788" t="s">
        <v>555</v>
      </c>
      <c r="J16" s="788"/>
      <c r="K16" s="788"/>
      <c r="L16" s="789"/>
    </row>
    <row r="17" spans="2:12" ht="16.5" customHeight="1" x14ac:dyDescent="0.2">
      <c r="H17" s="341"/>
      <c r="I17" s="787" t="s">
        <v>556</v>
      </c>
      <c r="J17" s="787"/>
      <c r="K17" s="787"/>
      <c r="L17" s="790"/>
    </row>
    <row r="18" spans="2:12" ht="16.5" customHeight="1" x14ac:dyDescent="0.2">
      <c r="H18" s="341"/>
      <c r="I18" s="787" t="s">
        <v>557</v>
      </c>
      <c r="J18" s="787"/>
      <c r="K18" s="787"/>
      <c r="L18" s="790"/>
    </row>
    <row r="19" spans="2:12" ht="16.5" customHeight="1" x14ac:dyDescent="0.2">
      <c r="B19" s="308" t="s">
        <v>558</v>
      </c>
      <c r="C19" s="787" t="s">
        <v>559</v>
      </c>
      <c r="D19" s="787"/>
      <c r="E19" s="787"/>
      <c r="F19" s="787"/>
      <c r="H19" s="338" t="s">
        <v>560</v>
      </c>
      <c r="I19" s="788" t="s">
        <v>556</v>
      </c>
      <c r="J19" s="788"/>
      <c r="K19" s="788"/>
      <c r="L19" s="789"/>
    </row>
    <row r="20" spans="2:12" ht="16.5" customHeight="1" x14ac:dyDescent="0.2">
      <c r="C20" s="787"/>
      <c r="D20" s="787"/>
      <c r="E20" s="787"/>
      <c r="F20" s="787"/>
      <c r="H20" s="341"/>
      <c r="I20" s="787" t="s">
        <v>557</v>
      </c>
      <c r="J20" s="787"/>
      <c r="K20" s="787"/>
      <c r="L20" s="790"/>
    </row>
    <row r="21" spans="2:12" ht="16.5" customHeight="1" x14ac:dyDescent="0.2">
      <c r="H21" s="343"/>
      <c r="I21" s="791" t="s">
        <v>561</v>
      </c>
      <c r="J21" s="791"/>
      <c r="K21" s="791"/>
      <c r="L21" s="792"/>
    </row>
    <row r="22" spans="2:12" ht="16.5" customHeight="1" x14ac:dyDescent="0.2">
      <c r="B22" s="308" t="s">
        <v>562</v>
      </c>
      <c r="C22" s="787" t="s">
        <v>559</v>
      </c>
      <c r="D22" s="787"/>
      <c r="E22" s="787"/>
      <c r="F22" s="787"/>
      <c r="H22" s="338" t="s">
        <v>563</v>
      </c>
      <c r="I22" s="788" t="s">
        <v>564</v>
      </c>
      <c r="J22" s="788"/>
      <c r="K22" s="788"/>
      <c r="L22" s="789"/>
    </row>
    <row r="23" spans="2:12" ht="16.5" customHeight="1" x14ac:dyDescent="0.2">
      <c r="H23" s="341" t="s">
        <v>565</v>
      </c>
      <c r="I23" s="787" t="s">
        <v>557</v>
      </c>
      <c r="J23" s="787"/>
      <c r="K23" s="787"/>
      <c r="L23" s="790"/>
    </row>
    <row r="24" spans="2:12" ht="16.5" customHeight="1" x14ac:dyDescent="0.2">
      <c r="H24" s="343"/>
      <c r="I24" s="791" t="s">
        <v>566</v>
      </c>
      <c r="J24" s="791"/>
      <c r="K24" s="791"/>
      <c r="L24" s="792"/>
    </row>
    <row r="25" spans="2:12" ht="16.5" customHeight="1" x14ac:dyDescent="0.2">
      <c r="B25" s="787" t="s">
        <v>567</v>
      </c>
      <c r="C25" s="787"/>
      <c r="D25" s="787"/>
      <c r="E25" s="787"/>
      <c r="F25" s="787"/>
      <c r="H25" s="341" t="s">
        <v>563</v>
      </c>
      <c r="I25" s="787" t="s">
        <v>556</v>
      </c>
      <c r="J25" s="787"/>
      <c r="K25" s="787"/>
      <c r="L25" s="790"/>
    </row>
    <row r="26" spans="2:12" ht="16.5" customHeight="1" x14ac:dyDescent="0.2">
      <c r="C26" s="346" t="s">
        <v>568</v>
      </c>
      <c r="H26" s="343"/>
      <c r="I26" s="791" t="s">
        <v>557</v>
      </c>
      <c r="J26" s="791"/>
      <c r="K26" s="791"/>
      <c r="L26" s="792"/>
    </row>
    <row r="27" spans="2:12" ht="16.5" customHeight="1" x14ac:dyDescent="0.2">
      <c r="B27" s="347" t="s">
        <v>569</v>
      </c>
      <c r="H27" s="338" t="s">
        <v>570</v>
      </c>
      <c r="I27" s="788" t="s">
        <v>571</v>
      </c>
      <c r="J27" s="788"/>
      <c r="K27" s="788"/>
      <c r="L27" s="789"/>
    </row>
    <row r="28" spans="2:12" ht="16.5" customHeight="1" x14ac:dyDescent="0.2">
      <c r="C28" s="308" t="s">
        <v>572</v>
      </c>
      <c r="H28" s="348" t="s">
        <v>573</v>
      </c>
      <c r="I28" s="787" t="s">
        <v>574</v>
      </c>
      <c r="J28" s="787"/>
      <c r="K28" s="787"/>
      <c r="L28" s="790"/>
    </row>
    <row r="29" spans="2:12" ht="16.5" customHeight="1" x14ac:dyDescent="0.2">
      <c r="H29" s="349"/>
      <c r="I29" s="791" t="s">
        <v>575</v>
      </c>
      <c r="J29" s="791"/>
      <c r="K29" s="791"/>
      <c r="L29" s="792"/>
    </row>
    <row r="30" spans="2:12" ht="12" customHeight="1" x14ac:dyDescent="0.2">
      <c r="C30" s="787"/>
      <c r="D30" s="787"/>
      <c r="I30" s="787"/>
      <c r="J30" s="787"/>
    </row>
    <row r="31" spans="2:12" ht="16.5" customHeight="1" x14ac:dyDescent="0.2">
      <c r="B31" s="335" t="s">
        <v>576</v>
      </c>
      <c r="C31" s="336" t="s">
        <v>550</v>
      </c>
      <c r="D31" s="336"/>
      <c r="E31" s="336"/>
      <c r="H31" s="337" t="s">
        <v>577</v>
      </c>
      <c r="I31" s="787"/>
      <c r="J31" s="787"/>
    </row>
    <row r="32" spans="2:12" ht="16.5" customHeight="1" x14ac:dyDescent="0.2">
      <c r="B32" s="308" t="s">
        <v>578</v>
      </c>
      <c r="C32" s="787" t="s">
        <v>579</v>
      </c>
      <c r="D32" s="787"/>
      <c r="E32" s="787"/>
      <c r="F32" s="787"/>
      <c r="H32" s="338" t="s">
        <v>580</v>
      </c>
      <c r="I32" s="788" t="s">
        <v>555</v>
      </c>
      <c r="J32" s="788"/>
      <c r="K32" s="788"/>
      <c r="L32" s="789"/>
    </row>
    <row r="33" spans="2:12" ht="16.5" customHeight="1" x14ac:dyDescent="0.2">
      <c r="H33" s="341"/>
      <c r="I33" s="787" t="s">
        <v>556</v>
      </c>
      <c r="J33" s="787"/>
      <c r="K33" s="787"/>
      <c r="L33" s="790"/>
    </row>
    <row r="34" spans="2:12" ht="16.5" customHeight="1" x14ac:dyDescent="0.2">
      <c r="C34" s="787"/>
      <c r="D34" s="787"/>
      <c r="E34" s="787"/>
      <c r="F34" s="787"/>
      <c r="H34" s="341"/>
      <c r="I34" s="791" t="s">
        <v>557</v>
      </c>
      <c r="J34" s="791"/>
      <c r="K34" s="791"/>
      <c r="L34" s="792"/>
    </row>
    <row r="35" spans="2:12" ht="16.5" customHeight="1" x14ac:dyDescent="0.2">
      <c r="B35" s="308" t="s">
        <v>581</v>
      </c>
      <c r="C35" s="787" t="s">
        <v>559</v>
      </c>
      <c r="D35" s="787"/>
      <c r="E35" s="787"/>
      <c r="F35" s="787"/>
      <c r="H35" s="338" t="s">
        <v>582</v>
      </c>
      <c r="I35" s="788" t="s">
        <v>556</v>
      </c>
      <c r="J35" s="788"/>
      <c r="K35" s="788"/>
      <c r="L35" s="789"/>
    </row>
    <row r="36" spans="2:12" ht="16.5" customHeight="1" x14ac:dyDescent="0.2">
      <c r="H36" s="341" t="s">
        <v>565</v>
      </c>
      <c r="I36" s="791" t="s">
        <v>557</v>
      </c>
      <c r="J36" s="791"/>
      <c r="K36" s="791"/>
      <c r="L36" s="792"/>
    </row>
    <row r="37" spans="2:12" ht="16.5" customHeight="1" x14ac:dyDescent="0.2">
      <c r="B37" s="787" t="s">
        <v>583</v>
      </c>
      <c r="C37" s="787"/>
      <c r="D37" s="787"/>
      <c r="E37" s="787"/>
      <c r="F37" s="787"/>
      <c r="H37" s="341"/>
      <c r="I37" s="787" t="s">
        <v>561</v>
      </c>
      <c r="J37" s="787"/>
      <c r="K37" s="787"/>
      <c r="L37" s="790"/>
    </row>
    <row r="38" spans="2:12" ht="16.5" customHeight="1" x14ac:dyDescent="0.2">
      <c r="B38" s="787" t="s">
        <v>584</v>
      </c>
      <c r="C38" s="787"/>
      <c r="D38" s="787"/>
      <c r="E38" s="787"/>
      <c r="F38" s="787"/>
      <c r="H38" s="338" t="s">
        <v>570</v>
      </c>
      <c r="I38" s="788" t="s">
        <v>571</v>
      </c>
      <c r="J38" s="788"/>
      <c r="K38" s="788"/>
      <c r="L38" s="789"/>
    </row>
    <row r="39" spans="2:12" ht="16.5" customHeight="1" x14ac:dyDescent="0.2">
      <c r="B39" s="787" t="s">
        <v>585</v>
      </c>
      <c r="C39" s="787"/>
      <c r="D39" s="787"/>
      <c r="E39" s="787"/>
      <c r="F39" s="787"/>
      <c r="H39" s="348" t="s">
        <v>573</v>
      </c>
      <c r="I39" s="787" t="s">
        <v>574</v>
      </c>
      <c r="J39" s="787"/>
      <c r="K39" s="787"/>
      <c r="L39" s="790"/>
    </row>
    <row r="40" spans="2:12" ht="16.5" customHeight="1" x14ac:dyDescent="0.2">
      <c r="H40" s="349"/>
      <c r="I40" s="791" t="s">
        <v>575</v>
      </c>
      <c r="J40" s="791"/>
      <c r="K40" s="791"/>
      <c r="L40" s="792"/>
    </row>
    <row r="41" spans="2:12" ht="16.5" customHeight="1" x14ac:dyDescent="0.2"/>
    <row r="42" spans="2:12" ht="16.5" customHeight="1" x14ac:dyDescent="0.2">
      <c r="B42" s="350" t="s">
        <v>586</v>
      </c>
      <c r="H42" s="350" t="s">
        <v>587</v>
      </c>
      <c r="I42" s="787"/>
      <c r="J42" s="787"/>
    </row>
    <row r="43" spans="2:12" ht="16.5" customHeight="1" x14ac:dyDescent="0.2">
      <c r="B43" s="338" t="s">
        <v>586</v>
      </c>
      <c r="C43" s="351" t="s">
        <v>588</v>
      </c>
      <c r="D43" s="352"/>
      <c r="E43" s="352"/>
      <c r="F43" s="339"/>
      <c r="G43" s="339"/>
      <c r="H43" s="353" t="s">
        <v>587</v>
      </c>
      <c r="I43" s="793" t="s">
        <v>589</v>
      </c>
      <c r="J43" s="794"/>
      <c r="K43" s="794"/>
      <c r="L43" s="795"/>
    </row>
    <row r="44" spans="2:12" ht="16.5" customHeight="1" x14ac:dyDescent="0.2">
      <c r="B44" s="343"/>
      <c r="C44" s="354" t="s">
        <v>590</v>
      </c>
      <c r="D44" s="344"/>
      <c r="E44" s="344"/>
      <c r="F44" s="344"/>
      <c r="G44" s="344"/>
      <c r="H44" s="355" t="s">
        <v>565</v>
      </c>
      <c r="I44" s="796" t="s">
        <v>591</v>
      </c>
      <c r="J44" s="797"/>
      <c r="K44" s="797"/>
      <c r="L44" s="798"/>
    </row>
    <row r="45" spans="2:12" ht="16.5" customHeight="1" x14ac:dyDescent="0.2">
      <c r="C45" s="358" t="s">
        <v>592</v>
      </c>
      <c r="H45" s="359"/>
      <c r="I45" s="346"/>
      <c r="J45" s="332"/>
      <c r="K45" s="332"/>
      <c r="L45" s="332"/>
    </row>
    <row r="46" spans="2:12" ht="16.5" customHeight="1" x14ac:dyDescent="0.2">
      <c r="B46" s="799" t="s">
        <v>583</v>
      </c>
      <c r="C46" s="800"/>
      <c r="D46" s="800"/>
      <c r="E46" s="800"/>
      <c r="F46" s="800"/>
      <c r="H46" s="353"/>
      <c r="I46" s="787"/>
      <c r="J46" s="787"/>
      <c r="K46" s="787"/>
      <c r="L46" s="787"/>
    </row>
    <row r="47" spans="2:12" ht="16.5" customHeight="1" x14ac:dyDescent="0.2">
      <c r="B47" s="787" t="s">
        <v>593</v>
      </c>
      <c r="C47" s="787"/>
      <c r="D47" s="787"/>
      <c r="E47" s="787"/>
      <c r="F47" s="787"/>
      <c r="H47" s="360" t="s">
        <v>587</v>
      </c>
      <c r="I47" s="793" t="s">
        <v>571</v>
      </c>
      <c r="J47" s="794"/>
      <c r="K47" s="794"/>
      <c r="L47" s="795"/>
    </row>
    <row r="48" spans="2:12" ht="16.5" customHeight="1" x14ac:dyDescent="0.2">
      <c r="B48" s="308" t="s">
        <v>594</v>
      </c>
      <c r="H48" s="361" t="s">
        <v>570</v>
      </c>
      <c r="I48" s="801" t="s">
        <v>595</v>
      </c>
      <c r="J48" s="801"/>
      <c r="K48" s="801"/>
      <c r="L48" s="801"/>
    </row>
    <row r="49" spans="1:10" ht="16.5" customHeight="1" x14ac:dyDescent="0.2">
      <c r="E49" s="362" t="s">
        <v>596</v>
      </c>
      <c r="F49" s="358" t="s">
        <v>597</v>
      </c>
    </row>
    <row r="50" spans="1:10" ht="16.5" customHeight="1" x14ac:dyDescent="0.2">
      <c r="B50" s="802" t="s">
        <v>598</v>
      </c>
      <c r="C50" s="803"/>
      <c r="H50" s="363" t="s">
        <v>599</v>
      </c>
    </row>
    <row r="51" spans="1:10" ht="16.5" customHeight="1" x14ac:dyDescent="0.2">
      <c r="B51" s="364" t="s">
        <v>600</v>
      </c>
      <c r="C51" s="339"/>
      <c r="D51" s="339"/>
      <c r="E51" s="339"/>
      <c r="F51" s="339"/>
      <c r="G51" s="339"/>
      <c r="H51" s="339"/>
      <c r="I51" s="339"/>
      <c r="J51" s="340"/>
    </row>
    <row r="52" spans="1:10" ht="16.5" customHeight="1" x14ac:dyDescent="0.2">
      <c r="B52" s="341" t="s">
        <v>601</v>
      </c>
      <c r="J52" s="342"/>
    </row>
    <row r="53" spans="1:10" ht="16.5" customHeight="1" x14ac:dyDescent="0.2">
      <c r="B53" s="365" t="s">
        <v>602</v>
      </c>
      <c r="J53" s="342"/>
    </row>
    <row r="54" spans="1:10" ht="16.5" customHeight="1" x14ac:dyDescent="0.2">
      <c r="B54" s="366" t="s">
        <v>603</v>
      </c>
      <c r="J54" s="342"/>
    </row>
    <row r="55" spans="1:10" ht="16.5" customHeight="1" x14ac:dyDescent="0.2">
      <c r="B55" s="367" t="s">
        <v>604</v>
      </c>
      <c r="F55" s="368" t="s">
        <v>605</v>
      </c>
      <c r="J55" s="342"/>
    </row>
    <row r="56" spans="1:10" ht="16.5" customHeight="1" x14ac:dyDescent="0.2">
      <c r="B56" s="341"/>
      <c r="C56" s="308" t="s">
        <v>606</v>
      </c>
      <c r="I56" s="346" t="s">
        <v>607</v>
      </c>
      <c r="J56" s="369"/>
    </row>
    <row r="57" spans="1:10" ht="16.5" customHeight="1" x14ac:dyDescent="0.2">
      <c r="B57" s="343"/>
      <c r="C57" s="344" t="s">
        <v>608</v>
      </c>
      <c r="D57" s="344"/>
      <c r="E57" s="344"/>
      <c r="F57" s="344"/>
      <c r="G57" s="344"/>
      <c r="H57" s="344"/>
      <c r="I57" s="334" t="s">
        <v>609</v>
      </c>
      <c r="J57" s="357"/>
    </row>
    <row r="58" spans="1:10" ht="16.5" customHeight="1" x14ac:dyDescent="0.2">
      <c r="B58" s="804" t="s">
        <v>610</v>
      </c>
      <c r="C58" s="805"/>
      <c r="D58" s="805"/>
      <c r="E58" s="805"/>
      <c r="F58" s="805"/>
      <c r="G58" s="805"/>
      <c r="H58" s="805"/>
      <c r="I58" s="805"/>
      <c r="J58" s="806"/>
    </row>
    <row r="59" spans="1:10" ht="16.5" customHeight="1" x14ac:dyDescent="0.2">
      <c r="B59" s="370"/>
      <c r="C59" s="371" t="s">
        <v>568</v>
      </c>
      <c r="D59" s="372"/>
      <c r="E59" s="372"/>
      <c r="F59" s="315" t="s">
        <v>611</v>
      </c>
      <c r="G59" s="372"/>
      <c r="H59" s="372"/>
      <c r="I59" s="372"/>
      <c r="J59" s="373"/>
    </row>
    <row r="60" spans="1:10" x14ac:dyDescent="0.2">
      <c r="B60" s="343" t="s">
        <v>612</v>
      </c>
      <c r="C60" s="356"/>
      <c r="D60" s="344"/>
      <c r="E60" s="344"/>
      <c r="F60" s="344"/>
      <c r="G60" s="344"/>
      <c r="H60" s="344"/>
      <c r="I60" s="344"/>
      <c r="J60" s="345"/>
    </row>
    <row r="62" spans="1:10" x14ac:dyDescent="0.2">
      <c r="A62" s="308" t="s">
        <v>613</v>
      </c>
      <c r="B62" s="374" t="s">
        <v>614</v>
      </c>
    </row>
    <row r="63" spans="1:10" ht="9" customHeight="1" x14ac:dyDescent="0.2"/>
    <row r="64" spans="1:10" ht="18.45" customHeight="1" x14ac:dyDescent="0.2">
      <c r="B64" s="375" t="s">
        <v>615</v>
      </c>
    </row>
    <row r="65" spans="1:8" ht="18.45" customHeight="1" x14ac:dyDescent="0.2">
      <c r="B65" s="376" t="s">
        <v>616</v>
      </c>
    </row>
    <row r="66" spans="1:8" x14ac:dyDescent="0.2">
      <c r="B66" s="346" t="s">
        <v>617</v>
      </c>
    </row>
    <row r="67" spans="1:8" x14ac:dyDescent="0.2">
      <c r="B67" s="308" t="s">
        <v>618</v>
      </c>
    </row>
    <row r="68" spans="1:8" ht="9" customHeight="1" x14ac:dyDescent="0.2"/>
    <row r="69" spans="1:8" x14ac:dyDescent="0.2">
      <c r="A69" s="308" t="s">
        <v>613</v>
      </c>
      <c r="B69" s="377" t="s">
        <v>619</v>
      </c>
    </row>
    <row r="70" spans="1:8" x14ac:dyDescent="0.2">
      <c r="B70" s="378" t="s">
        <v>620</v>
      </c>
    </row>
    <row r="71" spans="1:8" x14ac:dyDescent="0.2">
      <c r="B71" s="378" t="s">
        <v>621</v>
      </c>
    </row>
    <row r="72" spans="1:8" x14ac:dyDescent="0.2">
      <c r="B72" s="378" t="s">
        <v>622</v>
      </c>
    </row>
    <row r="73" spans="1:8" x14ac:dyDescent="0.2">
      <c r="B73" s="378" t="s">
        <v>623</v>
      </c>
    </row>
    <row r="75" spans="1:8" ht="9" customHeight="1" x14ac:dyDescent="0.2"/>
    <row r="76" spans="1:8" x14ac:dyDescent="0.2">
      <c r="A76" s="378" t="s">
        <v>613</v>
      </c>
      <c r="B76" s="379" t="s">
        <v>624</v>
      </c>
      <c r="H76" s="380"/>
    </row>
    <row r="77" spans="1:8" x14ac:dyDescent="0.2">
      <c r="B77" s="381" t="s">
        <v>625</v>
      </c>
    </row>
    <row r="78" spans="1:8" x14ac:dyDescent="0.2">
      <c r="B78" s="381" t="s">
        <v>626</v>
      </c>
      <c r="C78" s="382"/>
    </row>
    <row r="79" spans="1:8" x14ac:dyDescent="0.2">
      <c r="B79" s="378" t="s">
        <v>627</v>
      </c>
      <c r="C79" s="382"/>
    </row>
    <row r="80" spans="1:8" x14ac:dyDescent="0.2">
      <c r="C80" s="382"/>
    </row>
    <row r="81" spans="1:3" x14ac:dyDescent="0.2">
      <c r="C81" s="382"/>
    </row>
    <row r="82" spans="1:3" x14ac:dyDescent="0.2">
      <c r="C82" s="382"/>
    </row>
    <row r="83" spans="1:3" x14ac:dyDescent="0.2">
      <c r="C83" s="382"/>
    </row>
    <row r="84" spans="1:3" x14ac:dyDescent="0.2">
      <c r="A84" s="383" t="s">
        <v>613</v>
      </c>
      <c r="B84" s="384" t="s">
        <v>628</v>
      </c>
      <c r="C84" s="382"/>
    </row>
    <row r="85" spans="1:3" x14ac:dyDescent="0.2">
      <c r="A85" s="378"/>
      <c r="B85" s="385" t="s">
        <v>629</v>
      </c>
      <c r="C85" s="382"/>
    </row>
    <row r="86" spans="1:3" x14ac:dyDescent="0.2">
      <c r="A86" s="378"/>
      <c r="B86" s="378" t="s">
        <v>630</v>
      </c>
      <c r="C86" s="382"/>
    </row>
    <row r="87" spans="1:3" x14ac:dyDescent="0.2">
      <c r="A87" s="378"/>
      <c r="B87" s="378" t="s">
        <v>631</v>
      </c>
      <c r="C87" s="382"/>
    </row>
    <row r="88" spans="1:3" x14ac:dyDescent="0.2">
      <c r="A88" s="378"/>
      <c r="B88" s="378" t="s">
        <v>632</v>
      </c>
      <c r="C88" s="382"/>
    </row>
    <row r="89" spans="1:3" x14ac:dyDescent="0.2">
      <c r="A89" s="378"/>
      <c r="B89" s="385" t="s">
        <v>633</v>
      </c>
      <c r="C89" s="382"/>
    </row>
    <row r="90" spans="1:3" x14ac:dyDescent="0.2">
      <c r="A90" s="378"/>
      <c r="B90" s="386" t="s">
        <v>634</v>
      </c>
      <c r="C90" s="382"/>
    </row>
    <row r="91" spans="1:3" x14ac:dyDescent="0.2">
      <c r="A91" s="378"/>
      <c r="B91" s="385"/>
      <c r="C91" s="382"/>
    </row>
    <row r="92" spans="1:3" x14ac:dyDescent="0.2">
      <c r="A92" s="378"/>
      <c r="B92" s="387" t="s">
        <v>635</v>
      </c>
      <c r="C92" s="382"/>
    </row>
    <row r="93" spans="1:3" x14ac:dyDescent="0.2">
      <c r="A93" s="378"/>
      <c r="B93" s="387" t="s">
        <v>636</v>
      </c>
      <c r="C93" s="382"/>
    </row>
    <row r="94" spans="1:3" x14ac:dyDescent="0.2">
      <c r="A94" s="378"/>
      <c r="B94" s="388" t="s">
        <v>637</v>
      </c>
      <c r="C94" s="382"/>
    </row>
    <row r="95" spans="1:3" x14ac:dyDescent="0.2">
      <c r="A95" s="378"/>
      <c r="B95" s="389" t="s">
        <v>638</v>
      </c>
      <c r="C95" s="382"/>
    </row>
    <row r="96" spans="1:3" x14ac:dyDescent="0.2">
      <c r="A96" s="378"/>
      <c r="B96" s="390" t="s">
        <v>639</v>
      </c>
      <c r="C96" s="382"/>
    </row>
    <row r="97" spans="3:3" x14ac:dyDescent="0.2">
      <c r="C97" s="391"/>
    </row>
  </sheetData>
  <mergeCells count="48">
    <mergeCell ref="B47:F47"/>
    <mergeCell ref="I47:L47"/>
    <mergeCell ref="I48:L48"/>
    <mergeCell ref="B50:C50"/>
    <mergeCell ref="B58:J58"/>
    <mergeCell ref="I40:L40"/>
    <mergeCell ref="I42:J42"/>
    <mergeCell ref="I43:L43"/>
    <mergeCell ref="I44:L44"/>
    <mergeCell ref="B46:F46"/>
    <mergeCell ref="I46:L46"/>
    <mergeCell ref="B37:F37"/>
    <mergeCell ref="I37:L37"/>
    <mergeCell ref="B38:F38"/>
    <mergeCell ref="I38:L38"/>
    <mergeCell ref="B39:F39"/>
    <mergeCell ref="I39:L39"/>
    <mergeCell ref="I36:L36"/>
    <mergeCell ref="I29:L29"/>
    <mergeCell ref="C30:D30"/>
    <mergeCell ref="I30:J30"/>
    <mergeCell ref="I31:J31"/>
    <mergeCell ref="C32:F32"/>
    <mergeCell ref="I32:L32"/>
    <mergeCell ref="I33:L33"/>
    <mergeCell ref="C34:F34"/>
    <mergeCell ref="I34:L34"/>
    <mergeCell ref="C35:F35"/>
    <mergeCell ref="I35:L35"/>
    <mergeCell ref="I28:L28"/>
    <mergeCell ref="C20:F20"/>
    <mergeCell ref="I20:L20"/>
    <mergeCell ref="I21:L21"/>
    <mergeCell ref="C22:F22"/>
    <mergeCell ref="I22:L22"/>
    <mergeCell ref="I23:L23"/>
    <mergeCell ref="I24:L24"/>
    <mergeCell ref="B25:F25"/>
    <mergeCell ref="I25:L25"/>
    <mergeCell ref="I26:L26"/>
    <mergeCell ref="I27:L27"/>
    <mergeCell ref="C19:F19"/>
    <mergeCell ref="I19:L19"/>
    <mergeCell ref="I15:J15"/>
    <mergeCell ref="C16:F16"/>
    <mergeCell ref="I16:L16"/>
    <mergeCell ref="I17:L17"/>
    <mergeCell ref="I18:L18"/>
  </mergeCells>
  <phoneticPr fontId="1"/>
  <printOptions horizontalCentered="1"/>
  <pageMargins left="0.11811023622047245" right="0.11811023622047245" top="0.35433070866141736" bottom="0.19685039370078741" header="0.31496062992125984" footer="0.31496062992125984"/>
  <pageSetup paperSize="9" scale="73" orientation="landscape" r:id="rId1"/>
  <rowBreaks count="1" manualBreakCount="1">
    <brk id="41" max="12"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E639D-B2B2-4D92-BE1A-A63BA0B81B19}">
  <dimension ref="A1:L96"/>
  <sheetViews>
    <sheetView tabSelected="1" view="pageBreakPreview" zoomScaleNormal="100" zoomScaleSheetLayoutView="100" workbookViewId="0">
      <pane xSplit="1" ySplit="1" topLeftCell="B2" activePane="bottomRight" state="frozen"/>
      <selection activeCell="M6" sqref="M6"/>
      <selection pane="topRight" activeCell="M6" sqref="M6"/>
      <selection pane="bottomLeft" activeCell="M6" sqref="M6"/>
      <selection pane="bottomRight" activeCell="M6" sqref="M6"/>
    </sheetView>
  </sheetViews>
  <sheetFormatPr defaultColWidth="8.44140625" defaultRowHeight="13.2" x14ac:dyDescent="0.2"/>
  <cols>
    <col min="1" max="1" width="2.88671875" style="308" customWidth="1"/>
    <col min="2" max="2" width="14.5546875" style="308" customWidth="1"/>
    <col min="3" max="4" width="8.44140625" style="308"/>
    <col min="5" max="5" width="10.6640625" style="308" customWidth="1"/>
    <col min="6" max="6" width="15.33203125" style="308" customWidth="1"/>
    <col min="7" max="7" width="3.33203125" style="308" customWidth="1"/>
    <col min="8" max="8" width="15.88671875" style="308" customWidth="1"/>
    <col min="9" max="9" width="22.44140625" style="308" customWidth="1"/>
    <col min="10" max="11" width="8.44140625" style="308"/>
    <col min="12" max="12" width="13.88671875" style="308" customWidth="1"/>
    <col min="13" max="13" width="2.109375" style="308" customWidth="1"/>
    <col min="14" max="16384" width="8.44140625" style="308"/>
  </cols>
  <sheetData>
    <row r="1" spans="2:12" ht="16.2" x14ac:dyDescent="0.2">
      <c r="B1" s="306" t="s">
        <v>533</v>
      </c>
      <c r="C1" s="307"/>
      <c r="H1" s="309" t="s">
        <v>534</v>
      </c>
      <c r="I1" s="392">
        <v>46009</v>
      </c>
      <c r="K1" s="311"/>
      <c r="L1" s="312"/>
    </row>
    <row r="2" spans="2:12" ht="9.4499999999999993" customHeight="1" x14ac:dyDescent="0.2">
      <c r="B2" s="306"/>
      <c r="C2" s="307"/>
      <c r="H2" s="309"/>
      <c r="I2" s="310"/>
      <c r="K2" s="311"/>
      <c r="L2" s="312"/>
    </row>
    <row r="3" spans="2:12" ht="18.75" customHeight="1" x14ac:dyDescent="0.2">
      <c r="B3" s="313" t="s">
        <v>535</v>
      </c>
      <c r="C3" s="306"/>
      <c r="H3" s="393" t="s">
        <v>534</v>
      </c>
      <c r="I3" s="375" t="s">
        <v>536</v>
      </c>
      <c r="J3" s="378"/>
      <c r="K3" s="378"/>
      <c r="L3" s="378"/>
    </row>
    <row r="4" spans="2:12" ht="17.25" customHeight="1" x14ac:dyDescent="0.2">
      <c r="B4" s="317"/>
      <c r="C4" s="394" t="s">
        <v>640</v>
      </c>
      <c r="D4" s="319"/>
      <c r="E4" s="319"/>
      <c r="F4" s="319"/>
      <c r="G4" s="319"/>
      <c r="H4" s="319"/>
      <c r="I4" s="319"/>
      <c r="J4" s="319"/>
      <c r="K4" s="319"/>
      <c r="L4" s="320"/>
    </row>
    <row r="5" spans="2:12" ht="17.25" customHeight="1" x14ac:dyDescent="0.2">
      <c r="B5" s="317"/>
      <c r="C5" s="321" t="s">
        <v>539</v>
      </c>
      <c r="D5" s="317"/>
      <c r="E5" s="317"/>
      <c r="F5" s="317"/>
      <c r="G5" s="317"/>
      <c r="H5" s="383"/>
      <c r="I5" s="317"/>
      <c r="J5" s="317"/>
      <c r="K5" s="317"/>
      <c r="L5" s="326"/>
    </row>
    <row r="6" spans="2:12" ht="17.25" customHeight="1" x14ac:dyDescent="0.2">
      <c r="B6" s="317"/>
      <c r="C6" s="325" t="s">
        <v>541</v>
      </c>
      <c r="D6" s="317"/>
      <c r="E6" s="317"/>
      <c r="F6" s="317"/>
      <c r="G6" s="317"/>
      <c r="H6" s="317"/>
      <c r="I6" s="317"/>
      <c r="J6" s="317"/>
      <c r="K6" s="317"/>
      <c r="L6" s="326"/>
    </row>
    <row r="7" spans="2:12" ht="17.25" customHeight="1" x14ac:dyDescent="0.2">
      <c r="B7" s="317"/>
      <c r="C7" s="321" t="s">
        <v>542</v>
      </c>
      <c r="D7" s="317"/>
      <c r="E7" s="317"/>
      <c r="F7" s="317"/>
      <c r="G7" s="317"/>
      <c r="H7" s="317"/>
      <c r="I7" s="317"/>
      <c r="J7" s="317"/>
      <c r="K7" s="317"/>
      <c r="L7" s="326"/>
    </row>
    <row r="8" spans="2:12" ht="17.25" customHeight="1" x14ac:dyDescent="0.2">
      <c r="B8" s="317"/>
      <c r="C8" s="321" t="s">
        <v>641</v>
      </c>
      <c r="D8" s="317"/>
      <c r="E8" s="317"/>
      <c r="F8" s="317"/>
      <c r="G8" s="317"/>
      <c r="H8" s="317"/>
      <c r="I8" s="317"/>
      <c r="J8" s="317"/>
      <c r="K8" s="317"/>
      <c r="L8" s="326"/>
    </row>
    <row r="9" spans="2:12" ht="17.25" customHeight="1" x14ac:dyDescent="0.2">
      <c r="B9" s="317"/>
      <c r="C9" s="327" t="s">
        <v>544</v>
      </c>
      <c r="D9" s="317"/>
      <c r="E9" s="317"/>
      <c r="F9" s="317"/>
      <c r="G9" s="317"/>
      <c r="H9" s="317"/>
      <c r="I9" s="317"/>
      <c r="J9" s="317"/>
      <c r="K9" s="317"/>
      <c r="L9" s="326"/>
    </row>
    <row r="10" spans="2:12" ht="17.25" customHeight="1" x14ac:dyDescent="0.2">
      <c r="B10" s="317"/>
      <c r="C10" s="328" t="s">
        <v>545</v>
      </c>
      <c r="D10" s="317"/>
      <c r="E10" s="317"/>
      <c r="F10" s="317"/>
      <c r="G10" s="317"/>
      <c r="H10" s="317"/>
      <c r="I10" s="317"/>
      <c r="J10" s="317"/>
      <c r="K10" s="317"/>
      <c r="L10" s="326"/>
    </row>
    <row r="11" spans="2:12" ht="17.25" customHeight="1" x14ac:dyDescent="0.2">
      <c r="B11" s="329"/>
      <c r="C11" s="330" t="s">
        <v>546</v>
      </c>
      <c r="D11" s="317"/>
      <c r="E11" s="317"/>
      <c r="F11" s="317"/>
      <c r="G11" s="317"/>
      <c r="H11" s="317"/>
      <c r="I11" s="317"/>
      <c r="J11" s="317"/>
      <c r="K11" s="317"/>
      <c r="L11" s="326"/>
    </row>
    <row r="12" spans="2:12" ht="17.25" customHeight="1" x14ac:dyDescent="0.2">
      <c r="B12" s="317"/>
      <c r="C12" s="331" t="s">
        <v>642</v>
      </c>
      <c r="D12" s="332"/>
      <c r="E12" s="332"/>
      <c r="F12" s="332"/>
      <c r="G12" s="317"/>
      <c r="H12" s="317"/>
      <c r="I12" s="317"/>
      <c r="J12" s="317"/>
      <c r="K12" s="317"/>
      <c r="L12" s="326"/>
    </row>
    <row r="13" spans="2:12" ht="17.25" customHeight="1" x14ac:dyDescent="0.2">
      <c r="B13" s="317"/>
      <c r="C13" s="333" t="s">
        <v>548</v>
      </c>
      <c r="D13" s="334"/>
      <c r="E13" s="334"/>
      <c r="F13" s="334"/>
      <c r="G13" s="323"/>
      <c r="H13" s="323"/>
      <c r="I13" s="323"/>
      <c r="J13" s="323"/>
      <c r="K13" s="323"/>
      <c r="L13" s="324"/>
    </row>
    <row r="14" spans="2:12" ht="12.75" customHeight="1" x14ac:dyDescent="0.2">
      <c r="B14" s="317"/>
      <c r="C14" s="317"/>
      <c r="D14" s="317"/>
      <c r="E14" s="317"/>
      <c r="F14" s="317"/>
      <c r="G14" s="317"/>
      <c r="H14" s="317"/>
      <c r="I14" s="317"/>
      <c r="J14" s="317"/>
      <c r="K14" s="317"/>
      <c r="L14" s="317"/>
    </row>
    <row r="15" spans="2:12" ht="16.5" customHeight="1" x14ac:dyDescent="0.2">
      <c r="B15" s="335" t="s">
        <v>549</v>
      </c>
      <c r="C15" s="336" t="s">
        <v>550</v>
      </c>
      <c r="D15" s="336"/>
      <c r="E15" s="336"/>
      <c r="H15" s="337" t="s">
        <v>551</v>
      </c>
      <c r="I15" s="787"/>
      <c r="J15" s="787"/>
    </row>
    <row r="16" spans="2:12" ht="16.5" customHeight="1" x14ac:dyDescent="0.2">
      <c r="B16" s="308" t="s">
        <v>552</v>
      </c>
      <c r="C16" s="809" t="s">
        <v>643</v>
      </c>
      <c r="D16" s="809"/>
      <c r="E16" s="809"/>
      <c r="F16" s="809"/>
      <c r="H16" s="395" t="s">
        <v>554</v>
      </c>
      <c r="I16" s="807" t="s">
        <v>555</v>
      </c>
      <c r="J16" s="807"/>
      <c r="K16" s="807"/>
      <c r="L16" s="808"/>
    </row>
    <row r="17" spans="2:12" ht="16.5" customHeight="1" x14ac:dyDescent="0.2">
      <c r="H17" s="398"/>
      <c r="I17" s="809" t="s">
        <v>644</v>
      </c>
      <c r="J17" s="809"/>
      <c r="K17" s="809"/>
      <c r="L17" s="810"/>
    </row>
    <row r="18" spans="2:12" ht="16.5" customHeight="1" x14ac:dyDescent="0.2">
      <c r="H18" s="398"/>
      <c r="I18" s="809" t="s">
        <v>645</v>
      </c>
      <c r="J18" s="809"/>
      <c r="K18" s="809"/>
      <c r="L18" s="810"/>
    </row>
    <row r="19" spans="2:12" ht="16.5" customHeight="1" x14ac:dyDescent="0.2">
      <c r="B19" s="308" t="s">
        <v>558</v>
      </c>
      <c r="C19" s="787" t="s">
        <v>559</v>
      </c>
      <c r="D19" s="787"/>
      <c r="E19" s="787"/>
      <c r="F19" s="787"/>
      <c r="H19" s="395" t="s">
        <v>560</v>
      </c>
      <c r="I19" s="807" t="s">
        <v>644</v>
      </c>
      <c r="J19" s="807"/>
      <c r="K19" s="807"/>
      <c r="L19" s="808"/>
    </row>
    <row r="20" spans="2:12" ht="16.5" customHeight="1" x14ac:dyDescent="0.2">
      <c r="C20" s="787"/>
      <c r="D20" s="787"/>
      <c r="E20" s="787"/>
      <c r="F20" s="787"/>
      <c r="H20" s="398"/>
      <c r="I20" s="809" t="s">
        <v>645</v>
      </c>
      <c r="J20" s="809"/>
      <c r="K20" s="809"/>
      <c r="L20" s="810"/>
    </row>
    <row r="21" spans="2:12" ht="16.5" customHeight="1" x14ac:dyDescent="0.2">
      <c r="H21" s="400"/>
      <c r="I21" s="813" t="s">
        <v>561</v>
      </c>
      <c r="J21" s="813"/>
      <c r="K21" s="813"/>
      <c r="L21" s="814"/>
    </row>
    <row r="22" spans="2:12" ht="16.5" customHeight="1" x14ac:dyDescent="0.2">
      <c r="B22" s="308" t="s">
        <v>562</v>
      </c>
      <c r="C22" s="787" t="s">
        <v>559</v>
      </c>
      <c r="D22" s="787"/>
      <c r="E22" s="787"/>
      <c r="F22" s="787"/>
      <c r="H22" s="395" t="s">
        <v>563</v>
      </c>
      <c r="I22" s="809" t="s">
        <v>644</v>
      </c>
      <c r="J22" s="809"/>
      <c r="K22" s="809"/>
      <c r="L22" s="810"/>
    </row>
    <row r="23" spans="2:12" ht="16.5" customHeight="1" x14ac:dyDescent="0.2">
      <c r="H23" s="398" t="s">
        <v>565</v>
      </c>
      <c r="I23" s="809" t="s">
        <v>645</v>
      </c>
      <c r="J23" s="809"/>
      <c r="K23" s="809"/>
      <c r="L23" s="810"/>
    </row>
    <row r="24" spans="2:12" ht="16.5" customHeight="1" x14ac:dyDescent="0.2">
      <c r="H24" s="400"/>
      <c r="I24" s="813" t="s">
        <v>566</v>
      </c>
      <c r="J24" s="813"/>
      <c r="K24" s="813"/>
      <c r="L24" s="814"/>
    </row>
    <row r="25" spans="2:12" ht="16.5" customHeight="1" x14ac:dyDescent="0.2">
      <c r="B25" s="787" t="s">
        <v>567</v>
      </c>
      <c r="C25" s="787"/>
      <c r="D25" s="787"/>
      <c r="E25" s="787"/>
      <c r="F25" s="787"/>
      <c r="H25" s="341"/>
      <c r="I25" s="787"/>
      <c r="J25" s="787"/>
      <c r="K25" s="787"/>
      <c r="L25" s="790"/>
    </row>
    <row r="26" spans="2:12" ht="16.5" customHeight="1" x14ac:dyDescent="0.2">
      <c r="B26" s="378"/>
      <c r="C26" s="401" t="s">
        <v>646</v>
      </c>
      <c r="D26" s="378"/>
      <c r="E26" s="378"/>
      <c r="H26" s="343"/>
      <c r="I26" s="791"/>
      <c r="J26" s="791"/>
      <c r="K26" s="791"/>
      <c r="L26" s="792"/>
    </row>
    <row r="27" spans="2:12" ht="16.5" customHeight="1" x14ac:dyDescent="0.2">
      <c r="B27" s="402"/>
      <c r="C27" s="402" t="s">
        <v>647</v>
      </c>
      <c r="D27" s="378"/>
      <c r="E27" s="378"/>
      <c r="H27" s="395" t="s">
        <v>570</v>
      </c>
      <c r="I27" s="807" t="s">
        <v>571</v>
      </c>
      <c r="J27" s="807"/>
      <c r="K27" s="807"/>
      <c r="L27" s="808"/>
    </row>
    <row r="28" spans="2:12" ht="16.5" customHeight="1" x14ac:dyDescent="0.2">
      <c r="B28" s="378"/>
      <c r="C28" s="378" t="s">
        <v>572</v>
      </c>
      <c r="D28" s="378"/>
      <c r="E28" s="378"/>
      <c r="H28" s="403" t="s">
        <v>573</v>
      </c>
      <c r="I28" s="811" t="s">
        <v>648</v>
      </c>
      <c r="J28" s="811"/>
      <c r="K28" s="811"/>
      <c r="L28" s="812"/>
    </row>
    <row r="29" spans="2:12" ht="16.5" customHeight="1" x14ac:dyDescent="0.2">
      <c r="H29" s="404"/>
      <c r="I29" s="813" t="s">
        <v>649</v>
      </c>
      <c r="J29" s="813"/>
      <c r="K29" s="813"/>
      <c r="L29" s="814"/>
    </row>
    <row r="30" spans="2:12" ht="12" customHeight="1" x14ac:dyDescent="0.2">
      <c r="C30" s="787"/>
      <c r="D30" s="787"/>
      <c r="I30" s="787"/>
      <c r="J30" s="787"/>
    </row>
    <row r="31" spans="2:12" ht="16.5" customHeight="1" x14ac:dyDescent="0.2">
      <c r="B31" s="335" t="s">
        <v>576</v>
      </c>
      <c r="C31" s="336" t="s">
        <v>550</v>
      </c>
      <c r="D31" s="336"/>
      <c r="E31" s="336"/>
      <c r="H31" s="337" t="s">
        <v>577</v>
      </c>
      <c r="I31" s="787"/>
      <c r="J31" s="787"/>
    </row>
    <row r="32" spans="2:12" ht="16.5" customHeight="1" x14ac:dyDescent="0.2">
      <c r="B32" s="308" t="s">
        <v>578</v>
      </c>
      <c r="C32" s="809" t="s">
        <v>643</v>
      </c>
      <c r="D32" s="809"/>
      <c r="E32" s="809"/>
      <c r="F32" s="809"/>
      <c r="H32" s="395" t="s">
        <v>580</v>
      </c>
      <c r="I32" s="807" t="s">
        <v>555</v>
      </c>
      <c r="J32" s="807"/>
      <c r="K32" s="807"/>
      <c r="L32" s="808"/>
    </row>
    <row r="33" spans="2:12" ht="16.5" customHeight="1" x14ac:dyDescent="0.2">
      <c r="H33" s="398"/>
      <c r="I33" s="809" t="s">
        <v>644</v>
      </c>
      <c r="J33" s="809"/>
      <c r="K33" s="809"/>
      <c r="L33" s="810"/>
    </row>
    <row r="34" spans="2:12" ht="16.5" customHeight="1" x14ac:dyDescent="0.2">
      <c r="C34" s="787"/>
      <c r="D34" s="787"/>
      <c r="E34" s="787"/>
      <c r="F34" s="787"/>
      <c r="H34" s="398"/>
      <c r="I34" s="813" t="s">
        <v>645</v>
      </c>
      <c r="J34" s="813"/>
      <c r="K34" s="813"/>
      <c r="L34" s="814"/>
    </row>
    <row r="35" spans="2:12" ht="16.5" customHeight="1" x14ac:dyDescent="0.2">
      <c r="B35" s="308" t="s">
        <v>581</v>
      </c>
      <c r="C35" s="787" t="s">
        <v>559</v>
      </c>
      <c r="D35" s="787"/>
      <c r="E35" s="787"/>
      <c r="F35" s="787"/>
      <c r="H35" s="395" t="s">
        <v>650</v>
      </c>
      <c r="I35" s="807" t="s">
        <v>644</v>
      </c>
      <c r="J35" s="807"/>
      <c r="K35" s="807"/>
      <c r="L35" s="808"/>
    </row>
    <row r="36" spans="2:12" ht="16.5" customHeight="1" x14ac:dyDescent="0.2">
      <c r="H36" s="398" t="s">
        <v>565</v>
      </c>
      <c r="I36" s="813" t="s">
        <v>645</v>
      </c>
      <c r="J36" s="813"/>
      <c r="K36" s="813"/>
      <c r="L36" s="814"/>
    </row>
    <row r="37" spans="2:12" ht="16.5" customHeight="1" x14ac:dyDescent="0.2">
      <c r="B37" s="809" t="s">
        <v>651</v>
      </c>
      <c r="C37" s="809"/>
      <c r="D37" s="809"/>
      <c r="E37" s="809"/>
      <c r="F37" s="809"/>
      <c r="H37" s="398"/>
      <c r="I37" s="815" t="s">
        <v>561</v>
      </c>
      <c r="J37" s="815"/>
      <c r="K37" s="815"/>
      <c r="L37" s="816"/>
    </row>
    <row r="38" spans="2:12" ht="16.5" customHeight="1" x14ac:dyDescent="0.2">
      <c r="B38" s="809" t="s">
        <v>584</v>
      </c>
      <c r="C38" s="809"/>
      <c r="D38" s="809"/>
      <c r="E38" s="809"/>
      <c r="F38" s="809"/>
      <c r="H38" s="395" t="s">
        <v>570</v>
      </c>
      <c r="I38" s="807" t="s">
        <v>571</v>
      </c>
      <c r="J38" s="807"/>
      <c r="K38" s="807"/>
      <c r="L38" s="808"/>
    </row>
    <row r="39" spans="2:12" ht="16.5" customHeight="1" x14ac:dyDescent="0.2">
      <c r="B39" s="809" t="s">
        <v>585</v>
      </c>
      <c r="C39" s="809"/>
      <c r="D39" s="809"/>
      <c r="E39" s="809"/>
      <c r="F39" s="809"/>
      <c r="H39" s="403" t="s">
        <v>573</v>
      </c>
      <c r="I39" s="811" t="s">
        <v>648</v>
      </c>
      <c r="J39" s="811"/>
      <c r="K39" s="811"/>
      <c r="L39" s="812"/>
    </row>
    <row r="40" spans="2:12" ht="16.5" customHeight="1" x14ac:dyDescent="0.2">
      <c r="H40" s="404"/>
      <c r="I40" s="813" t="s">
        <v>649</v>
      </c>
      <c r="J40" s="813"/>
      <c r="K40" s="813"/>
      <c r="L40" s="814"/>
    </row>
    <row r="41" spans="2:12" ht="16.5" customHeight="1" x14ac:dyDescent="0.2"/>
    <row r="42" spans="2:12" ht="16.5" customHeight="1" x14ac:dyDescent="0.2">
      <c r="B42" s="350" t="s">
        <v>586</v>
      </c>
      <c r="H42" s="350" t="s">
        <v>587</v>
      </c>
      <c r="I42" s="787"/>
      <c r="J42" s="787"/>
    </row>
    <row r="43" spans="2:12" ht="16.5" customHeight="1" x14ac:dyDescent="0.2">
      <c r="B43" s="338" t="s">
        <v>586</v>
      </c>
      <c r="C43" s="351" t="s">
        <v>588</v>
      </c>
      <c r="D43" s="352"/>
      <c r="E43" s="352"/>
      <c r="F43" s="339"/>
      <c r="G43" s="339"/>
      <c r="H43" s="353" t="s">
        <v>587</v>
      </c>
      <c r="I43" s="793" t="s">
        <v>589</v>
      </c>
      <c r="J43" s="794"/>
      <c r="K43" s="794"/>
      <c r="L43" s="795"/>
    </row>
    <row r="44" spans="2:12" ht="16.5" customHeight="1" x14ac:dyDescent="0.2">
      <c r="B44" s="343"/>
      <c r="C44" s="354" t="s">
        <v>590</v>
      </c>
      <c r="D44" s="344"/>
      <c r="E44" s="344"/>
      <c r="F44" s="344"/>
      <c r="G44" s="344"/>
      <c r="H44" s="355" t="s">
        <v>565</v>
      </c>
      <c r="I44" s="796" t="s">
        <v>591</v>
      </c>
      <c r="J44" s="797"/>
      <c r="K44" s="797"/>
      <c r="L44" s="798"/>
    </row>
    <row r="45" spans="2:12" ht="16.5" customHeight="1" x14ac:dyDescent="0.2">
      <c r="C45" s="358" t="s">
        <v>592</v>
      </c>
      <c r="H45" s="359"/>
      <c r="I45" s="346"/>
      <c r="J45" s="332"/>
      <c r="K45" s="332"/>
      <c r="L45" s="332"/>
    </row>
    <row r="46" spans="2:12" ht="16.5" customHeight="1" x14ac:dyDescent="0.2">
      <c r="B46" s="817" t="s">
        <v>583</v>
      </c>
      <c r="C46" s="818"/>
      <c r="D46" s="818"/>
      <c r="E46" s="818"/>
      <c r="F46" s="818"/>
      <c r="H46" s="353"/>
      <c r="I46" s="787"/>
      <c r="J46" s="787"/>
      <c r="K46" s="787"/>
      <c r="L46" s="787"/>
    </row>
    <row r="47" spans="2:12" ht="16.5" customHeight="1" x14ac:dyDescent="0.2">
      <c r="B47" s="809" t="s">
        <v>593</v>
      </c>
      <c r="C47" s="809"/>
      <c r="D47" s="809"/>
      <c r="E47" s="809"/>
      <c r="F47" s="809"/>
      <c r="H47" s="360" t="s">
        <v>587</v>
      </c>
      <c r="I47" s="793" t="s">
        <v>571</v>
      </c>
      <c r="J47" s="794"/>
      <c r="K47" s="794"/>
      <c r="L47" s="795"/>
    </row>
    <row r="48" spans="2:12" ht="16.5" customHeight="1" x14ac:dyDescent="0.2">
      <c r="B48" s="378" t="s">
        <v>594</v>
      </c>
      <c r="C48" s="378"/>
      <c r="D48" s="378"/>
      <c r="E48" s="378"/>
      <c r="F48" s="378"/>
      <c r="H48" s="361" t="s">
        <v>570</v>
      </c>
      <c r="I48" s="801" t="s">
        <v>595</v>
      </c>
      <c r="J48" s="801"/>
      <c r="K48" s="801"/>
      <c r="L48" s="801"/>
    </row>
    <row r="49" spans="1:10" ht="16.5" customHeight="1" x14ac:dyDescent="0.2">
      <c r="E49" s="362" t="s">
        <v>596</v>
      </c>
      <c r="F49" s="358" t="s">
        <v>597</v>
      </c>
    </row>
    <row r="50" spans="1:10" ht="16.5" customHeight="1" x14ac:dyDescent="0.2">
      <c r="E50" s="362"/>
      <c r="F50" s="358"/>
    </row>
    <row r="51" spans="1:10" ht="16.5" customHeight="1" x14ac:dyDescent="0.2">
      <c r="B51" s="802" t="s">
        <v>598</v>
      </c>
      <c r="C51" s="803"/>
      <c r="H51" s="363" t="s">
        <v>599</v>
      </c>
      <c r="I51" s="405"/>
      <c r="J51" s="406"/>
    </row>
    <row r="52" spans="1:10" ht="16.5" customHeight="1" x14ac:dyDescent="0.2">
      <c r="B52" s="364" t="s">
        <v>652</v>
      </c>
      <c r="C52" s="396"/>
      <c r="D52" s="396"/>
      <c r="E52" s="396"/>
      <c r="F52" s="396"/>
      <c r="G52" s="396"/>
      <c r="H52" s="396"/>
      <c r="I52" s="396"/>
      <c r="J52" s="397"/>
    </row>
    <row r="53" spans="1:10" ht="16.5" customHeight="1" x14ac:dyDescent="0.2">
      <c r="B53" s="398" t="s">
        <v>653</v>
      </c>
      <c r="C53" s="378"/>
      <c r="D53" s="378"/>
      <c r="E53" s="378"/>
      <c r="F53" s="378"/>
      <c r="G53" s="378"/>
      <c r="H53" s="378"/>
      <c r="I53" s="378"/>
      <c r="J53" s="399"/>
    </row>
    <row r="54" spans="1:10" ht="16.5" customHeight="1" x14ac:dyDescent="0.2">
      <c r="B54" s="365" t="s">
        <v>654</v>
      </c>
      <c r="C54" s="378"/>
      <c r="D54" s="378"/>
      <c r="E54" s="378"/>
      <c r="F54" s="378"/>
      <c r="G54" s="378"/>
      <c r="H54" s="378"/>
      <c r="I54" s="378"/>
      <c r="J54" s="399"/>
    </row>
    <row r="55" spans="1:10" ht="16.5" customHeight="1" x14ac:dyDescent="0.2">
      <c r="B55" s="366" t="s">
        <v>603</v>
      </c>
      <c r="C55" s="378"/>
      <c r="D55" s="378"/>
      <c r="E55" s="378"/>
      <c r="F55" s="378"/>
      <c r="G55" s="378"/>
      <c r="H55" s="378"/>
      <c r="I55" s="378"/>
      <c r="J55" s="399"/>
    </row>
    <row r="56" spans="1:10" ht="16.5" customHeight="1" x14ac:dyDescent="0.2">
      <c r="B56" s="367" t="s">
        <v>604</v>
      </c>
      <c r="C56" s="378"/>
      <c r="D56" s="378"/>
      <c r="E56" s="378"/>
      <c r="F56" s="368" t="s">
        <v>605</v>
      </c>
      <c r="G56" s="378"/>
      <c r="H56" s="378"/>
      <c r="I56" s="407"/>
      <c r="J56" s="399"/>
    </row>
    <row r="57" spans="1:10" ht="16.5" customHeight="1" x14ac:dyDescent="0.2">
      <c r="B57" s="398"/>
      <c r="C57" s="378" t="s">
        <v>606</v>
      </c>
      <c r="D57" s="378"/>
      <c r="E57" s="378"/>
      <c r="F57" s="378"/>
      <c r="G57" s="378"/>
      <c r="H57" s="408" t="s">
        <v>607</v>
      </c>
      <c r="I57" s="378"/>
      <c r="J57" s="409"/>
    </row>
    <row r="58" spans="1:10" ht="16.5" customHeight="1" x14ac:dyDescent="0.2">
      <c r="B58" s="400"/>
      <c r="C58" s="316" t="s">
        <v>608</v>
      </c>
      <c r="D58" s="316"/>
      <c r="E58" s="316"/>
      <c r="F58" s="316"/>
      <c r="G58" s="316"/>
      <c r="H58" s="410" t="s">
        <v>609</v>
      </c>
      <c r="I58" s="316"/>
      <c r="J58" s="411"/>
    </row>
    <row r="59" spans="1:10" ht="16.5" customHeight="1" x14ac:dyDescent="0.2">
      <c r="B59" s="804" t="s">
        <v>655</v>
      </c>
      <c r="C59" s="805"/>
      <c r="D59" s="805"/>
      <c r="E59" s="805"/>
      <c r="F59" s="805"/>
      <c r="G59" s="805"/>
      <c r="H59" s="805"/>
      <c r="I59" s="805"/>
      <c r="J59" s="806"/>
    </row>
    <row r="60" spans="1:10" ht="16.5" customHeight="1" x14ac:dyDescent="0.2">
      <c r="B60" s="412" t="s">
        <v>656</v>
      </c>
      <c r="D60" s="378"/>
      <c r="E60" s="316"/>
      <c r="F60" s="315" t="s">
        <v>611</v>
      </c>
      <c r="G60" s="378"/>
      <c r="H60" s="316"/>
      <c r="I60" s="316"/>
      <c r="J60" s="316"/>
    </row>
    <row r="62" spans="1:10" x14ac:dyDescent="0.2">
      <c r="A62" s="308" t="s">
        <v>613</v>
      </c>
      <c r="B62" s="374" t="s">
        <v>614</v>
      </c>
    </row>
    <row r="63" spans="1:10" ht="9" customHeight="1" x14ac:dyDescent="0.2"/>
    <row r="64" spans="1:10" ht="18.45" customHeight="1" x14ac:dyDescent="0.2">
      <c r="B64" s="384" t="s">
        <v>615</v>
      </c>
      <c r="C64" s="378"/>
      <c r="D64" s="378"/>
      <c r="E64" s="378"/>
      <c r="F64" s="378"/>
      <c r="G64" s="378"/>
      <c r="H64" s="378"/>
      <c r="I64" s="378"/>
    </row>
    <row r="65" spans="1:12" ht="18.45" customHeight="1" x14ac:dyDescent="0.2">
      <c r="B65" s="376" t="s">
        <v>657</v>
      </c>
      <c r="C65" s="378"/>
      <c r="D65" s="378"/>
      <c r="E65" s="378"/>
      <c r="F65" s="378"/>
      <c r="G65" s="378"/>
      <c r="H65" s="378"/>
      <c r="I65" s="378"/>
    </row>
    <row r="66" spans="1:12" x14ac:dyDescent="0.2">
      <c r="B66" s="401" t="s">
        <v>658</v>
      </c>
      <c r="C66" s="378"/>
      <c r="D66" s="378"/>
      <c r="E66" s="378"/>
      <c r="F66" s="378"/>
      <c r="G66" s="378"/>
      <c r="H66" s="378"/>
      <c r="I66" s="378"/>
    </row>
    <row r="68" spans="1:12" ht="9" customHeight="1" x14ac:dyDescent="0.2"/>
    <row r="69" spans="1:12" x14ac:dyDescent="0.2">
      <c r="A69" s="308" t="s">
        <v>613</v>
      </c>
      <c r="B69" s="402" t="s">
        <v>619</v>
      </c>
      <c r="C69" s="378"/>
      <c r="D69" s="378"/>
      <c r="E69" s="378"/>
      <c r="F69" s="378"/>
      <c r="G69" s="378"/>
      <c r="H69" s="378"/>
      <c r="I69" s="378"/>
      <c r="J69" s="378"/>
      <c r="K69" s="378"/>
      <c r="L69" s="378"/>
    </row>
    <row r="70" spans="1:12" x14ac:dyDescent="0.2">
      <c r="B70" s="378" t="s">
        <v>620</v>
      </c>
      <c r="C70" s="378"/>
      <c r="D70" s="378"/>
      <c r="E70" s="378"/>
      <c r="F70" s="378"/>
      <c r="G70" s="378"/>
      <c r="H70" s="378"/>
      <c r="I70" s="378"/>
      <c r="J70" s="378"/>
      <c r="K70" s="378"/>
      <c r="L70" s="378"/>
    </row>
    <row r="71" spans="1:12" x14ac:dyDescent="0.2">
      <c r="B71" s="378" t="s">
        <v>621</v>
      </c>
      <c r="C71" s="378"/>
      <c r="D71" s="378"/>
      <c r="E71" s="378"/>
      <c r="F71" s="378"/>
      <c r="G71" s="378"/>
      <c r="H71" s="378"/>
      <c r="I71" s="378"/>
      <c r="J71" s="378"/>
      <c r="K71" s="378"/>
      <c r="L71" s="378"/>
    </row>
    <row r="72" spans="1:12" x14ac:dyDescent="0.2">
      <c r="B72" s="378" t="s">
        <v>659</v>
      </c>
      <c r="C72" s="378"/>
      <c r="D72" s="378"/>
      <c r="E72" s="378"/>
      <c r="F72" s="378"/>
      <c r="G72" s="378"/>
      <c r="H72" s="378"/>
      <c r="I72" s="378"/>
      <c r="J72" s="378"/>
      <c r="K72" s="378"/>
      <c r="L72" s="378"/>
    </row>
    <row r="74" spans="1:12" ht="9" customHeight="1" x14ac:dyDescent="0.2"/>
    <row r="75" spans="1:12" x14ac:dyDescent="0.2">
      <c r="A75" s="378" t="s">
        <v>613</v>
      </c>
      <c r="B75" s="379" t="s">
        <v>660</v>
      </c>
      <c r="C75" s="378"/>
      <c r="D75" s="378"/>
      <c r="E75" s="378"/>
      <c r="F75" s="378"/>
      <c r="G75" s="378"/>
      <c r="H75" s="378"/>
      <c r="I75" s="378"/>
      <c r="J75" s="378"/>
      <c r="K75" s="378"/>
      <c r="L75" s="378"/>
    </row>
    <row r="76" spans="1:12" x14ac:dyDescent="0.2">
      <c r="B76" s="401" t="s">
        <v>661</v>
      </c>
      <c r="C76" s="378"/>
      <c r="D76" s="378"/>
      <c r="E76" s="378"/>
      <c r="F76" s="378"/>
      <c r="G76" s="378"/>
      <c r="H76" s="378"/>
      <c r="I76" s="378"/>
      <c r="J76" s="378"/>
      <c r="K76" s="378"/>
      <c r="L76" s="378"/>
    </row>
    <row r="77" spans="1:12" x14ac:dyDescent="0.2">
      <c r="B77" s="378" t="s">
        <v>627</v>
      </c>
      <c r="C77" s="378"/>
      <c r="D77" s="378"/>
      <c r="E77" s="378"/>
      <c r="F77" s="378"/>
      <c r="G77" s="378"/>
      <c r="H77" s="378"/>
      <c r="I77" s="378"/>
      <c r="J77" s="378"/>
      <c r="K77" s="378"/>
      <c r="L77" s="378"/>
    </row>
    <row r="78" spans="1:12" x14ac:dyDescent="0.2">
      <c r="B78" s="378"/>
      <c r="C78" s="382"/>
    </row>
    <row r="79" spans="1:12" x14ac:dyDescent="0.2">
      <c r="C79" s="382"/>
    </row>
    <row r="80" spans="1:12" x14ac:dyDescent="0.2">
      <c r="C80" s="382"/>
    </row>
    <row r="81" spans="1:3" x14ac:dyDescent="0.2">
      <c r="C81" s="382"/>
    </row>
    <row r="82" spans="1:3" x14ac:dyDescent="0.2">
      <c r="C82" s="382"/>
    </row>
    <row r="83" spans="1:3" x14ac:dyDescent="0.2">
      <c r="A83" s="383" t="s">
        <v>613</v>
      </c>
      <c r="B83" s="384" t="s">
        <v>628</v>
      </c>
      <c r="C83" s="382"/>
    </row>
    <row r="84" spans="1:3" x14ac:dyDescent="0.2">
      <c r="A84" s="378"/>
      <c r="B84" s="385" t="s">
        <v>629</v>
      </c>
      <c r="C84" s="382"/>
    </row>
    <row r="85" spans="1:3" x14ac:dyDescent="0.2">
      <c r="A85" s="378"/>
      <c r="B85" s="378" t="s">
        <v>630</v>
      </c>
      <c r="C85" s="382"/>
    </row>
    <row r="86" spans="1:3" x14ac:dyDescent="0.2">
      <c r="A86" s="378"/>
      <c r="B86" s="378" t="s">
        <v>631</v>
      </c>
      <c r="C86" s="382"/>
    </row>
    <row r="87" spans="1:3" x14ac:dyDescent="0.2">
      <c r="A87" s="378"/>
      <c r="B87" s="378" t="s">
        <v>632</v>
      </c>
      <c r="C87" s="382"/>
    </row>
    <row r="88" spans="1:3" x14ac:dyDescent="0.2">
      <c r="A88" s="378"/>
      <c r="B88" s="385" t="s">
        <v>633</v>
      </c>
      <c r="C88" s="382"/>
    </row>
    <row r="89" spans="1:3" x14ac:dyDescent="0.2">
      <c r="A89" s="378"/>
      <c r="B89" s="386" t="s">
        <v>634</v>
      </c>
      <c r="C89" s="382"/>
    </row>
    <row r="90" spans="1:3" x14ac:dyDescent="0.2">
      <c r="A90" s="378"/>
      <c r="B90" s="385"/>
      <c r="C90" s="382"/>
    </row>
    <row r="91" spans="1:3" x14ac:dyDescent="0.2">
      <c r="A91" s="378"/>
      <c r="B91" s="387" t="s">
        <v>635</v>
      </c>
      <c r="C91" s="382"/>
    </row>
    <row r="92" spans="1:3" x14ac:dyDescent="0.2">
      <c r="A92" s="378"/>
      <c r="B92" s="387" t="s">
        <v>636</v>
      </c>
      <c r="C92" s="382"/>
    </row>
    <row r="93" spans="1:3" x14ac:dyDescent="0.2">
      <c r="A93" s="378"/>
      <c r="B93" s="388" t="s">
        <v>637</v>
      </c>
      <c r="C93" s="382"/>
    </row>
    <row r="94" spans="1:3" x14ac:dyDescent="0.2">
      <c r="A94" s="378"/>
      <c r="B94" s="389" t="s">
        <v>638</v>
      </c>
      <c r="C94" s="382"/>
    </row>
    <row r="95" spans="1:3" x14ac:dyDescent="0.2">
      <c r="A95" s="378"/>
      <c r="B95" s="390" t="s">
        <v>639</v>
      </c>
      <c r="C95" s="382"/>
    </row>
    <row r="96" spans="1:3" x14ac:dyDescent="0.2">
      <c r="C96" s="391"/>
    </row>
  </sheetData>
  <mergeCells count="48">
    <mergeCell ref="B47:F47"/>
    <mergeCell ref="I47:L47"/>
    <mergeCell ref="I48:L48"/>
    <mergeCell ref="B51:C51"/>
    <mergeCell ref="B59:J59"/>
    <mergeCell ref="I40:L40"/>
    <mergeCell ref="I42:J42"/>
    <mergeCell ref="I43:L43"/>
    <mergeCell ref="I44:L44"/>
    <mergeCell ref="B46:F46"/>
    <mergeCell ref="I46:L46"/>
    <mergeCell ref="B37:F37"/>
    <mergeCell ref="I37:L37"/>
    <mergeCell ref="B38:F38"/>
    <mergeCell ref="I38:L38"/>
    <mergeCell ref="B39:F39"/>
    <mergeCell ref="I39:L39"/>
    <mergeCell ref="I36:L36"/>
    <mergeCell ref="I29:L29"/>
    <mergeCell ref="C30:D30"/>
    <mergeCell ref="I30:J30"/>
    <mergeCell ref="I31:J31"/>
    <mergeCell ref="C32:F32"/>
    <mergeCell ref="I32:L32"/>
    <mergeCell ref="I33:L33"/>
    <mergeCell ref="C34:F34"/>
    <mergeCell ref="I34:L34"/>
    <mergeCell ref="C35:F35"/>
    <mergeCell ref="I35:L35"/>
    <mergeCell ref="I28:L28"/>
    <mergeCell ref="C20:F20"/>
    <mergeCell ref="I20:L20"/>
    <mergeCell ref="I21:L21"/>
    <mergeCell ref="C22:F22"/>
    <mergeCell ref="I22:L22"/>
    <mergeCell ref="I23:L23"/>
    <mergeCell ref="I24:L24"/>
    <mergeCell ref="B25:F25"/>
    <mergeCell ref="I25:L25"/>
    <mergeCell ref="I26:L26"/>
    <mergeCell ref="I27:L27"/>
    <mergeCell ref="C19:F19"/>
    <mergeCell ref="I19:L19"/>
    <mergeCell ref="I15:J15"/>
    <mergeCell ref="C16:F16"/>
    <mergeCell ref="I16:L16"/>
    <mergeCell ref="I17:L17"/>
    <mergeCell ref="I18:L18"/>
  </mergeCells>
  <phoneticPr fontId="1"/>
  <printOptions horizontalCentered="1"/>
  <pageMargins left="0.11811023622047245" right="0.11811023622047245" top="0.35433070866141736" bottom="0.19685039370078741" header="0.31496062992125984" footer="0.31496062992125984"/>
  <pageSetup paperSize="9" scale="73" orientation="landscape" r:id="rId1"/>
  <rowBreaks count="1" manualBreakCount="1">
    <brk id="41" max="1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C7D2B-20F6-40B8-B329-440B7250C4B7}">
  <sheetPr>
    <tabColor rgb="FFFFFF00"/>
    <pageSetUpPr fitToPage="1"/>
  </sheetPr>
  <dimension ref="B1:I34"/>
  <sheetViews>
    <sheetView showGridLines="0" tabSelected="1" view="pageBreakPreview" zoomScaleNormal="100" zoomScaleSheetLayoutView="100" workbookViewId="0">
      <pane xSplit="2" ySplit="3" topLeftCell="C31" activePane="bottomRight" state="frozen"/>
      <selection activeCell="M6" sqref="M6"/>
      <selection pane="topRight" activeCell="M6" sqref="M6"/>
      <selection pane="bottomLeft" activeCell="M6" sqref="M6"/>
      <selection pane="bottomRight" activeCell="M6" sqref="M6"/>
    </sheetView>
  </sheetViews>
  <sheetFormatPr defaultColWidth="9.5546875" defaultRowHeight="13.2" x14ac:dyDescent="0.2"/>
  <cols>
    <col min="1" max="1" width="1.109375" style="413" customWidth="1"/>
    <col min="2" max="2" width="4.5546875" style="487" customWidth="1"/>
    <col min="3" max="3" width="31.77734375" style="423" customWidth="1"/>
    <col min="4" max="4" width="61.88671875" style="423" customWidth="1"/>
    <col min="5" max="5" width="26.109375" style="488" customWidth="1"/>
    <col min="6" max="6" width="9.44140625" style="423" customWidth="1"/>
    <col min="7" max="7" width="10.44140625" style="423" customWidth="1"/>
    <col min="8" max="9" width="7.5546875" style="413" customWidth="1"/>
    <col min="10" max="16384" width="9.5546875" style="413"/>
  </cols>
  <sheetData>
    <row r="1" spans="2:9" ht="30" customHeight="1" x14ac:dyDescent="0.2">
      <c r="B1" s="819" t="s">
        <v>662</v>
      </c>
      <c r="C1" s="819"/>
      <c r="D1" s="819"/>
      <c r="E1" s="819"/>
      <c r="F1" s="819"/>
      <c r="G1" s="819"/>
      <c r="H1" s="819"/>
      <c r="I1" s="819"/>
    </row>
    <row r="2" spans="2:9" ht="21.75" customHeight="1" thickBot="1" x14ac:dyDescent="0.25">
      <c r="B2" s="414" t="s">
        <v>663</v>
      </c>
      <c r="C2" s="415"/>
      <c r="D2" s="415"/>
      <c r="E2" s="416"/>
      <c r="F2" s="417"/>
      <c r="G2" s="415"/>
      <c r="I2" s="415"/>
    </row>
    <row r="3" spans="2:9" s="423" customFormat="1" ht="18.75" customHeight="1" x14ac:dyDescent="0.2">
      <c r="B3" s="418" t="s">
        <v>664</v>
      </c>
      <c r="C3" s="419" t="s">
        <v>665</v>
      </c>
      <c r="D3" s="419" t="s">
        <v>666</v>
      </c>
      <c r="E3" s="420" t="s">
        <v>667</v>
      </c>
      <c r="F3" s="419" t="s">
        <v>668</v>
      </c>
      <c r="G3" s="421" t="s">
        <v>669</v>
      </c>
      <c r="H3" s="421" t="s">
        <v>671</v>
      </c>
      <c r="I3" s="422" t="s">
        <v>672</v>
      </c>
    </row>
    <row r="4" spans="2:9" ht="18.75" customHeight="1" x14ac:dyDescent="0.2">
      <c r="B4" s="424" t="s">
        <v>673</v>
      </c>
      <c r="C4" s="425" t="s">
        <v>674</v>
      </c>
      <c r="D4" s="425" t="s">
        <v>675</v>
      </c>
      <c r="E4" s="426" t="s">
        <v>676</v>
      </c>
      <c r="F4" s="425"/>
      <c r="G4" s="427" t="s">
        <v>677</v>
      </c>
      <c r="H4" s="428"/>
      <c r="I4" s="429"/>
    </row>
    <row r="5" spans="2:9" ht="18.75" customHeight="1" x14ac:dyDescent="0.2">
      <c r="B5" s="424" t="s">
        <v>678</v>
      </c>
      <c r="C5" s="430" t="s">
        <v>679</v>
      </c>
      <c r="D5" s="431" t="s">
        <v>680</v>
      </c>
      <c r="E5" s="432" t="s">
        <v>681</v>
      </c>
      <c r="F5" s="431"/>
      <c r="G5" s="431" t="s">
        <v>682</v>
      </c>
      <c r="H5" s="433"/>
      <c r="I5" s="434"/>
    </row>
    <row r="6" spans="2:9" ht="18.75" customHeight="1" x14ac:dyDescent="0.2">
      <c r="B6" s="424" t="s">
        <v>683</v>
      </c>
      <c r="C6" s="435" t="s">
        <v>684</v>
      </c>
      <c r="D6" s="431" t="s">
        <v>685</v>
      </c>
      <c r="E6" s="436" t="s">
        <v>686</v>
      </c>
      <c r="F6" s="431"/>
      <c r="G6" s="431" t="s">
        <v>682</v>
      </c>
      <c r="H6" s="433"/>
      <c r="I6" s="434"/>
    </row>
    <row r="7" spans="2:9" ht="18.75" customHeight="1" x14ac:dyDescent="0.2">
      <c r="B7" s="424" t="s">
        <v>687</v>
      </c>
      <c r="C7" s="431" t="s">
        <v>688</v>
      </c>
      <c r="D7" s="431" t="s">
        <v>689</v>
      </c>
      <c r="E7" s="436" t="s">
        <v>690</v>
      </c>
      <c r="F7" s="431"/>
      <c r="G7" s="431" t="s">
        <v>682</v>
      </c>
      <c r="H7" s="433"/>
      <c r="I7" s="434"/>
    </row>
    <row r="8" spans="2:9" ht="18.75" customHeight="1" x14ac:dyDescent="0.2">
      <c r="B8" s="424" t="s">
        <v>691</v>
      </c>
      <c r="C8" s="431" t="s">
        <v>692</v>
      </c>
      <c r="D8" s="431" t="s">
        <v>692</v>
      </c>
      <c r="E8" s="436" t="s">
        <v>693</v>
      </c>
      <c r="F8" s="431"/>
      <c r="G8" s="431" t="s">
        <v>694</v>
      </c>
      <c r="H8" s="437"/>
      <c r="I8" s="434"/>
    </row>
    <row r="9" spans="2:9" ht="18.75" customHeight="1" x14ac:dyDescent="0.2">
      <c r="B9" s="424" t="s">
        <v>695</v>
      </c>
      <c r="C9" s="431" t="s">
        <v>696</v>
      </c>
      <c r="D9" s="431" t="s">
        <v>696</v>
      </c>
      <c r="E9" s="438" t="s">
        <v>697</v>
      </c>
      <c r="F9" s="431"/>
      <c r="G9" s="431" t="s">
        <v>698</v>
      </c>
      <c r="H9" s="439"/>
      <c r="I9" s="440"/>
    </row>
    <row r="10" spans="2:9" ht="18.75" customHeight="1" x14ac:dyDescent="0.2">
      <c r="B10" s="424" t="s">
        <v>699</v>
      </c>
      <c r="C10" s="431" t="s">
        <v>700</v>
      </c>
      <c r="D10" s="431" t="s">
        <v>701</v>
      </c>
      <c r="E10" s="436" t="s">
        <v>702</v>
      </c>
      <c r="F10" s="431"/>
      <c r="G10" s="431" t="s">
        <v>703</v>
      </c>
      <c r="H10" s="433"/>
      <c r="I10" s="434"/>
    </row>
    <row r="11" spans="2:9" ht="18.75" customHeight="1" x14ac:dyDescent="0.2">
      <c r="B11" s="424" t="s">
        <v>704</v>
      </c>
      <c r="C11" s="431" t="s">
        <v>705</v>
      </c>
      <c r="D11" s="431" t="s">
        <v>706</v>
      </c>
      <c r="E11" s="436" t="s">
        <v>707</v>
      </c>
      <c r="F11" s="431" t="s">
        <v>708</v>
      </c>
      <c r="G11" s="441" t="s">
        <v>709</v>
      </c>
      <c r="H11" s="433" t="s">
        <v>710</v>
      </c>
      <c r="I11" s="434"/>
    </row>
    <row r="12" spans="2:9" ht="18.75" customHeight="1" x14ac:dyDescent="0.2">
      <c r="B12" s="424" t="s">
        <v>711</v>
      </c>
      <c r="C12" s="431" t="s">
        <v>712</v>
      </c>
      <c r="D12" s="431" t="s">
        <v>713</v>
      </c>
      <c r="E12" s="442" t="s">
        <v>714</v>
      </c>
      <c r="F12" s="431"/>
      <c r="G12" s="431" t="s">
        <v>715</v>
      </c>
      <c r="H12" s="433"/>
      <c r="I12" s="434"/>
    </row>
    <row r="13" spans="2:9" ht="18.75" customHeight="1" x14ac:dyDescent="0.2">
      <c r="B13" s="424" t="s">
        <v>716</v>
      </c>
      <c r="C13" s="431" t="s">
        <v>717</v>
      </c>
      <c r="D13" s="431" t="s">
        <v>718</v>
      </c>
      <c r="E13" s="443" t="s">
        <v>719</v>
      </c>
      <c r="F13" s="431"/>
      <c r="G13" s="431" t="s">
        <v>720</v>
      </c>
      <c r="H13" s="444"/>
      <c r="I13" s="434"/>
    </row>
    <row r="14" spans="2:9" ht="18.75" customHeight="1" x14ac:dyDescent="0.2">
      <c r="B14" s="424" t="s">
        <v>721</v>
      </c>
      <c r="C14" s="431" t="s">
        <v>722</v>
      </c>
      <c r="D14" s="431" t="s">
        <v>723</v>
      </c>
      <c r="E14" s="442" t="s">
        <v>724</v>
      </c>
      <c r="F14" s="431"/>
      <c r="G14" s="431" t="s">
        <v>725</v>
      </c>
      <c r="H14" s="433"/>
      <c r="I14" s="434"/>
    </row>
    <row r="15" spans="2:9" ht="18.45" customHeight="1" x14ac:dyDescent="0.2">
      <c r="B15" s="424" t="s">
        <v>726</v>
      </c>
      <c r="C15" s="445" t="s">
        <v>727</v>
      </c>
      <c r="D15" s="445" t="s">
        <v>728</v>
      </c>
      <c r="E15" s="446" t="s">
        <v>729</v>
      </c>
      <c r="F15" s="447" t="s">
        <v>730</v>
      </c>
      <c r="G15" s="445" t="s">
        <v>698</v>
      </c>
      <c r="H15" s="448"/>
      <c r="I15" s="449"/>
    </row>
    <row r="16" spans="2:9" ht="18.45" customHeight="1" x14ac:dyDescent="0.2">
      <c r="B16" s="424" t="s">
        <v>731</v>
      </c>
      <c r="C16" s="450" t="s">
        <v>732</v>
      </c>
      <c r="D16" s="450" t="s">
        <v>733</v>
      </c>
      <c r="E16" s="451" t="s">
        <v>734</v>
      </c>
      <c r="F16" s="452" t="s">
        <v>735</v>
      </c>
      <c r="G16" s="453" t="s">
        <v>736</v>
      </c>
      <c r="H16" s="454"/>
      <c r="I16" s="455"/>
    </row>
    <row r="17" spans="2:9" ht="18.75" customHeight="1" thickBot="1" x14ac:dyDescent="0.25">
      <c r="B17" s="456" t="s">
        <v>737</v>
      </c>
      <c r="C17" s="457" t="s">
        <v>738</v>
      </c>
      <c r="D17" s="457" t="s">
        <v>739</v>
      </c>
      <c r="E17" s="458" t="s">
        <v>740</v>
      </c>
      <c r="F17" s="459"/>
      <c r="G17" s="460" t="s">
        <v>741</v>
      </c>
      <c r="H17" s="461"/>
      <c r="I17" s="462"/>
    </row>
    <row r="18" spans="2:9" ht="8.25" customHeight="1" x14ac:dyDescent="0.2">
      <c r="B18" s="463"/>
      <c r="C18" s="464"/>
      <c r="D18" s="464"/>
      <c r="E18" s="465"/>
      <c r="F18" s="464"/>
      <c r="G18" s="464"/>
      <c r="H18" s="416"/>
      <c r="I18" s="416"/>
    </row>
    <row r="19" spans="2:9" ht="21" customHeight="1" thickBot="1" x14ac:dyDescent="0.25">
      <c r="B19" s="820" t="s">
        <v>742</v>
      </c>
      <c r="C19" s="820"/>
      <c r="D19" s="820"/>
      <c r="E19" s="820"/>
      <c r="F19" s="820"/>
      <c r="G19" s="820"/>
      <c r="H19" s="820"/>
      <c r="I19" s="820"/>
    </row>
    <row r="20" spans="2:9" ht="21" customHeight="1" thickBot="1" x14ac:dyDescent="0.25">
      <c r="B20" s="466"/>
      <c r="C20" s="467" t="s">
        <v>743</v>
      </c>
      <c r="D20" s="467"/>
      <c r="E20" s="468" t="s">
        <v>744</v>
      </c>
      <c r="F20" s="467" t="s">
        <v>745</v>
      </c>
      <c r="G20" s="469" t="s">
        <v>669</v>
      </c>
      <c r="H20" s="470"/>
      <c r="I20" s="471" t="s">
        <v>670</v>
      </c>
    </row>
    <row r="21" spans="2:9" ht="21" customHeight="1" x14ac:dyDescent="0.2">
      <c r="B21" s="472">
        <v>1</v>
      </c>
      <c r="C21" s="431" t="s">
        <v>746</v>
      </c>
      <c r="D21" s="431" t="s">
        <v>747</v>
      </c>
      <c r="E21" s="436" t="s">
        <v>748</v>
      </c>
      <c r="F21" s="431" t="s">
        <v>708</v>
      </c>
      <c r="G21" s="473" t="s">
        <v>749</v>
      </c>
      <c r="H21" s="474" t="s">
        <v>750</v>
      </c>
      <c r="I21" s="475" t="s">
        <v>751</v>
      </c>
    </row>
    <row r="22" spans="2:9" ht="21" customHeight="1" x14ac:dyDescent="0.2">
      <c r="B22" s="476">
        <v>2</v>
      </c>
      <c r="C22" s="425" t="s">
        <v>752</v>
      </c>
      <c r="D22" s="425" t="s">
        <v>753</v>
      </c>
      <c r="E22" s="426" t="s">
        <v>754</v>
      </c>
      <c r="F22" s="425" t="s">
        <v>708</v>
      </c>
      <c r="G22" s="427" t="s">
        <v>755</v>
      </c>
      <c r="H22" s="428" t="s">
        <v>756</v>
      </c>
      <c r="I22" s="429" t="s">
        <v>751</v>
      </c>
    </row>
    <row r="23" spans="2:9" ht="21" customHeight="1" x14ac:dyDescent="0.2">
      <c r="B23" s="476">
        <v>3</v>
      </c>
      <c r="C23" s="431" t="s">
        <v>757</v>
      </c>
      <c r="D23" s="431" t="s">
        <v>758</v>
      </c>
      <c r="E23" s="477" t="s">
        <v>759</v>
      </c>
      <c r="F23" s="431" t="s">
        <v>708</v>
      </c>
      <c r="G23" s="473" t="s">
        <v>760</v>
      </c>
      <c r="H23" s="439" t="s">
        <v>761</v>
      </c>
      <c r="I23" s="475" t="s">
        <v>762</v>
      </c>
    </row>
    <row r="24" spans="2:9" ht="21" customHeight="1" x14ac:dyDescent="0.2">
      <c r="B24" s="476">
        <v>4</v>
      </c>
      <c r="C24" s="431" t="s">
        <v>763</v>
      </c>
      <c r="D24" s="431" t="s">
        <v>764</v>
      </c>
      <c r="E24" s="436" t="s">
        <v>765</v>
      </c>
      <c r="F24" s="431" t="s">
        <v>708</v>
      </c>
      <c r="G24" s="473" t="s">
        <v>766</v>
      </c>
      <c r="H24" s="478" t="s">
        <v>767</v>
      </c>
      <c r="I24" s="475" t="s">
        <v>768</v>
      </c>
    </row>
    <row r="25" spans="2:9" ht="21" customHeight="1" x14ac:dyDescent="0.2">
      <c r="B25" s="476">
        <v>5</v>
      </c>
      <c r="C25" s="431" t="s">
        <v>717</v>
      </c>
      <c r="D25" s="431" t="s">
        <v>717</v>
      </c>
      <c r="E25" s="443" t="s">
        <v>719</v>
      </c>
      <c r="F25" s="431" t="s">
        <v>769</v>
      </c>
      <c r="G25" s="431" t="s">
        <v>720</v>
      </c>
      <c r="H25" s="439" t="s">
        <v>770</v>
      </c>
      <c r="I25" s="434"/>
    </row>
    <row r="26" spans="2:9" ht="21" customHeight="1" x14ac:dyDescent="0.2">
      <c r="B26" s="476">
        <v>6</v>
      </c>
      <c r="C26" s="431" t="s">
        <v>705</v>
      </c>
      <c r="D26" s="431" t="s">
        <v>705</v>
      </c>
      <c r="E26" s="436" t="s">
        <v>771</v>
      </c>
      <c r="F26" s="431" t="s">
        <v>708</v>
      </c>
      <c r="G26" s="479" t="s">
        <v>709</v>
      </c>
      <c r="H26" s="433" t="s">
        <v>710</v>
      </c>
      <c r="I26" s="455"/>
    </row>
    <row r="27" spans="2:9" ht="21" customHeight="1" x14ac:dyDescent="0.2">
      <c r="B27" s="476">
        <v>7</v>
      </c>
      <c r="C27" s="431" t="s">
        <v>772</v>
      </c>
      <c r="D27" s="431" t="s">
        <v>772</v>
      </c>
      <c r="E27" s="436" t="s">
        <v>773</v>
      </c>
      <c r="F27" s="431" t="s">
        <v>708</v>
      </c>
      <c r="G27" s="479" t="s">
        <v>774</v>
      </c>
      <c r="H27" s="433" t="s">
        <v>775</v>
      </c>
      <c r="I27" s="455"/>
    </row>
    <row r="28" spans="2:9" ht="21" customHeight="1" x14ac:dyDescent="0.2">
      <c r="B28" s="476">
        <v>8</v>
      </c>
      <c r="C28" s="431" t="s">
        <v>776</v>
      </c>
      <c r="D28" s="431" t="s">
        <v>776</v>
      </c>
      <c r="E28" s="477" t="s">
        <v>777</v>
      </c>
      <c r="F28" s="431" t="s">
        <v>708</v>
      </c>
      <c r="G28" s="479" t="s">
        <v>778</v>
      </c>
      <c r="H28" s="433" t="s">
        <v>779</v>
      </c>
      <c r="I28" s="434"/>
    </row>
    <row r="29" spans="2:9" ht="21" customHeight="1" x14ac:dyDescent="0.2">
      <c r="B29" s="476">
        <v>9</v>
      </c>
      <c r="C29" s="431" t="s">
        <v>780</v>
      </c>
      <c r="D29" s="431" t="s">
        <v>780</v>
      </c>
      <c r="E29" s="477" t="s">
        <v>781</v>
      </c>
      <c r="F29" s="431" t="s">
        <v>782</v>
      </c>
      <c r="G29" s="479" t="s">
        <v>783</v>
      </c>
      <c r="H29" s="480" t="s">
        <v>784</v>
      </c>
      <c r="I29" s="481" t="s">
        <v>785</v>
      </c>
    </row>
    <row r="30" spans="2:9" ht="21" customHeight="1" x14ac:dyDescent="0.2">
      <c r="B30" s="476">
        <v>10</v>
      </c>
      <c r="C30" s="431" t="s">
        <v>786</v>
      </c>
      <c r="D30" s="431" t="s">
        <v>787</v>
      </c>
      <c r="E30" s="477" t="s">
        <v>788</v>
      </c>
      <c r="F30" s="431" t="s">
        <v>782</v>
      </c>
      <c r="G30" s="473" t="s">
        <v>789</v>
      </c>
      <c r="H30" s="482" t="s">
        <v>790</v>
      </c>
      <c r="I30" s="475" t="s">
        <v>751</v>
      </c>
    </row>
    <row r="31" spans="2:9" ht="21" customHeight="1" x14ac:dyDescent="0.2">
      <c r="B31" s="476">
        <v>11</v>
      </c>
      <c r="C31" s="431" t="s">
        <v>791</v>
      </c>
      <c r="D31" s="431" t="s">
        <v>792</v>
      </c>
      <c r="E31" s="477" t="s">
        <v>793</v>
      </c>
      <c r="F31" s="431" t="s">
        <v>782</v>
      </c>
      <c r="G31" s="473" t="s">
        <v>794</v>
      </c>
      <c r="H31" s="482" t="s">
        <v>795</v>
      </c>
      <c r="I31" s="475" t="s">
        <v>751</v>
      </c>
    </row>
    <row r="32" spans="2:9" ht="21" customHeight="1" x14ac:dyDescent="0.2">
      <c r="B32" s="476">
        <v>12</v>
      </c>
      <c r="C32" s="431" t="s">
        <v>796</v>
      </c>
      <c r="D32" s="431" t="s">
        <v>797</v>
      </c>
      <c r="E32" s="477" t="s">
        <v>798</v>
      </c>
      <c r="F32" s="431" t="s">
        <v>782</v>
      </c>
      <c r="G32" s="473" t="s">
        <v>799</v>
      </c>
      <c r="H32" s="482" t="s">
        <v>800</v>
      </c>
      <c r="I32" s="475" t="s">
        <v>751</v>
      </c>
    </row>
    <row r="33" spans="2:9" ht="21" customHeight="1" x14ac:dyDescent="0.2">
      <c r="B33" s="476">
        <v>13</v>
      </c>
      <c r="C33" s="431" t="s">
        <v>801</v>
      </c>
      <c r="D33" s="431" t="s">
        <v>802</v>
      </c>
      <c r="E33" s="477" t="s">
        <v>798</v>
      </c>
      <c r="F33" s="431" t="s">
        <v>803</v>
      </c>
      <c r="G33" s="473" t="s">
        <v>799</v>
      </c>
      <c r="H33" s="482" t="s">
        <v>800</v>
      </c>
      <c r="I33" s="475" t="s">
        <v>768</v>
      </c>
    </row>
    <row r="34" spans="2:9" ht="21" customHeight="1" thickBot="1" x14ac:dyDescent="0.25">
      <c r="B34" s="476">
        <v>14</v>
      </c>
      <c r="C34" s="483" t="s">
        <v>804</v>
      </c>
      <c r="D34" s="483" t="s">
        <v>805</v>
      </c>
      <c r="E34" s="477" t="s">
        <v>806</v>
      </c>
      <c r="F34" s="483" t="s">
        <v>807</v>
      </c>
      <c r="G34" s="484" t="s">
        <v>808</v>
      </c>
      <c r="H34" s="485" t="s">
        <v>809</v>
      </c>
      <c r="I34" s="486"/>
    </row>
  </sheetData>
  <mergeCells count="2">
    <mergeCell ref="B1:I1"/>
    <mergeCell ref="B19:I19"/>
  </mergeCells>
  <phoneticPr fontId="1"/>
  <printOptions horizontalCentered="1" verticalCentered="1"/>
  <pageMargins left="0.31496062992125984" right="0.31496062992125984" top="0.55118110236220474" bottom="0.35433070866141736" header="0.31496062992125984" footer="0.31496062992125984"/>
  <pageSetup paperSize="9" scale="8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920B3-685F-4F24-8503-9E4CA403E584}">
  <sheetPr>
    <tabColor rgb="FF0000FF"/>
  </sheetPr>
  <dimension ref="A1:M41"/>
  <sheetViews>
    <sheetView tabSelected="1" view="pageBreakPreview" topLeftCell="A31" zoomScaleNormal="100" zoomScaleSheetLayoutView="100" workbookViewId="0">
      <selection activeCell="M6" sqref="M6"/>
    </sheetView>
  </sheetViews>
  <sheetFormatPr defaultColWidth="9.109375" defaultRowHeight="13.2" x14ac:dyDescent="0.2"/>
  <cols>
    <col min="1" max="1" width="6" style="498" customWidth="1"/>
    <col min="2" max="2" width="6" style="496" customWidth="1"/>
    <col min="3" max="3" width="13.44140625" style="656" customWidth="1"/>
    <col min="4" max="4" width="9.21875" style="498" customWidth="1"/>
    <col min="5" max="5" width="10.21875" style="498" customWidth="1"/>
    <col min="6" max="6" width="6" style="498" customWidth="1"/>
    <col min="7" max="7" width="6" style="496" customWidth="1"/>
    <col min="8" max="8" width="13.44140625" style="498" customWidth="1"/>
    <col min="9" max="9" width="9.21875" style="498" customWidth="1"/>
    <col min="10" max="10" width="10.21875" style="498" customWidth="1"/>
    <col min="11" max="11" width="18.6640625" style="498" customWidth="1"/>
    <col min="12" max="12" width="10.88671875" style="498" customWidth="1"/>
    <col min="13" max="16384" width="9.109375" style="498"/>
  </cols>
  <sheetData>
    <row r="1" spans="1:13" s="494" customFormat="1" ht="16.8" thickBot="1" x14ac:dyDescent="0.25">
      <c r="A1" s="823" t="s">
        <v>810</v>
      </c>
      <c r="B1" s="823"/>
      <c r="C1" s="823"/>
      <c r="D1" s="823"/>
      <c r="E1" s="823"/>
      <c r="F1" s="823"/>
      <c r="G1" s="489" t="s">
        <v>811</v>
      </c>
      <c r="H1" s="490">
        <f ca="1">NOW()</f>
        <v>46151.255956944442</v>
      </c>
      <c r="I1" s="491" t="s">
        <v>534</v>
      </c>
      <c r="J1" s="492">
        <v>46111</v>
      </c>
      <c r="K1" s="493">
        <f>C26+H27+C33+H33+C9+H10+C13+H15+C40+H40+C19+H22</f>
        <v>450000</v>
      </c>
    </row>
    <row r="2" spans="1:13" ht="13.8" thickTop="1" x14ac:dyDescent="0.2">
      <c r="A2" s="495" t="s">
        <v>812</v>
      </c>
      <c r="C2" s="497"/>
      <c r="K2" s="499">
        <f>C9+C13+C19+C26+C33+C40+H10+H15+H22+H27+H33+H40</f>
        <v>450000</v>
      </c>
    </row>
    <row r="3" spans="1:13" ht="13.8" thickBot="1" x14ac:dyDescent="0.25">
      <c r="A3" s="500" t="s">
        <v>813</v>
      </c>
      <c r="B3" s="501"/>
      <c r="C3" s="498"/>
      <c r="D3" s="502"/>
      <c r="E3" s="503" t="s">
        <v>814</v>
      </c>
      <c r="F3" s="502"/>
      <c r="G3" s="496" t="s">
        <v>815</v>
      </c>
      <c r="H3" s="500" t="s">
        <v>816</v>
      </c>
      <c r="I3" s="504" t="s">
        <v>817</v>
      </c>
      <c r="J3" s="502"/>
      <c r="K3" s="505">
        <v>500</v>
      </c>
    </row>
    <row r="4" spans="1:13" ht="14.4" thickTop="1" thickBot="1" x14ac:dyDescent="0.25">
      <c r="A4" s="506" t="s">
        <v>818</v>
      </c>
      <c r="B4" s="507" t="s">
        <v>819</v>
      </c>
      <c r="C4" s="508" t="s">
        <v>820</v>
      </c>
      <c r="D4" s="507" t="s">
        <v>821</v>
      </c>
      <c r="E4" s="509" t="s">
        <v>822</v>
      </c>
      <c r="F4" s="506" t="s">
        <v>818</v>
      </c>
      <c r="G4" s="507" t="s">
        <v>819</v>
      </c>
      <c r="H4" s="508" t="s">
        <v>820</v>
      </c>
      <c r="I4" s="507" t="s">
        <v>821</v>
      </c>
      <c r="J4" s="509" t="s">
        <v>822</v>
      </c>
      <c r="K4" s="510" t="s">
        <v>823</v>
      </c>
    </row>
    <row r="5" spans="1:13" ht="14.4" thickTop="1" thickBot="1" x14ac:dyDescent="0.25">
      <c r="A5" s="511" t="s">
        <v>824</v>
      </c>
      <c r="B5" s="512" t="s">
        <v>825</v>
      </c>
      <c r="C5" s="513"/>
      <c r="D5" s="514"/>
      <c r="E5" s="515">
        <f>500*D5</f>
        <v>0</v>
      </c>
      <c r="F5" s="516" t="s">
        <v>826</v>
      </c>
      <c r="G5" s="517" t="s">
        <v>827</v>
      </c>
      <c r="H5" s="518"/>
      <c r="I5" s="519"/>
      <c r="J5" s="520"/>
      <c r="K5" s="498">
        <f>A17+A6+A12+E20+A32+A39+G39+K31+K26+F21+F9+F8</f>
        <v>37</v>
      </c>
      <c r="L5" s="521">
        <v>46111</v>
      </c>
    </row>
    <row r="6" spans="1:13" ht="13.8" thickTop="1" x14ac:dyDescent="0.2">
      <c r="A6" s="522">
        <v>2</v>
      </c>
      <c r="B6" s="523" t="s">
        <v>828</v>
      </c>
      <c r="C6" s="524">
        <v>12000</v>
      </c>
      <c r="D6" s="525">
        <v>24</v>
      </c>
      <c r="E6" s="526">
        <f>K3*D6</f>
        <v>12000</v>
      </c>
      <c r="F6" s="527" t="s">
        <v>829</v>
      </c>
      <c r="G6" s="528">
        <v>7</v>
      </c>
      <c r="H6" s="529">
        <v>12000</v>
      </c>
      <c r="I6" s="529">
        <v>23</v>
      </c>
      <c r="J6" s="530">
        <f>$K$3*I6</f>
        <v>11500</v>
      </c>
      <c r="K6" s="531" t="s">
        <v>830</v>
      </c>
      <c r="L6" s="532">
        <v>37</v>
      </c>
      <c r="M6" s="498" t="s">
        <v>831</v>
      </c>
    </row>
    <row r="7" spans="1:13" x14ac:dyDescent="0.2">
      <c r="A7" s="533" t="s">
        <v>832</v>
      </c>
      <c r="B7" s="523" t="s">
        <v>833</v>
      </c>
      <c r="C7" s="524" t="s">
        <v>834</v>
      </c>
      <c r="D7" s="534"/>
      <c r="E7" s="535">
        <f>500*D7</f>
        <v>0</v>
      </c>
      <c r="F7" s="536"/>
      <c r="G7" s="537">
        <v>14</v>
      </c>
      <c r="H7" s="538">
        <v>12000</v>
      </c>
      <c r="I7" s="538">
        <v>22</v>
      </c>
      <c r="J7" s="539">
        <f t="shared" ref="J7:J9" si="0">$K$3*I7</f>
        <v>11000</v>
      </c>
      <c r="K7" s="498" t="s">
        <v>835</v>
      </c>
      <c r="L7" s="498" t="s">
        <v>836</v>
      </c>
    </row>
    <row r="8" spans="1:13" x14ac:dyDescent="0.2">
      <c r="A8" s="540"/>
      <c r="B8" s="537" t="s">
        <v>837</v>
      </c>
      <c r="C8" s="524">
        <v>12000</v>
      </c>
      <c r="D8" s="538">
        <v>26</v>
      </c>
      <c r="E8" s="539">
        <f>500*D8</f>
        <v>13000</v>
      </c>
      <c r="F8" s="541">
        <v>4</v>
      </c>
      <c r="G8" s="537">
        <v>21</v>
      </c>
      <c r="H8" s="538">
        <v>12000</v>
      </c>
      <c r="I8" s="542">
        <v>30</v>
      </c>
      <c r="J8" s="539">
        <f t="shared" si="0"/>
        <v>15000</v>
      </c>
      <c r="K8" s="543">
        <f>C9+H10+C13+H15+C19+H22+C26+H27+C33+H33+C40+H40</f>
        <v>450000</v>
      </c>
      <c r="L8" s="496">
        <v>37</v>
      </c>
    </row>
    <row r="9" spans="1:13" x14ac:dyDescent="0.2">
      <c r="A9" s="544" t="s">
        <v>838</v>
      </c>
      <c r="B9" s="545"/>
      <c r="C9" s="546">
        <f>SUM(C5:C8)</f>
        <v>24000</v>
      </c>
      <c r="D9" s="547">
        <f>SUM(D6:D8)</f>
        <v>50</v>
      </c>
      <c r="E9" s="548">
        <f>SUM(E5:E8)</f>
        <v>25000</v>
      </c>
      <c r="F9" s="540">
        <v>3</v>
      </c>
      <c r="G9" s="537">
        <v>28</v>
      </c>
      <c r="H9" s="538">
        <v>12000</v>
      </c>
      <c r="I9" s="542">
        <v>31</v>
      </c>
      <c r="J9" s="539">
        <f t="shared" si="0"/>
        <v>15500</v>
      </c>
      <c r="K9" s="549" t="s">
        <v>839</v>
      </c>
      <c r="L9" s="550"/>
    </row>
    <row r="10" spans="1:13" x14ac:dyDescent="0.2">
      <c r="A10" s="551" t="s">
        <v>840</v>
      </c>
      <c r="B10" s="537">
        <v>13</v>
      </c>
      <c r="C10" s="552">
        <v>12000</v>
      </c>
      <c r="D10" s="538">
        <v>31</v>
      </c>
      <c r="E10" s="539">
        <f>500*D10</f>
        <v>15500</v>
      </c>
      <c r="F10" s="824" t="s">
        <v>838</v>
      </c>
      <c r="G10" s="825"/>
      <c r="H10" s="553">
        <f>SUM(H6:H9)</f>
        <v>48000</v>
      </c>
      <c r="I10" s="553">
        <f>SUM(I6:I9)</f>
        <v>106</v>
      </c>
      <c r="J10" s="554">
        <f>$K$3*I10</f>
        <v>53000</v>
      </c>
      <c r="K10" s="555">
        <f>C9+C13+C19+C26+C33+C40+H10+H27+H22+H15+H33+H40</f>
        <v>450000</v>
      </c>
      <c r="L10" s="550"/>
    </row>
    <row r="11" spans="1:13" x14ac:dyDescent="0.2">
      <c r="A11" s="540" t="s">
        <v>829</v>
      </c>
      <c r="B11" s="537">
        <v>20</v>
      </c>
      <c r="C11" s="552">
        <v>12000</v>
      </c>
      <c r="D11" s="538">
        <v>36</v>
      </c>
      <c r="E11" s="539">
        <f>500*D11</f>
        <v>18000</v>
      </c>
      <c r="F11" s="556" t="s">
        <v>841</v>
      </c>
      <c r="G11" s="537">
        <v>4</v>
      </c>
      <c r="H11" s="538">
        <v>12000</v>
      </c>
      <c r="I11" s="538">
        <v>24</v>
      </c>
      <c r="J11" s="539">
        <f t="shared" ref="J11:J13" si="1">$K$3*I11</f>
        <v>12000</v>
      </c>
      <c r="K11" s="557" t="s">
        <v>842</v>
      </c>
      <c r="L11" s="550"/>
    </row>
    <row r="12" spans="1:13" x14ac:dyDescent="0.2">
      <c r="A12" s="558">
        <v>3</v>
      </c>
      <c r="B12" s="537">
        <v>29</v>
      </c>
      <c r="C12" s="552">
        <v>12000</v>
      </c>
      <c r="D12" s="538">
        <v>23</v>
      </c>
      <c r="E12" s="539">
        <f>500*D12</f>
        <v>11500</v>
      </c>
      <c r="F12" s="540" t="s">
        <v>843</v>
      </c>
      <c r="G12" s="537">
        <v>11</v>
      </c>
      <c r="H12" s="538">
        <v>12000</v>
      </c>
      <c r="I12" s="559">
        <v>26</v>
      </c>
      <c r="J12" s="539">
        <f t="shared" si="1"/>
        <v>13000</v>
      </c>
      <c r="K12" s="560">
        <f>E9+E13+E19+E26+E33+E40+J40+J33+J27+J22+J15+J10</f>
        <v>518500</v>
      </c>
      <c r="L12" s="550"/>
    </row>
    <row r="13" spans="1:13" ht="13.8" thickBot="1" x14ac:dyDescent="0.25">
      <c r="A13" s="561" t="s">
        <v>838</v>
      </c>
      <c r="B13" s="562"/>
      <c r="C13" s="563">
        <f>SUM(C10:C12)</f>
        <v>36000</v>
      </c>
      <c r="D13" s="563">
        <f>SUM(D10:D12)</f>
        <v>90</v>
      </c>
      <c r="E13" s="564">
        <f>SUM(E10:E12)</f>
        <v>45000</v>
      </c>
      <c r="F13" s="541" t="s">
        <v>844</v>
      </c>
      <c r="G13" s="565" t="s">
        <v>845</v>
      </c>
      <c r="H13" s="566">
        <v>12000</v>
      </c>
      <c r="I13" s="567">
        <v>20</v>
      </c>
      <c r="J13" s="539">
        <f t="shared" si="1"/>
        <v>10000</v>
      </c>
      <c r="K13" s="568" t="s">
        <v>846</v>
      </c>
      <c r="L13" s="569">
        <f>K12-K10</f>
        <v>68500</v>
      </c>
    </row>
    <row r="14" spans="1:13" ht="13.8" thickTop="1" x14ac:dyDescent="0.2">
      <c r="A14" s="570" t="s">
        <v>847</v>
      </c>
      <c r="B14" s="571"/>
      <c r="C14" s="572"/>
      <c r="D14" s="573"/>
      <c r="E14" s="574"/>
      <c r="F14" s="541" t="s">
        <v>843</v>
      </c>
      <c r="G14" s="575">
        <v>25</v>
      </c>
      <c r="H14" s="576" t="s">
        <v>834</v>
      </c>
      <c r="I14" s="577" t="s">
        <v>834</v>
      </c>
      <c r="J14" s="539">
        <v>0</v>
      </c>
      <c r="K14" s="578" t="s">
        <v>848</v>
      </c>
      <c r="L14" s="579">
        <v>130000</v>
      </c>
    </row>
    <row r="15" spans="1:13" ht="13.8" thickBot="1" x14ac:dyDescent="0.25">
      <c r="A15" s="580" t="s">
        <v>832</v>
      </c>
      <c r="B15" s="581" t="s">
        <v>849</v>
      </c>
      <c r="C15" s="552">
        <v>12000</v>
      </c>
      <c r="D15" s="582">
        <v>20</v>
      </c>
      <c r="E15" s="539">
        <f t="shared" ref="E15:E18" si="2">500*D15</f>
        <v>10000</v>
      </c>
      <c r="F15" s="821" t="s">
        <v>838</v>
      </c>
      <c r="G15" s="822"/>
      <c r="H15" s="583">
        <f>SUM(H11:H14)</f>
        <v>36000</v>
      </c>
      <c r="I15" s="553">
        <f>SUM(I11:I14)</f>
        <v>70</v>
      </c>
      <c r="J15" s="584">
        <f>SUM(J11:J14)</f>
        <v>35000</v>
      </c>
      <c r="K15" s="585" t="s">
        <v>850</v>
      </c>
      <c r="L15" s="586">
        <f>L14+L13</f>
        <v>198500</v>
      </c>
    </row>
    <row r="16" spans="1:13" x14ac:dyDescent="0.2">
      <c r="A16" s="580" t="s">
        <v>843</v>
      </c>
      <c r="B16" s="581">
        <v>10</v>
      </c>
      <c r="C16" s="552" t="s">
        <v>834</v>
      </c>
      <c r="D16" s="538"/>
      <c r="E16" s="539">
        <f t="shared" si="2"/>
        <v>0</v>
      </c>
      <c r="F16" s="587" t="s">
        <v>851</v>
      </c>
      <c r="G16" s="588" t="s">
        <v>827</v>
      </c>
      <c r="H16" s="589" t="s">
        <v>852</v>
      </c>
      <c r="I16" s="590"/>
      <c r="J16" s="591"/>
      <c r="K16" s="592" t="s">
        <v>853</v>
      </c>
      <c r="L16" s="593" t="s">
        <v>854</v>
      </c>
    </row>
    <row r="17" spans="1:12" x14ac:dyDescent="0.2">
      <c r="A17" s="594">
        <v>3</v>
      </c>
      <c r="B17" s="581">
        <v>17</v>
      </c>
      <c r="C17" s="595">
        <v>12000</v>
      </c>
      <c r="D17" s="538">
        <v>29</v>
      </c>
      <c r="E17" s="539">
        <f t="shared" si="2"/>
        <v>14500</v>
      </c>
      <c r="F17" s="540" t="s">
        <v>829</v>
      </c>
      <c r="G17" s="537">
        <v>2</v>
      </c>
      <c r="H17" s="596">
        <v>12000</v>
      </c>
      <c r="I17" s="538">
        <v>28</v>
      </c>
      <c r="J17" s="539">
        <f t="shared" ref="J17:J19" si="3">$K$3*I17</f>
        <v>14000</v>
      </c>
      <c r="K17" s="597">
        <f>D9+D13+D19+D26+D33+D40+I10+I27+I22+I15+I33+I40</f>
        <v>1037</v>
      </c>
      <c r="L17" s="598">
        <f>K17/L6</f>
        <v>28.027027027027028</v>
      </c>
    </row>
    <row r="18" spans="1:12" x14ac:dyDescent="0.2">
      <c r="A18" s="541"/>
      <c r="B18" s="599">
        <v>24</v>
      </c>
      <c r="C18" s="552">
        <v>12000</v>
      </c>
      <c r="D18" s="538">
        <v>33</v>
      </c>
      <c r="E18" s="539">
        <f t="shared" si="2"/>
        <v>16500</v>
      </c>
      <c r="F18" s="540" t="s">
        <v>829</v>
      </c>
      <c r="G18" s="537">
        <v>9</v>
      </c>
      <c r="H18" s="596">
        <v>12000</v>
      </c>
      <c r="I18" s="542">
        <v>35</v>
      </c>
      <c r="J18" s="539">
        <f t="shared" si="3"/>
        <v>17500</v>
      </c>
      <c r="K18" s="600" t="s">
        <v>855</v>
      </c>
      <c r="L18" s="601">
        <f>K19*L17</f>
        <v>14013.513513513513</v>
      </c>
    </row>
    <row r="19" spans="1:12" ht="13.8" thickBot="1" x14ac:dyDescent="0.25">
      <c r="A19" s="821" t="s">
        <v>838</v>
      </c>
      <c r="B19" s="822"/>
      <c r="C19" s="602">
        <f>SUM(C15:C18)</f>
        <v>36000</v>
      </c>
      <c r="D19" s="563">
        <f>SUM(D15:D18)</f>
        <v>82</v>
      </c>
      <c r="E19" s="603">
        <f>500*D19</f>
        <v>41000</v>
      </c>
      <c r="F19" s="604" t="s">
        <v>856</v>
      </c>
      <c r="G19" s="537">
        <v>16</v>
      </c>
      <c r="H19" s="596">
        <v>12000</v>
      </c>
      <c r="I19" s="538">
        <v>29</v>
      </c>
      <c r="J19" s="539">
        <f t="shared" si="3"/>
        <v>14500</v>
      </c>
      <c r="K19" s="498">
        <f>K12/K17</f>
        <v>500</v>
      </c>
    </row>
    <row r="20" spans="1:12" x14ac:dyDescent="0.2">
      <c r="A20" s="605" t="s">
        <v>857</v>
      </c>
      <c r="B20" s="606" t="s">
        <v>858</v>
      </c>
      <c r="C20" s="607"/>
      <c r="D20" s="590"/>
      <c r="E20" s="608">
        <v>4</v>
      </c>
      <c r="F20" s="604" t="s">
        <v>856</v>
      </c>
      <c r="G20" s="537">
        <v>23</v>
      </c>
      <c r="H20" s="596">
        <v>12000</v>
      </c>
      <c r="I20" s="538">
        <v>30</v>
      </c>
      <c r="J20" s="539">
        <f>$K$3*I20</f>
        <v>15000</v>
      </c>
      <c r="K20" s="498">
        <f>K17*500</f>
        <v>518500</v>
      </c>
    </row>
    <row r="21" spans="1:12" x14ac:dyDescent="0.2">
      <c r="A21" s="606" t="s">
        <v>829</v>
      </c>
      <c r="B21" s="609">
        <v>1</v>
      </c>
      <c r="C21" s="610">
        <v>12000</v>
      </c>
      <c r="D21" s="582">
        <v>26</v>
      </c>
      <c r="E21" s="611">
        <f t="shared" ref="E21:E25" si="4">500*D21</f>
        <v>13000</v>
      </c>
      <c r="F21" s="540">
        <v>4</v>
      </c>
      <c r="G21" s="537"/>
      <c r="H21" s="596"/>
      <c r="I21" s="538"/>
      <c r="J21" s="539">
        <f>$K$3*I21</f>
        <v>0</v>
      </c>
      <c r="K21" s="498" t="s">
        <v>859</v>
      </c>
      <c r="L21" s="612">
        <v>-29000</v>
      </c>
    </row>
    <row r="22" spans="1:12" ht="13.8" thickBot="1" x14ac:dyDescent="0.25">
      <c r="A22" s="606" t="s">
        <v>829</v>
      </c>
      <c r="B22" s="537">
        <v>8</v>
      </c>
      <c r="C22" s="552">
        <v>12000</v>
      </c>
      <c r="D22" s="538">
        <v>29</v>
      </c>
      <c r="E22" s="539">
        <f t="shared" si="4"/>
        <v>14500</v>
      </c>
      <c r="F22" s="821" t="s">
        <v>838</v>
      </c>
      <c r="G22" s="822"/>
      <c r="H22" s="583">
        <f>SUM(H17:H21)</f>
        <v>48000</v>
      </c>
      <c r="I22" s="583">
        <f>SUM(I17:I21)</f>
        <v>122</v>
      </c>
      <c r="J22" s="613">
        <f>SUM(J17:J21)</f>
        <v>61000</v>
      </c>
      <c r="K22" s="614" t="s">
        <v>860</v>
      </c>
      <c r="L22" s="615"/>
    </row>
    <row r="23" spans="1:12" x14ac:dyDescent="0.2">
      <c r="A23" s="540" t="s">
        <v>861</v>
      </c>
      <c r="B23" s="537" t="s">
        <v>862</v>
      </c>
      <c r="C23" s="552" t="s">
        <v>834</v>
      </c>
      <c r="D23" s="538">
        <v>0</v>
      </c>
      <c r="E23" s="539">
        <f t="shared" si="4"/>
        <v>0</v>
      </c>
      <c r="F23" s="570" t="s">
        <v>863</v>
      </c>
      <c r="G23" s="616" t="s">
        <v>864</v>
      </c>
      <c r="H23" s="589" t="s">
        <v>865</v>
      </c>
      <c r="I23" s="590"/>
      <c r="J23" s="608"/>
    </row>
    <row r="24" spans="1:12" x14ac:dyDescent="0.2">
      <c r="A24" s="540" t="s">
        <v>861</v>
      </c>
      <c r="B24" s="537" t="s">
        <v>866</v>
      </c>
      <c r="C24" s="552">
        <v>12000</v>
      </c>
      <c r="D24" s="538">
        <v>22</v>
      </c>
      <c r="E24" s="539">
        <f t="shared" si="4"/>
        <v>11000</v>
      </c>
      <c r="F24" s="606" t="s">
        <v>829</v>
      </c>
      <c r="G24" s="537">
        <v>6</v>
      </c>
      <c r="H24" s="552">
        <v>12000</v>
      </c>
      <c r="I24" s="538">
        <v>29</v>
      </c>
      <c r="J24" s="539">
        <f t="shared" ref="J24:J26" si="5">$K$3*I24</f>
        <v>14500</v>
      </c>
    </row>
    <row r="25" spans="1:12" x14ac:dyDescent="0.2">
      <c r="A25" s="540" t="s">
        <v>861</v>
      </c>
      <c r="B25" s="617" t="s">
        <v>867</v>
      </c>
      <c r="C25" s="552">
        <v>12000</v>
      </c>
      <c r="D25" s="538">
        <v>28</v>
      </c>
      <c r="E25" s="539">
        <f t="shared" si="4"/>
        <v>14000</v>
      </c>
      <c r="F25" s="606" t="s">
        <v>829</v>
      </c>
      <c r="G25" s="537">
        <v>20</v>
      </c>
      <c r="H25" s="552">
        <v>12000</v>
      </c>
      <c r="I25" s="542">
        <v>26</v>
      </c>
      <c r="J25" s="618">
        <f t="shared" si="5"/>
        <v>13000</v>
      </c>
    </row>
    <row r="26" spans="1:12" ht="13.8" thickBot="1" x14ac:dyDescent="0.25">
      <c r="A26" s="821" t="s">
        <v>838</v>
      </c>
      <c r="B26" s="822"/>
      <c r="C26" s="602">
        <f>SUM(C21:C25)</f>
        <v>48000</v>
      </c>
      <c r="D26" s="563">
        <f>SUM(D21:D25)</f>
        <v>105</v>
      </c>
      <c r="E26" s="619">
        <f>SUM(E21:E25)</f>
        <v>52500</v>
      </c>
      <c r="F26" s="541" t="s">
        <v>856</v>
      </c>
      <c r="G26" s="537">
        <v>27</v>
      </c>
      <c r="H26" s="620">
        <v>12000</v>
      </c>
      <c r="I26" s="553">
        <v>28</v>
      </c>
      <c r="J26" s="618">
        <f t="shared" si="5"/>
        <v>14000</v>
      </c>
      <c r="K26" s="498">
        <v>3</v>
      </c>
    </row>
    <row r="27" spans="1:12" ht="13.8" thickBot="1" x14ac:dyDescent="0.25">
      <c r="A27" s="556" t="s">
        <v>868</v>
      </c>
      <c r="B27" s="621" t="s">
        <v>864</v>
      </c>
      <c r="C27" s="622" t="s">
        <v>869</v>
      </c>
      <c r="D27" s="590"/>
      <c r="E27" s="608"/>
      <c r="F27" s="821" t="s">
        <v>838</v>
      </c>
      <c r="G27" s="822"/>
      <c r="H27" s="583">
        <f>SUM(H23:H26)</f>
        <v>36000</v>
      </c>
      <c r="I27" s="583">
        <f>SUM(I24:I26)</f>
        <v>83</v>
      </c>
      <c r="J27" s="613">
        <f>SUM(J24:J26)</f>
        <v>41500</v>
      </c>
    </row>
    <row r="28" spans="1:12" x14ac:dyDescent="0.2">
      <c r="A28" s="540" t="s">
        <v>861</v>
      </c>
      <c r="B28" s="537" t="s">
        <v>870</v>
      </c>
      <c r="C28" s="552">
        <v>12000</v>
      </c>
      <c r="D28" s="538">
        <v>30</v>
      </c>
      <c r="E28" s="539">
        <f>500*D28</f>
        <v>15000</v>
      </c>
      <c r="F28" s="623" t="s">
        <v>871</v>
      </c>
      <c r="G28" s="624" t="s">
        <v>827</v>
      </c>
      <c r="H28" s="589" t="s">
        <v>852</v>
      </c>
      <c r="I28" s="590"/>
      <c r="J28" s="608"/>
    </row>
    <row r="29" spans="1:12" x14ac:dyDescent="0.2">
      <c r="A29" s="540" t="s">
        <v>861</v>
      </c>
      <c r="B29" s="625" t="s">
        <v>872</v>
      </c>
      <c r="C29" s="552">
        <v>12000</v>
      </c>
      <c r="D29" s="542">
        <v>38</v>
      </c>
      <c r="E29" s="539">
        <f>500*D29</f>
        <v>19000</v>
      </c>
      <c r="F29" s="540" t="s">
        <v>856</v>
      </c>
      <c r="G29" s="537">
        <v>3</v>
      </c>
      <c r="H29" s="538">
        <v>12000</v>
      </c>
      <c r="I29" s="626">
        <v>25</v>
      </c>
      <c r="J29" s="618">
        <f t="shared" ref="J29:J32" si="6">$K$3*I29</f>
        <v>12500</v>
      </c>
    </row>
    <row r="30" spans="1:12" x14ac:dyDescent="0.2">
      <c r="A30" s="540" t="s">
        <v>861</v>
      </c>
      <c r="B30" s="625" t="s">
        <v>873</v>
      </c>
      <c r="C30" s="552">
        <v>12000</v>
      </c>
      <c r="D30" s="627">
        <v>33</v>
      </c>
      <c r="E30" s="539">
        <f>500*D30</f>
        <v>16500</v>
      </c>
      <c r="F30" s="540" t="s">
        <v>856</v>
      </c>
      <c r="G30" s="537">
        <v>10</v>
      </c>
      <c r="H30" s="542" t="s">
        <v>834</v>
      </c>
      <c r="I30" s="626"/>
      <c r="J30" s="618">
        <f t="shared" si="6"/>
        <v>0</v>
      </c>
    </row>
    <row r="31" spans="1:12" x14ac:dyDescent="0.2">
      <c r="A31" s="540" t="s">
        <v>861</v>
      </c>
      <c r="B31" s="625" t="s">
        <v>874</v>
      </c>
      <c r="C31" s="552">
        <v>12000</v>
      </c>
      <c r="D31" s="542">
        <v>34</v>
      </c>
      <c r="E31" s="539">
        <f>500*D31</f>
        <v>17000</v>
      </c>
      <c r="F31" s="540" t="s">
        <v>856</v>
      </c>
      <c r="G31" s="581">
        <v>17</v>
      </c>
      <c r="H31" s="538">
        <v>12000</v>
      </c>
      <c r="I31" s="626">
        <v>30</v>
      </c>
      <c r="J31" s="618">
        <f t="shared" si="6"/>
        <v>15000</v>
      </c>
      <c r="K31" s="498">
        <v>3</v>
      </c>
    </row>
    <row r="32" spans="1:12" x14ac:dyDescent="0.2">
      <c r="A32" s="628">
        <v>4</v>
      </c>
      <c r="B32" s="625"/>
      <c r="C32" s="552"/>
      <c r="D32" s="542"/>
      <c r="E32" s="539">
        <f>500*D32</f>
        <v>0</v>
      </c>
      <c r="F32" s="540" t="s">
        <v>856</v>
      </c>
      <c r="G32" s="537">
        <v>24</v>
      </c>
      <c r="H32" s="538">
        <v>12000</v>
      </c>
      <c r="I32" s="626">
        <v>30</v>
      </c>
      <c r="J32" s="618">
        <f t="shared" si="6"/>
        <v>15000</v>
      </c>
    </row>
    <row r="33" spans="1:11" ht="13.8" thickBot="1" x14ac:dyDescent="0.25">
      <c r="A33" s="821" t="s">
        <v>838</v>
      </c>
      <c r="B33" s="822"/>
      <c r="C33" s="602">
        <f>SUM(C28:C32)</f>
        <v>48000</v>
      </c>
      <c r="D33" s="602">
        <f>SUM(D28:D32)</f>
        <v>135</v>
      </c>
      <c r="E33" s="619">
        <f>SUM(E28:E32)</f>
        <v>67500</v>
      </c>
      <c r="F33" s="821" t="s">
        <v>838</v>
      </c>
      <c r="G33" s="822"/>
      <c r="H33" s="583">
        <f>SUM(H29:H32)</f>
        <v>36000</v>
      </c>
      <c r="I33" s="583">
        <f>SUM(I29:I32)</f>
        <v>85</v>
      </c>
      <c r="J33" s="629">
        <f>SUM(J29:J32)</f>
        <v>42500</v>
      </c>
    </row>
    <row r="34" spans="1:11" x14ac:dyDescent="0.2">
      <c r="A34" s="623" t="s">
        <v>875</v>
      </c>
      <c r="B34" s="630"/>
      <c r="C34" s="631"/>
      <c r="D34" s="632"/>
      <c r="E34" s="633"/>
      <c r="F34" s="570" t="s">
        <v>876</v>
      </c>
      <c r="G34" s="634">
        <v>3</v>
      </c>
      <c r="H34" s="635" t="s">
        <v>834</v>
      </c>
      <c r="I34" s="589">
        <v>0</v>
      </c>
      <c r="J34" s="636">
        <f>$K$3*I34</f>
        <v>0</v>
      </c>
    </row>
    <row r="35" spans="1:11" x14ac:dyDescent="0.2">
      <c r="A35" s="540" t="s">
        <v>861</v>
      </c>
      <c r="B35" s="637" t="s">
        <v>877</v>
      </c>
      <c r="C35" s="638" t="s">
        <v>834</v>
      </c>
      <c r="D35" s="590">
        <v>0</v>
      </c>
      <c r="E35" s="539">
        <f>500*D35</f>
        <v>0</v>
      </c>
      <c r="F35" s="639" t="s">
        <v>856</v>
      </c>
      <c r="G35" s="537">
        <v>10</v>
      </c>
      <c r="H35" s="552">
        <v>12000</v>
      </c>
      <c r="I35" s="538">
        <v>23</v>
      </c>
      <c r="J35" s="618">
        <f>$K$3*I35</f>
        <v>11500</v>
      </c>
    </row>
    <row r="36" spans="1:11" x14ac:dyDescent="0.2">
      <c r="A36" s="540" t="s">
        <v>861</v>
      </c>
      <c r="B36" s="537" t="s">
        <v>878</v>
      </c>
      <c r="C36" s="638" t="s">
        <v>834</v>
      </c>
      <c r="D36" s="538">
        <v>0</v>
      </c>
      <c r="E36" s="539">
        <f>500*D36</f>
        <v>0</v>
      </c>
      <c r="F36" s="640" t="s">
        <v>829</v>
      </c>
      <c r="G36" s="641">
        <v>17</v>
      </c>
      <c r="H36" s="552">
        <v>18000</v>
      </c>
      <c r="I36" s="538">
        <v>33</v>
      </c>
      <c r="J36" s="618">
        <f t="shared" ref="J36:J38" si="7">$K$3*I36</f>
        <v>16500</v>
      </c>
    </row>
    <row r="37" spans="1:11" x14ac:dyDescent="0.2">
      <c r="A37" s="540" t="s">
        <v>861</v>
      </c>
      <c r="B37" s="537" t="s">
        <v>879</v>
      </c>
      <c r="C37" s="638" t="s">
        <v>834</v>
      </c>
      <c r="D37" s="538">
        <v>0</v>
      </c>
      <c r="E37" s="539">
        <f>500*D37</f>
        <v>0</v>
      </c>
      <c r="F37" s="640" t="s">
        <v>829</v>
      </c>
      <c r="G37" s="641">
        <v>24</v>
      </c>
      <c r="H37" s="552">
        <v>12000</v>
      </c>
      <c r="I37" s="538">
        <v>28</v>
      </c>
      <c r="J37" s="618">
        <f>$K$3*I37</f>
        <v>14000</v>
      </c>
    </row>
    <row r="38" spans="1:11" x14ac:dyDescent="0.2">
      <c r="A38" s="642" t="s">
        <v>829</v>
      </c>
      <c r="B38" s="537" t="s">
        <v>880</v>
      </c>
      <c r="C38" s="552">
        <v>12000</v>
      </c>
      <c r="D38" s="538">
        <v>25</v>
      </c>
      <c r="E38" s="539">
        <f>500*D38</f>
        <v>12500</v>
      </c>
      <c r="F38" s="640" t="s">
        <v>829</v>
      </c>
      <c r="G38" s="641">
        <v>31</v>
      </c>
      <c r="H38" s="643" t="s">
        <v>834</v>
      </c>
      <c r="I38" s="538"/>
      <c r="J38" s="618">
        <f t="shared" si="7"/>
        <v>0</v>
      </c>
      <c r="K38" s="498" t="s">
        <v>881</v>
      </c>
    </row>
    <row r="39" spans="1:11" x14ac:dyDescent="0.2">
      <c r="A39" s="644">
        <v>1</v>
      </c>
      <c r="B39" s="537"/>
      <c r="C39" s="552"/>
      <c r="D39" s="645"/>
      <c r="E39" s="646">
        <f>500*D39</f>
        <v>0</v>
      </c>
      <c r="F39" s="604"/>
      <c r="G39" s="537">
        <v>3</v>
      </c>
      <c r="H39" s="647"/>
      <c r="I39" s="648"/>
      <c r="J39" s="649"/>
      <c r="K39" s="650">
        <f>J27+J33+J40</f>
        <v>126000</v>
      </c>
    </row>
    <row r="40" spans="1:11" ht="13.8" thickBot="1" x14ac:dyDescent="0.25">
      <c r="A40" s="826" t="s">
        <v>838</v>
      </c>
      <c r="B40" s="827"/>
      <c r="C40" s="651">
        <f>SUM(C35:C38)</f>
        <v>12000</v>
      </c>
      <c r="D40" s="651">
        <f>SUM(D35:D39)</f>
        <v>25</v>
      </c>
      <c r="E40" s="652">
        <f>SUM(E35:E38)</f>
        <v>12500</v>
      </c>
      <c r="F40" s="826" t="s">
        <v>838</v>
      </c>
      <c r="G40" s="827"/>
      <c r="H40" s="653">
        <f>SUM(H34:H38)</f>
        <v>42000</v>
      </c>
      <c r="I40" s="654">
        <f>SUM(I34:I38)</f>
        <v>84</v>
      </c>
      <c r="J40" s="655">
        <f>SUM(J34:J38)</f>
        <v>42000</v>
      </c>
    </row>
    <row r="41" spans="1:11" ht="13.8" thickTop="1" x14ac:dyDescent="0.2"/>
  </sheetData>
  <mergeCells count="11">
    <mergeCell ref="F27:G27"/>
    <mergeCell ref="A33:B33"/>
    <mergeCell ref="F33:G33"/>
    <mergeCell ref="A40:B40"/>
    <mergeCell ref="F40:G40"/>
    <mergeCell ref="A26:B26"/>
    <mergeCell ref="A1:F1"/>
    <mergeCell ref="F10:G10"/>
    <mergeCell ref="F15:G15"/>
    <mergeCell ref="A19:B19"/>
    <mergeCell ref="F22:G22"/>
  </mergeCells>
  <phoneticPr fontId="1"/>
  <pageMargins left="0.51181102362204722" right="0.51181102362204722" top="0.55118110236220474" bottom="0.35433070866141736" header="0.31496062992125984" footer="0.31496062992125984"/>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97A5C-3D76-41AE-BA85-32185DA64B04}">
  <sheetPr>
    <tabColor indexed="12"/>
  </sheetPr>
  <dimension ref="A1:O256"/>
  <sheetViews>
    <sheetView tabSelected="1" view="pageBreakPreview" zoomScaleNormal="100" zoomScaleSheetLayoutView="100" workbookViewId="0">
      <pane xSplit="1" ySplit="1" topLeftCell="B2" activePane="bottomRight" state="frozen"/>
      <selection activeCell="M6" sqref="M6"/>
      <selection pane="topRight" activeCell="M6" sqref="M6"/>
      <selection pane="bottomLeft" activeCell="M6" sqref="M6"/>
      <selection pane="bottomRight" activeCell="M6" sqref="M6"/>
    </sheetView>
  </sheetViews>
  <sheetFormatPr defaultColWidth="9.88671875" defaultRowHeight="12" x14ac:dyDescent="0.15"/>
  <cols>
    <col min="1" max="1" width="9" style="1" customWidth="1"/>
    <col min="2" max="2" width="15" style="2" customWidth="1"/>
    <col min="3" max="6" width="14.109375" style="2" customWidth="1"/>
    <col min="7" max="7" width="11" style="3" customWidth="1"/>
    <col min="8" max="8" width="15.21875" style="2" customWidth="1"/>
    <col min="9" max="9" width="5" style="2" customWidth="1"/>
    <col min="10" max="16384" width="9.88671875" style="2"/>
  </cols>
  <sheetData>
    <row r="1" spans="1:15" ht="19.5" customHeight="1" x14ac:dyDescent="0.15">
      <c r="A1" s="11"/>
      <c r="B1" s="7"/>
    </row>
    <row r="2" spans="1:15" ht="15" customHeight="1" x14ac:dyDescent="0.15">
      <c r="B2" s="10"/>
    </row>
    <row r="3" spans="1:15" ht="15" customHeight="1" x14ac:dyDescent="0.15">
      <c r="A3" s="11"/>
      <c r="B3" s="7"/>
      <c r="G3" s="20"/>
    </row>
    <row r="4" spans="1:15" ht="16.5" customHeight="1" x14ac:dyDescent="0.2">
      <c r="A4" s="11"/>
      <c r="B4" s="7"/>
      <c r="C4" s="21" t="s">
        <v>1</v>
      </c>
    </row>
    <row r="5" spans="1:15" ht="16.5" customHeight="1" x14ac:dyDescent="0.15">
      <c r="A5" s="11"/>
      <c r="B5" s="7"/>
      <c r="I5" s="5"/>
      <c r="J5" s="6"/>
      <c r="K5" s="6"/>
      <c r="L5" s="6"/>
      <c r="M5" s="6"/>
      <c r="N5" s="6"/>
      <c r="O5" s="6"/>
    </row>
    <row r="6" spans="1:15" ht="16.5" customHeight="1" x14ac:dyDescent="0.15">
      <c r="A6" s="11"/>
      <c r="B6" s="22"/>
      <c r="D6" s="9"/>
      <c r="I6" s="5"/>
      <c r="J6" s="6"/>
      <c r="K6" s="6"/>
      <c r="L6" s="6"/>
      <c r="M6" s="6"/>
      <c r="N6" s="6"/>
      <c r="O6" s="6"/>
    </row>
    <row r="7" spans="1:15" ht="16.5" customHeight="1" x14ac:dyDescent="0.15">
      <c r="A7" s="11"/>
      <c r="B7" s="8"/>
      <c r="E7" s="8" t="s">
        <v>2</v>
      </c>
      <c r="F7" s="23" t="s">
        <v>3</v>
      </c>
      <c r="G7" s="24"/>
      <c r="H7" s="25" t="s">
        <v>4</v>
      </c>
    </row>
    <row r="8" spans="1:15" ht="16.5" customHeight="1" x14ac:dyDescent="0.15">
      <c r="A8" s="11"/>
      <c r="B8" s="26"/>
      <c r="C8" s="9"/>
      <c r="D8" s="9"/>
      <c r="E8" s="9"/>
      <c r="F8" s="9"/>
    </row>
    <row r="9" spans="1:15" ht="16.5" customHeight="1" x14ac:dyDescent="0.15">
      <c r="A9" s="11"/>
      <c r="B9" s="9"/>
      <c r="C9" s="8"/>
      <c r="D9" s="9"/>
      <c r="E9" s="9"/>
    </row>
    <row r="10" spans="1:15" ht="9" customHeight="1" x14ac:dyDescent="0.15">
      <c r="A10" s="27"/>
      <c r="B10" s="8"/>
      <c r="D10" s="10"/>
      <c r="E10" s="10"/>
    </row>
    <row r="11" spans="1:15" ht="16.5" customHeight="1" x14ac:dyDescent="0.15">
      <c r="B11" s="10"/>
      <c r="E11" s="8" t="s">
        <v>5</v>
      </c>
      <c r="F11" s="28"/>
      <c r="G11" s="29"/>
      <c r="H11" s="25" t="s">
        <v>4</v>
      </c>
    </row>
    <row r="12" spans="1:15" ht="16.5" customHeight="1" x14ac:dyDescent="0.15">
      <c r="A12" s="11"/>
      <c r="B12" s="9"/>
      <c r="C12" s="9"/>
      <c r="D12" s="9"/>
      <c r="E12" s="9"/>
      <c r="F12" s="9"/>
      <c r="G12" s="20"/>
    </row>
    <row r="13" spans="1:15" ht="16.5" customHeight="1" x14ac:dyDescent="0.15">
      <c r="A13" s="11"/>
      <c r="C13" s="9"/>
      <c r="D13" s="9"/>
      <c r="E13" s="9"/>
      <c r="F13" s="9"/>
    </row>
    <row r="14" spans="1:15" ht="16.5" customHeight="1" x14ac:dyDescent="0.15">
      <c r="B14" s="30"/>
      <c r="H14" s="6"/>
    </row>
    <row r="15" spans="1:15" ht="16.5" customHeight="1" x14ac:dyDescent="0.2">
      <c r="B15" s="31"/>
      <c r="C15" s="21"/>
      <c r="E15" s="8" t="s">
        <v>5</v>
      </c>
      <c r="F15" s="28"/>
      <c r="G15" s="29"/>
      <c r="H15" s="25" t="s">
        <v>4</v>
      </c>
    </row>
    <row r="16" spans="1:15" ht="9" customHeight="1" x14ac:dyDescent="0.15">
      <c r="B16" s="32"/>
      <c r="C16" s="9"/>
      <c r="H16" s="6"/>
    </row>
    <row r="17" spans="1:8" ht="16.5" customHeight="1" x14ac:dyDescent="0.15">
      <c r="B17" s="5"/>
      <c r="E17" s="8"/>
      <c r="F17" s="9"/>
      <c r="G17" s="33"/>
      <c r="H17" s="25"/>
    </row>
    <row r="18" spans="1:8" ht="16.5" customHeight="1" x14ac:dyDescent="0.15">
      <c r="B18" s="5"/>
      <c r="E18" s="8"/>
      <c r="F18" s="9"/>
      <c r="G18" s="33"/>
      <c r="H18" s="25"/>
    </row>
    <row r="19" spans="1:8" ht="10.5" customHeight="1" x14ac:dyDescent="0.15">
      <c r="B19" s="5"/>
      <c r="E19" s="8"/>
      <c r="F19" s="9"/>
      <c r="G19" s="33"/>
      <c r="H19" s="25"/>
    </row>
    <row r="20" spans="1:8" ht="16.5" customHeight="1" x14ac:dyDescent="0.2">
      <c r="B20" s="5"/>
      <c r="C20" s="21" t="s">
        <v>6</v>
      </c>
      <c r="G20" s="18"/>
    </row>
    <row r="21" spans="1:8" ht="16.5" customHeight="1" x14ac:dyDescent="0.15">
      <c r="B21" s="5"/>
      <c r="E21" s="8"/>
      <c r="G21" s="18"/>
      <c r="H21" s="25"/>
    </row>
    <row r="22" spans="1:8" ht="9.75" customHeight="1" x14ac:dyDescent="0.15">
      <c r="B22" s="5"/>
      <c r="G22" s="18"/>
    </row>
    <row r="23" spans="1:8" ht="16.5" customHeight="1" x14ac:dyDescent="0.15">
      <c r="B23" s="5"/>
      <c r="E23" s="8" t="s">
        <v>2</v>
      </c>
      <c r="F23" s="23" t="s">
        <v>3</v>
      </c>
      <c r="G23" s="24"/>
      <c r="H23" s="25" t="s">
        <v>4</v>
      </c>
    </row>
    <row r="24" spans="1:8" ht="16.5" customHeight="1" x14ac:dyDescent="0.15">
      <c r="A24" s="34"/>
      <c r="B24" s="5"/>
      <c r="E24" s="8"/>
      <c r="G24" s="18"/>
      <c r="H24" s="25"/>
    </row>
    <row r="25" spans="1:8" ht="8.25" customHeight="1" x14ac:dyDescent="0.15">
      <c r="B25" s="5"/>
      <c r="G25" s="18"/>
    </row>
    <row r="26" spans="1:8" ht="16.5" customHeight="1" x14ac:dyDescent="0.15">
      <c r="B26" s="5"/>
      <c r="H26" s="6"/>
    </row>
    <row r="27" spans="1:8" ht="16.5" customHeight="1" x14ac:dyDescent="0.2">
      <c r="B27" s="5"/>
      <c r="C27" s="21"/>
      <c r="E27" s="8" t="s">
        <v>5</v>
      </c>
      <c r="F27" s="28"/>
      <c r="G27" s="29"/>
      <c r="H27" s="25" t="s">
        <v>4</v>
      </c>
    </row>
    <row r="28" spans="1:8" ht="17.25" customHeight="1" x14ac:dyDescent="0.15">
      <c r="B28" s="5"/>
      <c r="H28" s="6"/>
    </row>
    <row r="29" spans="1:8" ht="16.5" customHeight="1" x14ac:dyDescent="0.15">
      <c r="B29" s="5"/>
      <c r="H29" s="6"/>
    </row>
    <row r="30" spans="1:8" ht="16.5" customHeight="1" x14ac:dyDescent="0.15">
      <c r="B30" s="5"/>
    </row>
    <row r="31" spans="1:8" ht="16.5" customHeight="1" x14ac:dyDescent="0.15">
      <c r="B31" s="5"/>
      <c r="E31" s="8" t="s">
        <v>5</v>
      </c>
      <c r="F31" s="28"/>
      <c r="G31" s="29"/>
      <c r="H31" s="25" t="s">
        <v>4</v>
      </c>
    </row>
    <row r="32" spans="1:8" ht="16.5" customHeight="1" x14ac:dyDescent="0.15">
      <c r="B32" s="5"/>
      <c r="E32" s="8"/>
      <c r="F32" s="9"/>
      <c r="G32" s="33"/>
      <c r="H32" s="25"/>
    </row>
    <row r="33" spans="1:8" ht="16.5" customHeight="1" x14ac:dyDescent="0.15">
      <c r="B33" s="5"/>
      <c r="G33" s="18"/>
    </row>
    <row r="34" spans="1:8" ht="16.5" customHeight="1" x14ac:dyDescent="0.15">
      <c r="B34" s="5"/>
    </row>
    <row r="35" spans="1:8" ht="8.25" customHeight="1" x14ac:dyDescent="0.15">
      <c r="B35" s="5"/>
      <c r="G35" s="18"/>
    </row>
    <row r="36" spans="1:8" ht="16.5" customHeight="1" x14ac:dyDescent="0.15">
      <c r="B36" s="5"/>
      <c r="G36" s="18"/>
    </row>
    <row r="37" spans="1:8" ht="16.5" customHeight="1" x14ac:dyDescent="0.15">
      <c r="B37" s="5"/>
      <c r="G37" s="18"/>
    </row>
    <row r="38" spans="1:8" ht="16.5" customHeight="1" x14ac:dyDescent="0.15">
      <c r="A38" s="34"/>
      <c r="B38" s="5"/>
    </row>
    <row r="39" spans="1:8" ht="9" customHeight="1" x14ac:dyDescent="0.15">
      <c r="B39" s="5"/>
      <c r="G39" s="18"/>
    </row>
    <row r="40" spans="1:8" ht="16.5" customHeight="1" x14ac:dyDescent="0.15">
      <c r="B40" s="5"/>
      <c r="H40" s="6"/>
    </row>
    <row r="41" spans="1:8" ht="16.5" customHeight="1" x14ac:dyDescent="0.15">
      <c r="B41" s="5"/>
      <c r="H41" s="6"/>
    </row>
    <row r="42" spans="1:8" ht="16.5" customHeight="1" x14ac:dyDescent="0.15">
      <c r="B42" s="5"/>
      <c r="H42" s="6"/>
    </row>
    <row r="43" spans="1:8" ht="16.5" customHeight="1" x14ac:dyDescent="0.15">
      <c r="B43" s="5"/>
      <c r="C43" s="9"/>
      <c r="H43" s="6"/>
    </row>
    <row r="44" spans="1:8" ht="9" customHeight="1" x14ac:dyDescent="0.15">
      <c r="B44" s="5"/>
    </row>
    <row r="45" spans="1:8" ht="16.5" customHeight="1" x14ac:dyDescent="0.15">
      <c r="B45" s="5"/>
      <c r="E45" s="8"/>
      <c r="F45" s="9"/>
      <c r="G45" s="33"/>
      <c r="H45" s="25"/>
    </row>
    <row r="46" spans="1:8" ht="16.5" customHeight="1" x14ac:dyDescent="0.15">
      <c r="B46" s="5"/>
      <c r="E46" s="8"/>
      <c r="F46" s="9"/>
      <c r="G46" s="33"/>
      <c r="H46" s="25"/>
    </row>
    <row r="47" spans="1:8" ht="16.5" customHeight="1" x14ac:dyDescent="0.15">
      <c r="B47" s="5"/>
      <c r="G47" s="18"/>
    </row>
    <row r="48" spans="1:8" ht="16.5" customHeight="1" x14ac:dyDescent="0.15">
      <c r="B48" s="5"/>
    </row>
    <row r="49" spans="1:9" ht="16.5" customHeight="1" x14ac:dyDescent="0.15">
      <c r="B49" s="5"/>
      <c r="G49" s="18"/>
    </row>
    <row r="50" spans="1:9" ht="16.5" customHeight="1" x14ac:dyDescent="0.15">
      <c r="B50" s="5"/>
      <c r="G50" s="18"/>
    </row>
    <row r="51" spans="1:9" ht="16.5" customHeight="1" x14ac:dyDescent="0.15">
      <c r="B51" s="5"/>
      <c r="G51" s="18"/>
    </row>
    <row r="52" spans="1:9" ht="16.5" customHeight="1" x14ac:dyDescent="0.15">
      <c r="B52" s="5"/>
    </row>
    <row r="53" spans="1:9" ht="16.5" customHeight="1" x14ac:dyDescent="0.15">
      <c r="B53" s="5"/>
      <c r="H53" s="6"/>
    </row>
    <row r="54" spans="1:9" ht="16.5" customHeight="1" x14ac:dyDescent="0.15">
      <c r="B54" s="5"/>
      <c r="H54" s="6"/>
    </row>
    <row r="55" spans="1:9" ht="16.5" customHeight="1" x14ac:dyDescent="0.15">
      <c r="A55" s="11"/>
      <c r="C55" s="9"/>
      <c r="D55" s="9"/>
      <c r="E55" s="9"/>
      <c r="F55" s="9"/>
    </row>
    <row r="56" spans="1:9" ht="16.5" customHeight="1" x14ac:dyDescent="0.15">
      <c r="B56" s="10"/>
    </row>
    <row r="57" spans="1:9" ht="15.75" customHeight="1" x14ac:dyDescent="0.15">
      <c r="B57" s="9"/>
      <c r="C57" s="9"/>
      <c r="D57" s="9"/>
      <c r="E57" s="9"/>
      <c r="F57" s="9"/>
    </row>
    <row r="58" spans="1:9" ht="16.5" customHeight="1" x14ac:dyDescent="0.15">
      <c r="B58" s="9"/>
      <c r="C58" s="9"/>
      <c r="D58" s="9"/>
      <c r="E58" s="9"/>
      <c r="F58" s="9"/>
      <c r="G58" s="12"/>
    </row>
    <row r="59" spans="1:9" ht="16.5" customHeight="1" x14ac:dyDescent="0.15">
      <c r="B59" s="9"/>
      <c r="C59" s="9"/>
      <c r="D59" s="9"/>
      <c r="E59" s="9"/>
      <c r="F59" s="9"/>
      <c r="G59" s="12"/>
    </row>
    <row r="60" spans="1:9" ht="16.5" customHeight="1" x14ac:dyDescent="0.15">
      <c r="B60" s="9"/>
      <c r="C60" s="9"/>
      <c r="D60" s="9"/>
      <c r="E60" s="9"/>
      <c r="F60" s="9"/>
      <c r="G60" s="12"/>
      <c r="I60" s="17"/>
    </row>
    <row r="61" spans="1:9" ht="16.5" customHeight="1" x14ac:dyDescent="0.15">
      <c r="A61" s="27"/>
      <c r="B61" s="8"/>
      <c r="E61" s="17"/>
      <c r="F61" s="17"/>
    </row>
    <row r="62" spans="1:9" ht="16.5" customHeight="1" x14ac:dyDescent="0.15">
      <c r="B62" s="35"/>
      <c r="E62" s="17"/>
      <c r="F62" s="17"/>
    </row>
    <row r="63" spans="1:9" ht="16.5" customHeight="1" x14ac:dyDescent="0.15">
      <c r="B63" s="4"/>
      <c r="C63" s="9"/>
      <c r="D63" s="9"/>
      <c r="E63" s="9"/>
      <c r="F63" s="9"/>
    </row>
    <row r="64" spans="1:9" ht="8.25" customHeight="1" x14ac:dyDescent="0.15">
      <c r="B64" s="9"/>
      <c r="C64" s="9"/>
      <c r="D64" s="9"/>
      <c r="E64" s="9"/>
      <c r="H64" s="36"/>
    </row>
    <row r="65" spans="1:8" ht="16.5" customHeight="1" x14ac:dyDescent="0.15">
      <c r="A65" s="14"/>
      <c r="B65" s="8"/>
      <c r="E65" s="17"/>
      <c r="F65" s="9"/>
      <c r="G65" s="13"/>
    </row>
    <row r="66" spans="1:8" ht="16.5" customHeight="1" x14ac:dyDescent="0.15">
      <c r="A66" s="27"/>
      <c r="B66" s="37"/>
      <c r="D66" s="10"/>
      <c r="E66" s="10"/>
    </row>
    <row r="67" spans="1:8" ht="16.5" customHeight="1" x14ac:dyDescent="0.15">
      <c r="B67" s="38"/>
      <c r="D67" s="10"/>
      <c r="E67" s="10"/>
    </row>
    <row r="68" spans="1:8" ht="16.5" customHeight="1" x14ac:dyDescent="0.15">
      <c r="B68" s="8"/>
      <c r="D68" s="10"/>
      <c r="E68" s="10"/>
    </row>
    <row r="69" spans="1:8" ht="16.5" customHeight="1" x14ac:dyDescent="0.15">
      <c r="B69" s="15"/>
      <c r="D69" s="10"/>
      <c r="E69" s="10"/>
      <c r="G69" s="13"/>
    </row>
    <row r="70" spans="1:8" ht="16.5" customHeight="1" x14ac:dyDescent="0.15">
      <c r="A70" s="11"/>
      <c r="B70" s="8"/>
      <c r="D70" s="10"/>
    </row>
    <row r="71" spans="1:8" ht="16.5" customHeight="1" x14ac:dyDescent="0.15">
      <c r="A71" s="11"/>
      <c r="B71" s="10"/>
      <c r="D71" s="10"/>
    </row>
    <row r="72" spans="1:8" ht="16.5" customHeight="1" x14ac:dyDescent="0.15">
      <c r="B72" s="8"/>
      <c r="E72" s="17"/>
      <c r="F72" s="17"/>
    </row>
    <row r="73" spans="1:8" ht="16.5" customHeight="1" x14ac:dyDescent="0.15">
      <c r="A73" s="27"/>
      <c r="B73" s="39"/>
    </row>
    <row r="74" spans="1:8" ht="16.5" customHeight="1" x14ac:dyDescent="0.15">
      <c r="B74" s="39"/>
    </row>
    <row r="75" spans="1:8" ht="16.5" customHeight="1" x14ac:dyDescent="0.15">
      <c r="A75" s="40"/>
      <c r="B75" s="8"/>
      <c r="C75" s="9"/>
      <c r="H75" s="6"/>
    </row>
    <row r="76" spans="1:8" ht="9.75" customHeight="1" x14ac:dyDescent="0.15">
      <c r="B76" s="41"/>
    </row>
    <row r="77" spans="1:8" ht="16.5" customHeight="1" x14ac:dyDescent="0.15">
      <c r="A77" s="11"/>
      <c r="B77" s="8"/>
      <c r="C77" s="9"/>
      <c r="H77" s="6"/>
    </row>
    <row r="78" spans="1:8" ht="16.5" customHeight="1" x14ac:dyDescent="0.15">
      <c r="B78" s="8"/>
      <c r="C78" s="9"/>
      <c r="H78" s="6"/>
    </row>
    <row r="79" spans="1:8" ht="16.5" customHeight="1" x14ac:dyDescent="0.15">
      <c r="B79" s="8"/>
      <c r="C79" s="9"/>
      <c r="H79" s="6"/>
    </row>
    <row r="80" spans="1:8" ht="9" customHeight="1" x14ac:dyDescent="0.15">
      <c r="A80" s="11"/>
      <c r="B80" s="8"/>
      <c r="D80" s="10"/>
    </row>
    <row r="81" spans="1:8" ht="16.5" customHeight="1" x14ac:dyDescent="0.2">
      <c r="A81" s="11"/>
      <c r="B81" s="10"/>
      <c r="C81" s="21"/>
    </row>
    <row r="82" spans="1:8" ht="16.5" customHeight="1" x14ac:dyDescent="0.15">
      <c r="B82" s="8"/>
      <c r="C82" s="9"/>
      <c r="D82" s="9"/>
      <c r="E82" s="9"/>
    </row>
    <row r="83" spans="1:8" ht="17.25" customHeight="1" x14ac:dyDescent="0.15">
      <c r="A83" s="11"/>
      <c r="B83" s="39"/>
    </row>
    <row r="84" spans="1:8" ht="16.5" customHeight="1" x14ac:dyDescent="0.15">
      <c r="B84" s="4"/>
      <c r="G84" s="16"/>
    </row>
    <row r="85" spans="1:8" ht="16.5" customHeight="1" x14ac:dyDescent="0.15">
      <c r="B85" s="7"/>
    </row>
    <row r="86" spans="1:8" ht="16.5" customHeight="1" x14ac:dyDescent="0.15">
      <c r="B86" s="8"/>
      <c r="C86" s="9"/>
      <c r="H86" s="6"/>
    </row>
    <row r="87" spans="1:8" ht="16.5" customHeight="1" x14ac:dyDescent="0.15">
      <c r="A87" s="27"/>
      <c r="B87" s="8"/>
    </row>
    <row r="88" spans="1:8" ht="16.5" customHeight="1" x14ac:dyDescent="0.15">
      <c r="A88" s="27"/>
      <c r="B88" s="8"/>
    </row>
    <row r="89" spans="1:8" ht="16.5" customHeight="1" x14ac:dyDescent="0.15">
      <c r="A89" s="11"/>
      <c r="C89" s="9"/>
      <c r="D89" s="9"/>
      <c r="E89" s="9"/>
      <c r="F89" s="9"/>
    </row>
    <row r="90" spans="1:8" ht="16.5" customHeight="1" x14ac:dyDescent="0.15">
      <c r="B90" s="10"/>
    </row>
    <row r="91" spans="1:8" ht="16.5" customHeight="1" x14ac:dyDescent="0.15">
      <c r="B91" s="5"/>
      <c r="G91" s="18"/>
    </row>
    <row r="92" spans="1:8" ht="16.5" customHeight="1" x14ac:dyDescent="0.15">
      <c r="B92" s="5"/>
      <c r="C92" s="9"/>
      <c r="H92" s="6"/>
    </row>
    <row r="93" spans="1:8" ht="16.5" customHeight="1" x14ac:dyDescent="0.15">
      <c r="B93" s="5"/>
      <c r="C93" s="9"/>
      <c r="H93" s="6"/>
    </row>
    <row r="94" spans="1:8" ht="16.5" customHeight="1" x14ac:dyDescent="0.15">
      <c r="B94" s="5"/>
      <c r="C94" s="9"/>
      <c r="H94" s="6"/>
    </row>
    <row r="95" spans="1:8" ht="16.5" customHeight="1" x14ac:dyDescent="0.15">
      <c r="B95" s="5"/>
      <c r="C95" s="9"/>
      <c r="H95" s="6"/>
    </row>
    <row r="96" spans="1:8" ht="9" customHeight="1" x14ac:dyDescent="0.15">
      <c r="B96" s="5"/>
      <c r="C96" s="9"/>
      <c r="H96" s="6"/>
    </row>
    <row r="97" spans="2:8" ht="16.5" customHeight="1" x14ac:dyDescent="0.15">
      <c r="B97" s="5"/>
      <c r="C97" s="9"/>
      <c r="H97" s="6"/>
    </row>
    <row r="98" spans="2:8" ht="16.5" customHeight="1" x14ac:dyDescent="0.15">
      <c r="B98" s="5"/>
      <c r="C98" s="9"/>
      <c r="H98" s="6"/>
    </row>
    <row r="99" spans="2:8" ht="16.5" customHeight="1" x14ac:dyDescent="0.15">
      <c r="B99" s="5"/>
      <c r="C99" s="9"/>
      <c r="H99" s="6"/>
    </row>
    <row r="100" spans="2:8" ht="7.5" customHeight="1" x14ac:dyDescent="0.15">
      <c r="B100" s="5"/>
      <c r="H100" s="6"/>
    </row>
    <row r="101" spans="2:8" ht="16.5" customHeight="1" x14ac:dyDescent="0.15">
      <c r="B101" s="5"/>
      <c r="H101" s="6"/>
    </row>
    <row r="102" spans="2:8" ht="16.5" customHeight="1" x14ac:dyDescent="0.15">
      <c r="B102" s="5"/>
      <c r="H102" s="6"/>
    </row>
    <row r="103" spans="2:8" ht="16.5" customHeight="1" x14ac:dyDescent="0.15">
      <c r="B103" s="5"/>
      <c r="H103" s="6"/>
    </row>
    <row r="104" spans="2:8" ht="9" customHeight="1" x14ac:dyDescent="0.15">
      <c r="B104" s="5"/>
      <c r="H104" s="6"/>
    </row>
    <row r="105" spans="2:8" ht="16.5" customHeight="1" x14ac:dyDescent="0.15">
      <c r="B105" s="5"/>
      <c r="H105" s="6"/>
    </row>
    <row r="106" spans="2:8" ht="16.5" customHeight="1" x14ac:dyDescent="0.15">
      <c r="B106" s="5"/>
      <c r="H106" s="6"/>
    </row>
    <row r="107" spans="2:8" ht="16.5" customHeight="1" x14ac:dyDescent="0.15">
      <c r="B107" s="5"/>
      <c r="H107" s="6"/>
    </row>
    <row r="108" spans="2:8" ht="7.5" customHeight="1" x14ac:dyDescent="0.15">
      <c r="B108" s="5"/>
      <c r="H108" s="6"/>
    </row>
    <row r="109" spans="2:8" ht="16.5" customHeight="1" x14ac:dyDescent="0.15">
      <c r="B109" s="5"/>
      <c r="H109" s="6"/>
    </row>
    <row r="110" spans="2:8" ht="16.5" customHeight="1" x14ac:dyDescent="0.15">
      <c r="B110" s="5"/>
      <c r="H110" s="6"/>
    </row>
    <row r="111" spans="2:8" ht="16.5" customHeight="1" x14ac:dyDescent="0.15">
      <c r="B111" s="5"/>
      <c r="H111" s="6"/>
    </row>
    <row r="112" spans="2:8" ht="16.5" customHeight="1" x14ac:dyDescent="0.15">
      <c r="B112" s="5"/>
      <c r="H112" s="6"/>
    </row>
    <row r="113" spans="1:8" ht="16.5" customHeight="1" x14ac:dyDescent="0.15">
      <c r="B113" s="5"/>
      <c r="H113" s="6"/>
    </row>
    <row r="114" spans="1:8" ht="16.5" customHeight="1" x14ac:dyDescent="0.15">
      <c r="B114" s="5"/>
      <c r="H114" s="6"/>
    </row>
    <row r="115" spans="1:8" ht="7.5" customHeight="1" x14ac:dyDescent="0.15">
      <c r="B115" s="5"/>
      <c r="H115" s="6"/>
    </row>
    <row r="116" spans="1:8" ht="16.5" customHeight="1" x14ac:dyDescent="0.15">
      <c r="B116" s="5"/>
      <c r="H116" s="6"/>
    </row>
    <row r="117" spans="1:8" ht="17.25" customHeight="1" x14ac:dyDescent="0.15">
      <c r="A117" s="19"/>
      <c r="B117" s="6"/>
      <c r="C117" s="6"/>
      <c r="D117" s="6"/>
      <c r="E117" s="6"/>
      <c r="F117" s="6"/>
      <c r="G117" s="18"/>
      <c r="H117" s="6"/>
    </row>
    <row r="118" spans="1:8" ht="16.5" customHeight="1" x14ac:dyDescent="0.15"/>
    <row r="119" spans="1:8" ht="16.5" customHeight="1" x14ac:dyDescent="0.15"/>
    <row r="120" spans="1:8" ht="16.5" customHeight="1" x14ac:dyDescent="0.15"/>
    <row r="121" spans="1:8" ht="16.5" customHeight="1" x14ac:dyDescent="0.15"/>
    <row r="122" spans="1:8" ht="16.5" customHeight="1" x14ac:dyDescent="0.15"/>
    <row r="123" spans="1:8" ht="16.5" customHeight="1" x14ac:dyDescent="0.15"/>
    <row r="124" spans="1:8" ht="8.25" customHeight="1" x14ac:dyDescent="0.15"/>
    <row r="125" spans="1:8" ht="16.5" customHeight="1" x14ac:dyDescent="0.15"/>
    <row r="126" spans="1:8" ht="16.5" customHeight="1" x14ac:dyDescent="0.15"/>
    <row r="127" spans="1:8" ht="16.5" customHeight="1" x14ac:dyDescent="0.15"/>
    <row r="128" spans="1:8" ht="16.5" customHeight="1" x14ac:dyDescent="0.15"/>
    <row r="129" spans="1:8" ht="16.5" customHeight="1" x14ac:dyDescent="0.15"/>
    <row r="130" spans="1:8" ht="16.5" customHeight="1" x14ac:dyDescent="0.15"/>
    <row r="131" spans="1:8" ht="16.5" customHeight="1" x14ac:dyDescent="0.15"/>
    <row r="132" spans="1:8" ht="16.5" customHeight="1" x14ac:dyDescent="0.15"/>
    <row r="133" spans="1:8" ht="16.5" customHeight="1" x14ac:dyDescent="0.15"/>
    <row r="134" spans="1:8" ht="16.5" customHeight="1" x14ac:dyDescent="0.15"/>
    <row r="135" spans="1:8" ht="16.5" customHeight="1" x14ac:dyDescent="0.15"/>
    <row r="136" spans="1:8" ht="16.5" customHeight="1" x14ac:dyDescent="0.15"/>
    <row r="137" spans="1:8" s="42" customFormat="1" ht="16.5" customHeight="1" x14ac:dyDescent="0.15">
      <c r="A137" s="1"/>
      <c r="B137" s="2"/>
      <c r="C137" s="2"/>
      <c r="D137" s="2"/>
      <c r="E137" s="2"/>
      <c r="F137" s="2"/>
      <c r="G137" s="3"/>
      <c r="H137" s="2"/>
    </row>
    <row r="138" spans="1:8" ht="16.5" customHeight="1" x14ac:dyDescent="0.15"/>
    <row r="139" spans="1:8" ht="16.5" customHeight="1" x14ac:dyDescent="0.15"/>
    <row r="140" spans="1:8" ht="16.5" customHeight="1" x14ac:dyDescent="0.15"/>
    <row r="141" spans="1:8" ht="16.5" customHeight="1" x14ac:dyDescent="0.15"/>
    <row r="142" spans="1:8" ht="16.5" customHeight="1" x14ac:dyDescent="0.15"/>
    <row r="143" spans="1:8" ht="16.5" customHeight="1" x14ac:dyDescent="0.15"/>
    <row r="144" spans="1:8" ht="16.5" customHeight="1" x14ac:dyDescent="0.15"/>
    <row r="145" spans="1:8" ht="16.5" customHeight="1" x14ac:dyDescent="0.15"/>
    <row r="146" spans="1:8" ht="16.5" customHeight="1" x14ac:dyDescent="0.15"/>
    <row r="147" spans="1:8" ht="16.5" customHeight="1" x14ac:dyDescent="0.15"/>
    <row r="148" spans="1:8" ht="16.5" customHeight="1" x14ac:dyDescent="0.15"/>
    <row r="149" spans="1:8" ht="16.5" customHeight="1" x14ac:dyDescent="0.15"/>
    <row r="150" spans="1:8" ht="16.5" customHeight="1" x14ac:dyDescent="0.15"/>
    <row r="151" spans="1:8" s="42" customFormat="1" ht="16.5" customHeight="1" x14ac:dyDescent="0.15">
      <c r="A151" s="1"/>
      <c r="B151" s="2"/>
      <c r="C151" s="2"/>
      <c r="D151" s="2"/>
      <c r="E151" s="2"/>
      <c r="F151" s="2"/>
      <c r="G151" s="3"/>
      <c r="H151" s="2"/>
    </row>
    <row r="152" spans="1:8" ht="16.5" customHeight="1" x14ac:dyDescent="0.15"/>
    <row r="153" spans="1:8" ht="16.5" customHeight="1" x14ac:dyDescent="0.15"/>
    <row r="154" spans="1:8" ht="16.5" customHeight="1" x14ac:dyDescent="0.15"/>
    <row r="155" spans="1:8" ht="16.5" customHeight="1" x14ac:dyDescent="0.15"/>
    <row r="156" spans="1:8" ht="16.5" customHeight="1" x14ac:dyDescent="0.15"/>
    <row r="157" spans="1:8" ht="16.5" customHeight="1" x14ac:dyDescent="0.15"/>
    <row r="158" spans="1:8" ht="16.5" customHeight="1" x14ac:dyDescent="0.15"/>
    <row r="159" spans="1:8" ht="16.5" customHeight="1" x14ac:dyDescent="0.15"/>
    <row r="160" spans="1:8" ht="16.5" customHeight="1" x14ac:dyDescent="0.15"/>
    <row r="161" ht="16.5" customHeight="1" x14ac:dyDescent="0.15"/>
    <row r="162" ht="16.5" customHeight="1" x14ac:dyDescent="0.15"/>
    <row r="163" ht="16.5" customHeight="1" x14ac:dyDescent="0.15"/>
    <row r="164" ht="16.5" customHeight="1" x14ac:dyDescent="0.15"/>
    <row r="165" ht="16.5" customHeight="1" x14ac:dyDescent="0.15"/>
    <row r="166" ht="16.5" customHeight="1" x14ac:dyDescent="0.15"/>
    <row r="167" ht="16.5" customHeight="1" x14ac:dyDescent="0.15"/>
    <row r="168" ht="16.5" customHeight="1" x14ac:dyDescent="0.15"/>
    <row r="169" ht="16.5" customHeight="1" x14ac:dyDescent="0.15"/>
    <row r="170" ht="16.5" customHeight="1" x14ac:dyDescent="0.15"/>
    <row r="171" ht="16.5" customHeight="1" x14ac:dyDescent="0.15"/>
    <row r="172" ht="16.5" customHeight="1" x14ac:dyDescent="0.15"/>
    <row r="173" ht="16.5" customHeight="1" x14ac:dyDescent="0.15"/>
    <row r="174" ht="16.5" customHeight="1" x14ac:dyDescent="0.15"/>
    <row r="175" ht="16.5" customHeight="1" x14ac:dyDescent="0.15"/>
    <row r="176" ht="16.5" customHeight="1" x14ac:dyDescent="0.15"/>
    <row r="177" ht="16.5" customHeight="1" x14ac:dyDescent="0.15"/>
    <row r="178" ht="16.5" customHeight="1" x14ac:dyDescent="0.15"/>
    <row r="179" ht="16.5" customHeight="1" x14ac:dyDescent="0.15"/>
    <row r="180" ht="16.5" customHeight="1" x14ac:dyDescent="0.15"/>
    <row r="181" ht="16.5" customHeight="1" x14ac:dyDescent="0.15"/>
    <row r="182" ht="16.5" customHeight="1" x14ac:dyDescent="0.15"/>
    <row r="183" ht="16.5" customHeight="1" x14ac:dyDescent="0.15"/>
    <row r="184" ht="16.5" customHeight="1" x14ac:dyDescent="0.15"/>
    <row r="185" ht="16.5" customHeight="1" x14ac:dyDescent="0.15"/>
    <row r="186" ht="16.5" customHeight="1" x14ac:dyDescent="0.15"/>
    <row r="187" ht="16.5" customHeight="1" x14ac:dyDescent="0.15"/>
    <row r="188" ht="16.5" customHeight="1" x14ac:dyDescent="0.15"/>
    <row r="189" ht="16.5" customHeight="1" x14ac:dyDescent="0.15"/>
    <row r="190" ht="16.5" customHeight="1" x14ac:dyDescent="0.15"/>
    <row r="191" ht="16.5" customHeight="1" x14ac:dyDescent="0.15"/>
    <row r="192" ht="16.5" customHeight="1" x14ac:dyDescent="0.15"/>
    <row r="193" ht="16.5" customHeight="1" x14ac:dyDescent="0.15"/>
    <row r="194" ht="16.5" customHeight="1" x14ac:dyDescent="0.15"/>
    <row r="195" ht="16.5" customHeight="1" x14ac:dyDescent="0.15"/>
    <row r="196" ht="16.5" customHeight="1" x14ac:dyDescent="0.15"/>
    <row r="197" ht="16.5" customHeight="1" x14ac:dyDescent="0.15"/>
    <row r="198" ht="16.5" customHeight="1" x14ac:dyDescent="0.15"/>
    <row r="199" ht="16.5" customHeight="1" x14ac:dyDescent="0.15"/>
    <row r="200" ht="16.5" customHeight="1" x14ac:dyDescent="0.15"/>
    <row r="201" ht="16.5" customHeight="1" x14ac:dyDescent="0.15"/>
    <row r="202" ht="16.5" customHeight="1" x14ac:dyDescent="0.15"/>
    <row r="203" ht="15" customHeight="1" x14ac:dyDescent="0.15"/>
    <row r="204" ht="13.5" customHeight="1" x14ac:dyDescent="0.15"/>
    <row r="205" ht="13.5" customHeight="1" x14ac:dyDescent="0.15"/>
    <row r="206" ht="13.5" customHeight="1" x14ac:dyDescent="0.15"/>
    <row r="207" ht="13.5" customHeight="1" x14ac:dyDescent="0.15"/>
    <row r="208" ht="13.5" customHeight="1" x14ac:dyDescent="0.15"/>
    <row r="209" ht="13.5" customHeight="1" x14ac:dyDescent="0.15"/>
    <row r="210" ht="13.5" customHeight="1" x14ac:dyDescent="0.15"/>
    <row r="211" ht="13.5" customHeight="1" x14ac:dyDescent="0.15"/>
    <row r="212" ht="13.5" customHeight="1" x14ac:dyDescent="0.15"/>
    <row r="213" ht="13.5" customHeight="1" x14ac:dyDescent="0.15"/>
    <row r="214" ht="13.5" customHeight="1" x14ac:dyDescent="0.15"/>
    <row r="215" ht="13.5" customHeight="1" x14ac:dyDescent="0.15"/>
    <row r="216" ht="13.5" customHeight="1" x14ac:dyDescent="0.15"/>
    <row r="217" ht="13.5" customHeight="1" x14ac:dyDescent="0.15"/>
    <row r="218" ht="13.5" customHeight="1" x14ac:dyDescent="0.15"/>
    <row r="219" ht="13.5" customHeight="1" x14ac:dyDescent="0.15"/>
    <row r="220" ht="13.5" customHeight="1" x14ac:dyDescent="0.15"/>
    <row r="221" ht="13.5" customHeight="1" x14ac:dyDescent="0.15"/>
    <row r="222" ht="13.5" customHeight="1" x14ac:dyDescent="0.15"/>
    <row r="223" ht="13.5" customHeight="1" x14ac:dyDescent="0.15"/>
    <row r="224" ht="13.5" customHeight="1" x14ac:dyDescent="0.15"/>
    <row r="225" spans="1:15" ht="13.5" customHeight="1" x14ac:dyDescent="0.15"/>
    <row r="226" spans="1:15" ht="13.5" customHeight="1" x14ac:dyDescent="0.15"/>
    <row r="227" spans="1:15" ht="13.5" customHeight="1" x14ac:dyDescent="0.15"/>
    <row r="228" spans="1:15" ht="13.5" customHeight="1" x14ac:dyDescent="0.15"/>
    <row r="229" spans="1:15" ht="13.5" customHeight="1" x14ac:dyDescent="0.15"/>
    <row r="230" spans="1:15" ht="13.5" customHeight="1" x14ac:dyDescent="0.15"/>
    <row r="231" spans="1:15" ht="13.5" customHeight="1" x14ac:dyDescent="0.15"/>
    <row r="232" spans="1:15" ht="13.5" customHeight="1" x14ac:dyDescent="0.15"/>
    <row r="233" spans="1:15" ht="13.5" customHeight="1" x14ac:dyDescent="0.15"/>
    <row r="234" spans="1:15" ht="13.5" customHeight="1" x14ac:dyDescent="0.15"/>
    <row r="235" spans="1:15" ht="13.5" customHeight="1" x14ac:dyDescent="0.15"/>
    <row r="236" spans="1:15" ht="13.5" customHeight="1" x14ac:dyDescent="0.15"/>
    <row r="237" spans="1:15" ht="13.5" customHeight="1" x14ac:dyDescent="0.15"/>
    <row r="238" spans="1:15" s="10" customFormat="1" ht="13.5" customHeight="1" x14ac:dyDescent="0.15">
      <c r="A238" s="1"/>
      <c r="B238" s="2"/>
      <c r="C238" s="2"/>
      <c r="D238" s="2"/>
      <c r="E238" s="2"/>
      <c r="F238" s="2"/>
      <c r="G238" s="3"/>
      <c r="H238" s="2"/>
      <c r="I238" s="2"/>
      <c r="J238" s="2"/>
      <c r="K238" s="2"/>
      <c r="L238" s="2"/>
      <c r="M238" s="2"/>
      <c r="N238" s="2"/>
      <c r="O238" s="2"/>
    </row>
    <row r="239" spans="1:15" s="10" customFormat="1" ht="13.5" customHeight="1" x14ac:dyDescent="0.15">
      <c r="A239" s="1"/>
      <c r="B239" s="2"/>
      <c r="C239" s="2"/>
      <c r="D239" s="2"/>
      <c r="E239" s="2"/>
      <c r="F239" s="2"/>
      <c r="G239" s="3"/>
      <c r="H239" s="2"/>
      <c r="I239" s="2"/>
      <c r="J239" s="2"/>
      <c r="K239" s="2"/>
      <c r="L239" s="2"/>
      <c r="M239" s="2"/>
      <c r="N239" s="2"/>
      <c r="O239" s="2"/>
    </row>
    <row r="240" spans="1:15" s="10" customFormat="1" ht="13.5" customHeight="1" x14ac:dyDescent="0.15">
      <c r="A240" s="1"/>
      <c r="B240" s="2"/>
      <c r="C240" s="2"/>
      <c r="D240" s="2"/>
      <c r="E240" s="2"/>
      <c r="F240" s="2"/>
      <c r="G240" s="3"/>
      <c r="H240" s="2"/>
      <c r="I240" s="2"/>
      <c r="J240" s="2"/>
      <c r="K240" s="2"/>
      <c r="L240" s="2"/>
      <c r="M240" s="2"/>
      <c r="N240" s="2"/>
      <c r="O240" s="2"/>
    </row>
    <row r="241" spans="1:15" s="10" customFormat="1" ht="13.5" customHeight="1" x14ac:dyDescent="0.15">
      <c r="A241" s="1"/>
      <c r="B241" s="2"/>
      <c r="C241" s="2"/>
      <c r="D241" s="2"/>
      <c r="E241" s="2"/>
      <c r="F241" s="2"/>
      <c r="G241" s="3"/>
      <c r="H241" s="2"/>
      <c r="I241" s="2"/>
      <c r="J241" s="2"/>
      <c r="K241" s="2"/>
      <c r="L241" s="2"/>
      <c r="M241" s="2"/>
      <c r="N241" s="2"/>
      <c r="O241" s="2"/>
    </row>
    <row r="242" spans="1:15" s="10" customFormat="1" ht="13.5" customHeight="1" x14ac:dyDescent="0.15">
      <c r="A242" s="1"/>
      <c r="B242" s="2"/>
      <c r="C242" s="2"/>
      <c r="D242" s="2"/>
      <c r="E242" s="2"/>
      <c r="F242" s="2"/>
      <c r="G242" s="3"/>
      <c r="H242" s="2"/>
      <c r="I242" s="2"/>
      <c r="J242" s="2"/>
      <c r="K242" s="2"/>
      <c r="L242" s="2"/>
      <c r="M242" s="2"/>
      <c r="N242" s="2"/>
      <c r="O242" s="2"/>
    </row>
    <row r="243" spans="1:15" s="10" customFormat="1" ht="13.5" customHeight="1" x14ac:dyDescent="0.15">
      <c r="A243" s="1"/>
      <c r="B243" s="2"/>
      <c r="C243" s="2"/>
      <c r="D243" s="2"/>
      <c r="E243" s="2"/>
      <c r="F243" s="2"/>
      <c r="G243" s="3"/>
      <c r="H243" s="2"/>
      <c r="I243" s="2"/>
      <c r="J243" s="2"/>
      <c r="K243" s="2"/>
      <c r="L243" s="2"/>
      <c r="M243" s="2"/>
      <c r="N243" s="2"/>
      <c r="O243" s="2"/>
    </row>
    <row r="244" spans="1:15" s="10" customFormat="1" ht="13.5" customHeight="1" x14ac:dyDescent="0.15">
      <c r="A244" s="1"/>
      <c r="B244" s="2"/>
      <c r="C244" s="2"/>
      <c r="D244" s="2"/>
      <c r="E244" s="2"/>
      <c r="F244" s="2"/>
      <c r="G244" s="3"/>
      <c r="H244" s="2"/>
      <c r="I244" s="2"/>
      <c r="J244" s="2"/>
      <c r="K244" s="2"/>
      <c r="L244" s="2"/>
      <c r="M244" s="2"/>
      <c r="N244" s="2"/>
      <c r="O244" s="2"/>
    </row>
    <row r="245" spans="1:15" s="10" customFormat="1" ht="13.5" customHeight="1" x14ac:dyDescent="0.15">
      <c r="A245" s="1"/>
      <c r="B245" s="2"/>
      <c r="C245" s="2"/>
      <c r="D245" s="2"/>
      <c r="E245" s="2"/>
      <c r="F245" s="2"/>
      <c r="G245" s="3"/>
      <c r="H245" s="2"/>
      <c r="I245" s="2"/>
      <c r="J245" s="2"/>
      <c r="K245" s="2"/>
      <c r="L245" s="2"/>
      <c r="M245" s="2"/>
      <c r="N245" s="2"/>
      <c r="O245" s="2"/>
    </row>
    <row r="246" spans="1:15" s="10" customFormat="1" ht="13.5" customHeight="1" x14ac:dyDescent="0.15">
      <c r="A246" s="1"/>
      <c r="B246" s="2"/>
      <c r="C246" s="2"/>
      <c r="D246" s="2"/>
      <c r="E246" s="2"/>
      <c r="F246" s="2"/>
      <c r="G246" s="3"/>
      <c r="H246" s="2"/>
      <c r="I246" s="2"/>
      <c r="J246" s="2"/>
      <c r="K246" s="2"/>
      <c r="L246" s="2"/>
      <c r="M246" s="2"/>
      <c r="N246" s="2"/>
      <c r="O246" s="2"/>
    </row>
    <row r="247" spans="1:15" s="10" customFormat="1" ht="13.5" customHeight="1" x14ac:dyDescent="0.15">
      <c r="A247" s="1"/>
      <c r="B247" s="2"/>
      <c r="C247" s="2"/>
      <c r="D247" s="2"/>
      <c r="E247" s="2"/>
      <c r="F247" s="2"/>
      <c r="G247" s="3"/>
      <c r="H247" s="2"/>
      <c r="I247" s="2"/>
      <c r="J247" s="2"/>
      <c r="K247" s="2"/>
      <c r="L247" s="2"/>
      <c r="M247" s="2"/>
      <c r="N247" s="2"/>
      <c r="O247" s="2"/>
    </row>
    <row r="248" spans="1:15" s="10" customFormat="1" ht="13.5" customHeight="1" x14ac:dyDescent="0.15">
      <c r="A248" s="1"/>
      <c r="B248" s="2"/>
      <c r="C248" s="2"/>
      <c r="D248" s="2"/>
      <c r="E248" s="2"/>
      <c r="F248" s="2"/>
      <c r="G248" s="3"/>
      <c r="H248" s="2"/>
      <c r="I248" s="2"/>
      <c r="J248" s="2"/>
      <c r="K248" s="2"/>
      <c r="L248" s="2"/>
      <c r="M248" s="2"/>
      <c r="N248" s="2"/>
      <c r="O248" s="2"/>
    </row>
    <row r="249" spans="1:15" s="10" customFormat="1" ht="13.5" customHeight="1" x14ac:dyDescent="0.15">
      <c r="A249" s="1"/>
      <c r="B249" s="2"/>
      <c r="C249" s="2"/>
      <c r="D249" s="2"/>
      <c r="E249" s="2"/>
      <c r="F249" s="2"/>
      <c r="G249" s="3"/>
      <c r="H249" s="2"/>
      <c r="I249" s="2"/>
      <c r="J249" s="2"/>
      <c r="K249" s="2"/>
      <c r="L249" s="2"/>
      <c r="M249" s="2"/>
      <c r="N249" s="2"/>
      <c r="O249" s="2"/>
    </row>
    <row r="250" spans="1:15" s="10" customFormat="1" ht="13.5" customHeight="1" x14ac:dyDescent="0.15">
      <c r="A250" s="1"/>
      <c r="B250" s="2"/>
      <c r="C250" s="2"/>
      <c r="D250" s="2"/>
      <c r="E250" s="2"/>
      <c r="F250" s="2"/>
      <c r="G250" s="3"/>
      <c r="H250" s="2"/>
      <c r="I250" s="2"/>
      <c r="J250" s="2"/>
      <c r="K250" s="2"/>
      <c r="L250" s="2"/>
      <c r="M250" s="2"/>
      <c r="N250" s="2"/>
      <c r="O250" s="2"/>
    </row>
    <row r="251" spans="1:15" s="10" customFormat="1" ht="13.5" customHeight="1" x14ac:dyDescent="0.15">
      <c r="A251" s="1"/>
      <c r="B251" s="2"/>
      <c r="C251" s="2"/>
      <c r="D251" s="2"/>
      <c r="E251" s="2"/>
      <c r="F251" s="2"/>
      <c r="G251" s="3"/>
      <c r="H251" s="2"/>
      <c r="I251" s="2"/>
      <c r="J251" s="2"/>
      <c r="K251" s="2"/>
      <c r="L251" s="2"/>
      <c r="M251" s="2"/>
      <c r="N251" s="2"/>
      <c r="O251" s="2"/>
    </row>
    <row r="252" spans="1:15" s="10" customFormat="1" ht="13.5" customHeight="1" x14ac:dyDescent="0.15">
      <c r="A252" s="1"/>
      <c r="B252" s="2"/>
      <c r="C252" s="2"/>
      <c r="D252" s="2"/>
      <c r="E252" s="2"/>
      <c r="F252" s="2"/>
      <c r="G252" s="3"/>
      <c r="H252" s="2"/>
      <c r="I252" s="2"/>
      <c r="J252" s="2"/>
      <c r="K252" s="2"/>
      <c r="L252" s="2"/>
      <c r="M252" s="2"/>
      <c r="N252" s="2"/>
      <c r="O252" s="2"/>
    </row>
    <row r="253" spans="1:15" s="10" customFormat="1" ht="13.5" customHeight="1" x14ac:dyDescent="0.15">
      <c r="A253" s="1"/>
      <c r="B253" s="2"/>
      <c r="C253" s="2"/>
      <c r="D253" s="2"/>
      <c r="E253" s="2"/>
      <c r="F253" s="2"/>
      <c r="G253" s="3"/>
      <c r="H253" s="2"/>
      <c r="I253" s="2"/>
      <c r="J253" s="2"/>
      <c r="K253" s="2"/>
      <c r="L253" s="2"/>
      <c r="M253" s="2"/>
      <c r="N253" s="2"/>
      <c r="O253" s="2"/>
    </row>
    <row r="254" spans="1:15" s="10" customFormat="1" ht="13.5" customHeight="1" x14ac:dyDescent="0.15">
      <c r="A254" s="1"/>
      <c r="B254" s="2"/>
      <c r="C254" s="2"/>
      <c r="D254" s="2"/>
      <c r="E254" s="2"/>
      <c r="F254" s="2"/>
      <c r="G254" s="3"/>
      <c r="H254" s="2"/>
      <c r="I254" s="2"/>
      <c r="J254" s="2"/>
      <c r="K254" s="2"/>
      <c r="L254" s="2"/>
      <c r="M254" s="2"/>
      <c r="N254" s="2"/>
      <c r="O254" s="2"/>
    </row>
    <row r="255" spans="1:15" s="10" customFormat="1" ht="13.5" customHeight="1" x14ac:dyDescent="0.15">
      <c r="A255" s="1"/>
      <c r="B255" s="2"/>
      <c r="C255" s="2"/>
      <c r="D255" s="2"/>
      <c r="E255" s="2"/>
      <c r="F255" s="2"/>
      <c r="G255" s="3"/>
      <c r="H255" s="2"/>
      <c r="I255" s="2"/>
      <c r="J255" s="2"/>
      <c r="K255" s="2"/>
      <c r="L255" s="2"/>
      <c r="M255" s="2"/>
      <c r="N255" s="2"/>
      <c r="O255" s="2"/>
    </row>
    <row r="256" spans="1:15" s="10" customFormat="1" ht="13.5" customHeight="1" x14ac:dyDescent="0.15">
      <c r="A256" s="1"/>
      <c r="B256" s="2"/>
      <c r="C256" s="2"/>
      <c r="D256" s="2"/>
      <c r="E256" s="2"/>
      <c r="F256" s="2"/>
      <c r="G256" s="3"/>
      <c r="H256" s="2"/>
      <c r="I256" s="2"/>
      <c r="J256" s="2"/>
      <c r="K256" s="2"/>
      <c r="L256" s="2"/>
      <c r="M256" s="2"/>
      <c r="N256" s="2"/>
      <c r="O256" s="2"/>
    </row>
  </sheetData>
  <phoneticPr fontId="1"/>
  <printOptions horizontalCentered="1"/>
  <pageMargins left="0.51181102362204722" right="0.15748031496062992" top="0.43307086614173229" bottom="0.31496062992125984" header="0.15748031496062992" footer="0.23622047244094491"/>
  <pageSetup paperSize="9" scale="89" orientation="portrait" r:id="rId1"/>
  <headerFooter alignWithMargins="0">
    <oddHeader>&amp;R&amp;P</oddHeader>
  </headerFooter>
  <rowBreaks count="1" manualBreakCount="1">
    <brk id="83"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資料①井上顧問（個別事業・処理・運営）</vt:lpstr>
      <vt:lpstr>資料②県シニア委員会組織図案</vt:lpstr>
      <vt:lpstr>シニア委員会アドレス一覧</vt:lpstr>
      <vt:lpstr>記録係アドレス一覧</vt:lpstr>
      <vt:lpstr>シニア委員会役割確認</vt:lpstr>
      <vt:lpstr>資料③2025年度決算</vt:lpstr>
      <vt:lpstr>資料③2026年度予算</vt:lpstr>
      <vt:lpstr>資料④(2P)重複登録規則40・50・60、(65・70代）</vt:lpstr>
      <vt:lpstr>資料④１(2P)重複登録規則40・50・60、(65・70代）</vt:lpstr>
      <vt:lpstr>資料⑨2026年度事業計画</vt:lpstr>
      <vt:lpstr>資料⑩２５年CFA幕張交流事業収支予定</vt:lpstr>
      <vt:lpstr>議事録署名</vt:lpstr>
      <vt:lpstr>シニア委員会役割確認!Print_Area</vt:lpstr>
      <vt:lpstr>議事録署名!Print_Area</vt:lpstr>
      <vt:lpstr>資料②県シニア委員会組織図案!Print_Area</vt:lpstr>
      <vt:lpstr>資料③2025年度決算!Print_Area</vt:lpstr>
      <vt:lpstr>資料③2026年度予算!Print_Area</vt:lpstr>
      <vt:lpstr>'資料④(2P)重複登録規則40・50・60、(65・70代）'!Print_Area</vt:lpstr>
      <vt:lpstr>'資料④１(2P)重複登録規則40・50・60、(65・70代）'!Print_Area</vt:lpstr>
      <vt:lpstr>資料⑨2026年度事業計画!Print_Area</vt:lpstr>
      <vt:lpstr>議事録署名!Print_Titles</vt:lpstr>
      <vt:lpstr>'資料④(2P)重複登録規則40・50・60、(65・70代）'!Print_Titles</vt:lpstr>
      <vt:lpstr>'資料④１(2P)重複登録規則40・50・60、(65・70代）'!Print_Titles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h-nemoto</dc:creator>
  <cp:lastModifiedBy>尚徳 真茅</cp:lastModifiedBy>
  <cp:lastPrinted>2026-05-08T21:09:42Z</cp:lastPrinted>
  <dcterms:created xsi:type="dcterms:W3CDTF">2015-10-09T08:51:42Z</dcterms:created>
  <dcterms:modified xsi:type="dcterms:W3CDTF">2026-05-08T21:10:02Z</dcterms:modified>
</cp:coreProperties>
</file>