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defaultThemeVersion="166925"/>
  <mc:AlternateContent xmlns:mc="http://schemas.openxmlformats.org/markup-compatibility/2006">
    <mc:Choice Requires="x15">
      <x15ac:absPath xmlns:x15ac="http://schemas.microsoft.com/office/spreadsheetml/2010/11/ac" url="C:\Users\kawas\Desktop\mydocuments\My Documents\浜野シニアFC\2026年資料\02_スケジュール調整\04_選手権\"/>
    </mc:Choice>
  </mc:AlternateContent>
  <xr:revisionPtr revIDLastSave="0" documentId="13_ncr:1_{CB3ADC97-F590-4B74-BB14-2350C5D032F6}" xr6:coauthVersionLast="47" xr6:coauthVersionMax="47" xr10:uidLastSave="{00000000-0000-0000-0000-000000000000}"/>
  <bookViews>
    <workbookView xWindow="1116" yWindow="1116" windowWidth="15324" windowHeight="10740" firstSheet="1" activeTab="2" xr2:uid="{00000000-000D-0000-FFFF-FFFF00000000}"/>
  </bookViews>
  <sheets>
    <sheet name="Sheet1 (2)" sheetId="31" state="hidden" r:id="rId1"/>
    <sheet name="選手権（４０・５０）・審判打合・本部確認" sheetId="87" r:id="rId2"/>
    <sheet name="26年度選手権組合せ・日程" sheetId="85" r:id="rId3"/>
    <sheet name="備品受渡し" sheetId="79" r:id="rId4"/>
    <sheet name="26年度選手権懲罰" sheetId="84" r:id="rId5"/>
    <sheet name="2026年度 (選手権)" sheetId="86" r:id="rId6"/>
  </sheets>
  <externalReferences>
    <externalReference r:id="rId7"/>
  </externalReferences>
  <definedNames>
    <definedName name="__" localSheetId="2">#REF!</definedName>
    <definedName name="__" localSheetId="4">#REF!</definedName>
    <definedName name="__" localSheetId="1">#REF!</definedName>
    <definedName name="__">#REF!</definedName>
    <definedName name="___" localSheetId="1">#REF!</definedName>
    <definedName name="___">#REF!</definedName>
    <definedName name="____">#REF!</definedName>
    <definedName name="_____">#REF!</definedName>
    <definedName name="_______________________________________________________________________xlfnodf_SKEWP">#N/A</definedName>
    <definedName name="______________________________________________________________________xlfnodf_SKEWP">#N/A</definedName>
    <definedName name="_____________________________________________________________________xlfnodf_SKEWP">#N/A</definedName>
    <definedName name="____________________________________________________________________xlfnodf_SKEWP">#N/A</definedName>
    <definedName name="___________________________________________________________________xlfnodf_SKEWP">#N/A</definedName>
    <definedName name="__________________________________________________________________xlfnodf_SKEWP">#N/A</definedName>
    <definedName name="_________________________________________________________________xlfnodf_SKEWP">#N/A</definedName>
    <definedName name="________________________________________________________________xlfnodf_SKEWP">#N/A</definedName>
    <definedName name="_______________________________________________________________xlfnodf_SKEWP">#N/A</definedName>
    <definedName name="______________________________________________________________xlfnodf_SKEWP">#N/A</definedName>
    <definedName name="_____________________________________________________________xlfnodf_SKEWP">#N/A</definedName>
    <definedName name="____________________________________________________________xlfnodf_SKEWP">#N/A</definedName>
    <definedName name="___________________________________________________________xlfnodf_SKEWP">#N/A</definedName>
    <definedName name="__________________________________________________________xlfnodf_SKEWP">#N/A</definedName>
    <definedName name="_________________________________________________________xlfnodf_SKEWP">#N/A</definedName>
    <definedName name="________________________________________________________xlfnodf_SKEWP">#N/A</definedName>
    <definedName name="_______________________________________________________xlfnodf_SKEWP">#N/A</definedName>
    <definedName name="______________________________________________________xlfnodf_SKEWP">#N/A</definedName>
    <definedName name="_____________________________________________________xlfnodf_SKEWP">#N/A</definedName>
    <definedName name="____________________________________________________xlfnodf_SKEWP">#N/A</definedName>
    <definedName name="___________________________________________________xlfnodf_SKEWP">#N/A</definedName>
    <definedName name="__________________________________________________xlfnodf_SKEWP">#N/A</definedName>
    <definedName name="_________________________________________________xlfnodf_SKEWP">#N/A</definedName>
    <definedName name="________________________________________________xlfnodf_SKEWP">#N/A</definedName>
    <definedName name="_______________________________________________xlfnodf_SKEWP">#N/A</definedName>
    <definedName name="______________________________________________xlfnodf_SKEWP">#N/A</definedName>
    <definedName name="_____________________________________________xlfnodf_SKEWP">#N/A</definedName>
    <definedName name="____________________________________________xlfnodf_SKEWP">#N/A</definedName>
    <definedName name="___________________________________________xlfnodf_SKEWP">#N/A</definedName>
    <definedName name="__________________________________________xlfnodf_SKEWP">#N/A</definedName>
    <definedName name="_________________________________________xlfnodf_SKEWP">#N/A</definedName>
    <definedName name="________________________________________xlfnodf_SKEWP">#N/A</definedName>
    <definedName name="_______________________________________xlfnodf_SKEWP">#N/A</definedName>
    <definedName name="______________________________________xlfnodf_SKEWP">#N/A</definedName>
    <definedName name="_____________________________________xlfnodf_SKEWP">#N/A</definedName>
    <definedName name="____________________________________xlfnodf_SKEWP">#N/A</definedName>
    <definedName name="___________________________________xlfnodf_SKEWP">#N/A</definedName>
    <definedName name="__________________________________xlfnodf_SKEWP">#N/A</definedName>
    <definedName name="_________________________________xlfnodf_SKEWP">#N/A</definedName>
    <definedName name="________________________________xlfnodf_SKEWP">#N/A</definedName>
    <definedName name="_______________________________xlfnodf_SKEWP">#N/A</definedName>
    <definedName name="______________________________xlfnodf_SKEWP">#N/A</definedName>
    <definedName name="_____________________________xlfnodf_SKEWP">#N/A</definedName>
    <definedName name="____________________________xlfnodf_SKEWP">#N/A</definedName>
    <definedName name="___________________________xlfnodf_SKEWP">#N/A</definedName>
    <definedName name="__________________________xlfnodf_SKEWP">#N/A</definedName>
    <definedName name="_________________________xlfnodf_SKEWP">#N/A</definedName>
    <definedName name="________________________xlfnodf_SKEWP">#N/A</definedName>
    <definedName name="_______________________xlfnodf_SKEWP">#N/A</definedName>
    <definedName name="______________________xlfnodf_SKEWP">#N/A</definedName>
    <definedName name="_____________________xlfnodf_SKEWP">#N/A</definedName>
    <definedName name="____________________xlfnodf_SKEWP">#N/A</definedName>
    <definedName name="___________________xlfnodf_SKEWP">#N/A</definedName>
    <definedName name="__________________xlfnodf_SKEWP">#N/A</definedName>
    <definedName name="_________________xlfnodf_SKEWP">#N/A</definedName>
    <definedName name="________________xlfnodf_SKEWP">#N/A</definedName>
    <definedName name="_______________xlfnodf_SKEWP">#N/A</definedName>
    <definedName name="______________xlfnodf_SKEWP">#N/A</definedName>
    <definedName name="_____________xlfnodf_SKEWP">#N/A</definedName>
    <definedName name="____________xlfnodf_SKEWP">#N/A</definedName>
    <definedName name="___________xlfnodf_SKEWP">#N/A</definedName>
    <definedName name="__________xlfnodf_SKEWP">#N/A</definedName>
    <definedName name="_________xlfnodf_SKEWP">#N/A</definedName>
    <definedName name="________xlfnodf_SKEWP">#N/A</definedName>
    <definedName name="_______xlfnodf_SKEWP">#N/A</definedName>
    <definedName name="______xlfnodf_SKEWP">#N/A</definedName>
    <definedName name="_____xlfnodf_SKEWP">#N/A</definedName>
    <definedName name="____xlfn_IFERROR">NA()</definedName>
    <definedName name="____xlfnodf_SKEWP">#N/A</definedName>
    <definedName name="___xlfn_IFERROR">NA()</definedName>
    <definedName name="___xlfnodf.SKEWP" hidden="1">#NAME?</definedName>
    <definedName name="___xlfnodf_SKEWP">#N/A</definedName>
    <definedName name="__50">#REF!</definedName>
    <definedName name="__xlfn_IFERROR">NA()</definedName>
    <definedName name="__xlfnodf_SKEWP">#N/A</definedName>
    <definedName name="_xlnm._FilterDatabase" localSheetId="2" hidden="1">'26年度選手権組合せ・日程'!$A$2:$AQ$2</definedName>
    <definedName name="_xlnm._FilterDatabase" localSheetId="4" hidden="1">'26年度選手権懲罰'!$A$8:$WVS$109</definedName>
    <definedName name="_xlnm.Print_Area" localSheetId="2">'26年度選手権組合せ・日程'!$A$1:$AK$378</definedName>
    <definedName name="_xlnm.Print_Area" localSheetId="1">'選手権（４０・５０）・審判打合・本部確認'!$A$1:$L$57</definedName>
    <definedName name="_xlnm.Print_Area" localSheetId="3">備品受渡し!$A$1:$F$74</definedName>
    <definedName name="_xlnm.Print_Titles" localSheetId="3">備品受渡し!$2:$4</definedName>
    <definedName name="浦安50" localSheetId="5">#REF!</definedName>
    <definedName name="浦安50" localSheetId="2">#REF!</definedName>
    <definedName name="浦安50" localSheetId="0">#REF!</definedName>
    <definedName name="浦安50" localSheetId="1">#REF!</definedName>
    <definedName name="浦安50" localSheetId="3">#REF!</definedName>
    <definedName name="浦安50">#REF!</definedName>
    <definedName name="資料2023" localSheetId="5">#REF!</definedName>
    <definedName name="資料2023">#REF!</definedName>
    <definedName name="事業計画" localSheetId="5">#REF!</definedName>
    <definedName name="事業計画" localSheetId="2">#REF!</definedName>
    <definedName name="事業計画" localSheetId="1">#REF!</definedName>
    <definedName name="事業計画">#REF!</definedName>
    <definedName name="配布数" localSheetId="2">#REF!</definedName>
    <definedName name="配布数" localSheetId="1">#REF!</definedName>
    <definedName name="配布数">#REF!</definedName>
    <definedName name="表紙" localSheetId="2">#REF!</definedName>
    <definedName name="表紙" localSheetId="1">#REF!</definedName>
    <definedName name="表紙">#REF!</definedName>
    <definedName name="予選リーグ" localSheetId="2">#REF!</definedName>
    <definedName name="予選リーグ" localSheetId="1">#REF!</definedName>
    <definedName name="予選リーグ">#REF!</definedName>
    <definedName name="予定表" localSheetId="5">'[1]【１　ゼットエーボールパーク（旧称:臨海球場）'!$A$1:$AA$5</definedName>
    <definedName name="予定表" localSheetId="1">'[1]【１　ゼットエーボールパーク（旧称:臨海球場）'!$A$1:$AA$5</definedName>
    <definedName name="予定表">#REF!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74" i="85" l="1"/>
  <c r="F374" i="85" s="1"/>
  <c r="F373" i="85"/>
  <c r="C68" i="79"/>
  <c r="C66" i="79"/>
  <c r="C375" i="85" l="1"/>
  <c r="O365" i="85"/>
  <c r="H363" i="85"/>
  <c r="O358" i="85" s="1"/>
  <c r="O354" i="85"/>
  <c r="H354" i="85"/>
  <c r="H358" i="85" s="1"/>
  <c r="H351" i="85"/>
  <c r="O356" i="85" s="1"/>
  <c r="H350" i="85"/>
  <c r="O357" i="85" s="1"/>
  <c r="O349" i="85"/>
  <c r="O348" i="85"/>
  <c r="O364" i="85" s="1"/>
  <c r="O367" i="85" s="1"/>
  <c r="H375" i="85" l="1"/>
  <c r="H374" i="85"/>
  <c r="H373" i="85"/>
  <c r="C376" i="85"/>
  <c r="F376" i="85" s="1"/>
  <c r="F375" i="85"/>
  <c r="C54" i="79"/>
  <c r="D54" i="79"/>
  <c r="O366" i="85" l="1"/>
  <c r="H366" i="85"/>
  <c r="H368" i="85" s="1"/>
  <c r="H365" i="85"/>
  <c r="H359" i="85" s="1"/>
  <c r="H357" i="85"/>
  <c r="O368" i="85" s="1"/>
  <c r="H356" i="85"/>
  <c r="O359" i="85" s="1"/>
  <c r="O351" i="85"/>
  <c r="O350" i="85"/>
  <c r="H349" i="85"/>
  <c r="O363" i="85" s="1"/>
  <c r="H348" i="85"/>
  <c r="H364" i="85"/>
  <c r="O355" i="85"/>
  <c r="H367" i="85" s="1"/>
  <c r="H355" i="85"/>
  <c r="O375" i="85" l="1"/>
  <c r="O376" i="85"/>
  <c r="H376" i="85"/>
  <c r="O374" i="85"/>
  <c r="O373" i="85"/>
  <c r="H8" i="85"/>
  <c r="O308" i="85"/>
  <c r="AD306" i="85" s="1"/>
  <c r="H308" i="85"/>
  <c r="X306" i="85" s="1"/>
  <c r="O298" i="85"/>
  <c r="T296" i="85" s="1"/>
  <c r="AD296" i="85" s="1"/>
  <c r="O297" i="85"/>
  <c r="T298" i="85" s="1"/>
  <c r="AD298" i="85" s="1"/>
  <c r="O296" i="85"/>
  <c r="T297" i="85" s="1"/>
  <c r="AD297" i="85" s="1"/>
  <c r="H298" i="85"/>
  <c r="X296" i="85" s="1"/>
  <c r="H297" i="85"/>
  <c r="X298" i="85" s="1"/>
  <c r="H296" i="85"/>
  <c r="X297" i="85" s="1"/>
  <c r="O292" i="85"/>
  <c r="T289" i="85" s="1"/>
  <c r="O291" i="85"/>
  <c r="O290" i="85"/>
  <c r="T291" i="85" s="1"/>
  <c r="O289" i="85"/>
  <c r="H292" i="85"/>
  <c r="X290" i="85" s="1"/>
  <c r="H291" i="85"/>
  <c r="H290" i="85"/>
  <c r="H276" i="85"/>
  <c r="H289" i="85"/>
  <c r="H275" i="85"/>
  <c r="C297" i="85"/>
  <c r="F297" i="85" s="1"/>
  <c r="F296" i="85"/>
  <c r="C290" i="85"/>
  <c r="C291" i="85" s="1"/>
  <c r="F289" i="85"/>
  <c r="AD289" i="85" l="1"/>
  <c r="AD291" i="85"/>
  <c r="F290" i="85"/>
  <c r="T292" i="85"/>
  <c r="AD292" i="85"/>
  <c r="C292" i="85"/>
  <c r="F292" i="85" s="1"/>
  <c r="F291" i="85"/>
  <c r="C298" i="85"/>
  <c r="X292" i="85"/>
  <c r="T290" i="85"/>
  <c r="X291" i="85"/>
  <c r="X289" i="85"/>
  <c r="AD290" i="85"/>
  <c r="F298" i="85" l="1"/>
  <c r="F24" i="79" l="1"/>
  <c r="E24" i="79"/>
  <c r="C42" i="79"/>
  <c r="E42" i="79"/>
  <c r="E34" i="79"/>
  <c r="E30" i="79"/>
  <c r="F30" i="79"/>
  <c r="T368" i="85"/>
  <c r="AD366" i="85"/>
  <c r="X366" i="85"/>
  <c r="AD365" i="85"/>
  <c r="X365" i="85"/>
  <c r="T365" i="85"/>
  <c r="T366" i="85" s="1"/>
  <c r="AD364" i="85"/>
  <c r="X364" i="85"/>
  <c r="AD363" i="85"/>
  <c r="X363" i="85"/>
  <c r="T363" i="85"/>
  <c r="T364" i="85" s="1"/>
  <c r="AD357" i="85"/>
  <c r="X357" i="85"/>
  <c r="AD356" i="85"/>
  <c r="X356" i="85"/>
  <c r="AD355" i="85"/>
  <c r="X355" i="85"/>
  <c r="AD354" i="85"/>
  <c r="X354" i="85"/>
  <c r="T359" i="85"/>
  <c r="T356" i="85"/>
  <c r="T357" i="85" s="1"/>
  <c r="T354" i="85"/>
  <c r="T355" i="85" s="1"/>
  <c r="X348" i="85" l="1"/>
  <c r="T348" i="85"/>
  <c r="AN58" i="85" l="1"/>
  <c r="AP58" i="85"/>
  <c r="AN59" i="85"/>
  <c r="AP59" i="85"/>
  <c r="AN60" i="85"/>
  <c r="AP60" i="85"/>
  <c r="AN61" i="85"/>
  <c r="AP61" i="85"/>
  <c r="AN62" i="85"/>
  <c r="AO62" i="85"/>
  <c r="AP62" i="85"/>
  <c r="H271" i="85"/>
  <c r="O311" i="85"/>
  <c r="H311" i="85"/>
  <c r="O315" i="85"/>
  <c r="H315" i="85"/>
  <c r="F7" i="79"/>
  <c r="F8" i="79" s="1"/>
  <c r="C7" i="79"/>
  <c r="C8" i="79" s="1"/>
  <c r="AQ62" i="85" l="1"/>
  <c r="X350" i="85"/>
  <c r="T350" i="85"/>
  <c r="T351" i="85" s="1"/>
  <c r="T349" i="85"/>
  <c r="AD351" i="85"/>
  <c r="AD350" i="85"/>
  <c r="AD349" i="85"/>
  <c r="AD348" i="85"/>
  <c r="O342" i="85"/>
  <c r="H342" i="85"/>
  <c r="T339" i="85" s="1"/>
  <c r="O341" i="85"/>
  <c r="X339" i="85" s="1"/>
  <c r="H341" i="85"/>
  <c r="O340" i="85"/>
  <c r="T342" i="85" s="1"/>
  <c r="H340" i="85"/>
  <c r="X342" i="85" s="1"/>
  <c r="O339" i="85"/>
  <c r="H339" i="85"/>
  <c r="X341" i="85" s="1"/>
  <c r="O335" i="85"/>
  <c r="X333" i="85" s="1"/>
  <c r="H335" i="85"/>
  <c r="T332" i="85" s="1"/>
  <c r="O334" i="85"/>
  <c r="X332" i="85" s="1"/>
  <c r="H334" i="85"/>
  <c r="O333" i="85"/>
  <c r="T335" i="85" s="1"/>
  <c r="H333" i="85"/>
  <c r="X335" i="85" s="1"/>
  <c r="O332" i="85"/>
  <c r="H332" i="85"/>
  <c r="X334" i="85" s="1"/>
  <c r="O329" i="85"/>
  <c r="H329" i="85"/>
  <c r="O328" i="85"/>
  <c r="X326" i="85" s="1"/>
  <c r="H328" i="85"/>
  <c r="T326" i="85" s="1"/>
  <c r="O327" i="85"/>
  <c r="X325" i="85" s="1"/>
  <c r="H327" i="85"/>
  <c r="X329" i="85" s="1"/>
  <c r="O326" i="85"/>
  <c r="T329" i="85" s="1"/>
  <c r="H326" i="85"/>
  <c r="X328" i="85" s="1"/>
  <c r="O325" i="85"/>
  <c r="T327" i="85" s="1"/>
  <c r="H325" i="85"/>
  <c r="X327" i="85" s="1"/>
  <c r="O322" i="85"/>
  <c r="H322" i="85"/>
  <c r="O321" i="85"/>
  <c r="X319" i="85" s="1"/>
  <c r="H321" i="85"/>
  <c r="T318" i="85" s="1"/>
  <c r="O320" i="85"/>
  <c r="X318" i="85" s="1"/>
  <c r="H320" i="85"/>
  <c r="X322" i="85" s="1"/>
  <c r="O319" i="85"/>
  <c r="T322" i="85" s="1"/>
  <c r="H319" i="85"/>
  <c r="X321" i="85" s="1"/>
  <c r="O318" i="85"/>
  <c r="T320" i="85" s="1"/>
  <c r="H318" i="85"/>
  <c r="X320" i="85" s="1"/>
  <c r="AD313" i="85"/>
  <c r="T313" i="85"/>
  <c r="O314" i="85"/>
  <c r="T312" i="85" s="1"/>
  <c r="H314" i="85"/>
  <c r="X312" i="85" s="1"/>
  <c r="O313" i="85"/>
  <c r="X311" i="85" s="1"/>
  <c r="AD311" i="85" s="1"/>
  <c r="H313" i="85"/>
  <c r="AD315" i="85" s="1"/>
  <c r="O312" i="85"/>
  <c r="T314" i="85" s="1"/>
  <c r="H312" i="85"/>
  <c r="X314" i="85" s="1"/>
  <c r="AD312" i="85"/>
  <c r="X313" i="85"/>
  <c r="O307" i="85"/>
  <c r="AD308" i="85" s="1"/>
  <c r="H307" i="85"/>
  <c r="X308" i="85" s="1"/>
  <c r="O306" i="85"/>
  <c r="H306" i="85"/>
  <c r="O305" i="85"/>
  <c r="T307" i="85" s="1"/>
  <c r="T308" i="85" s="1"/>
  <c r="H305" i="85"/>
  <c r="O304" i="85"/>
  <c r="T305" i="85" s="1"/>
  <c r="H304" i="85"/>
  <c r="X307" i="85" s="1"/>
  <c r="AD307" i="85" s="1"/>
  <c r="O303" i="85"/>
  <c r="AD305" i="85" s="1"/>
  <c r="H303" i="85"/>
  <c r="X305" i="85" s="1"/>
  <c r="X340" i="85"/>
  <c r="T340" i="85"/>
  <c r="C340" i="85"/>
  <c r="F340" i="85" s="1"/>
  <c r="F339" i="85"/>
  <c r="C333" i="85"/>
  <c r="C334" i="85" s="1"/>
  <c r="F332" i="85"/>
  <c r="C326" i="85"/>
  <c r="C327" i="85" s="1"/>
  <c r="F325" i="85"/>
  <c r="C319" i="85"/>
  <c r="C320" i="85" s="1"/>
  <c r="F318" i="85"/>
  <c r="C312" i="85"/>
  <c r="F312" i="85" s="1"/>
  <c r="F311" i="85"/>
  <c r="T306" i="85"/>
  <c r="C304" i="85"/>
  <c r="F304" i="85" s="1"/>
  <c r="F303" i="85"/>
  <c r="O285" i="85"/>
  <c r="T282" i="85" s="1"/>
  <c r="H285" i="85"/>
  <c r="X283" i="85" s="1"/>
  <c r="O284" i="85"/>
  <c r="H284" i="85"/>
  <c r="O283" i="85"/>
  <c r="T284" i="85" s="1"/>
  <c r="H283" i="85"/>
  <c r="O282" i="85"/>
  <c r="H282" i="85"/>
  <c r="C283" i="85"/>
  <c r="F283" i="85" s="1"/>
  <c r="F282" i="85"/>
  <c r="O278" i="85"/>
  <c r="T276" i="85" s="1"/>
  <c r="H278" i="85"/>
  <c r="X276" i="85" s="1"/>
  <c r="O277" i="85"/>
  <c r="H277" i="85"/>
  <c r="X275" i="85" s="1"/>
  <c r="O276" i="85"/>
  <c r="T277" i="85" s="1"/>
  <c r="X278" i="85"/>
  <c r="O275" i="85"/>
  <c r="X277" i="85"/>
  <c r="C276" i="85"/>
  <c r="F276" i="85" s="1"/>
  <c r="F275" i="85"/>
  <c r="O272" i="85"/>
  <c r="H272" i="85"/>
  <c r="O271" i="85"/>
  <c r="X269" i="85" s="1"/>
  <c r="T269" i="85"/>
  <c r="O270" i="85"/>
  <c r="X268" i="85" s="1"/>
  <c r="H270" i="85"/>
  <c r="X272" i="85" s="1"/>
  <c r="O269" i="85"/>
  <c r="T271" i="85" s="1"/>
  <c r="H269" i="85"/>
  <c r="X271" i="85" s="1"/>
  <c r="O268" i="85"/>
  <c r="T270" i="85" s="1"/>
  <c r="H268" i="85"/>
  <c r="X270" i="85" s="1"/>
  <c r="O265" i="85"/>
  <c r="AD263" i="85" s="1"/>
  <c r="H265" i="85"/>
  <c r="T263" i="85" s="1"/>
  <c r="O264" i="85"/>
  <c r="T262" i="85" s="1"/>
  <c r="H264" i="85"/>
  <c r="X262" i="85" s="1"/>
  <c r="O263" i="85"/>
  <c r="X261" i="85" s="1"/>
  <c r="AD261" i="85" s="1"/>
  <c r="H263" i="85"/>
  <c r="AD265" i="85" s="1"/>
  <c r="O262" i="85"/>
  <c r="T264" i="85" s="1"/>
  <c r="H262" i="85"/>
  <c r="X264" i="85" s="1"/>
  <c r="O261" i="85"/>
  <c r="AD262" i="85" s="1"/>
  <c r="H261" i="85"/>
  <c r="X263" i="85" s="1"/>
  <c r="C262" i="85"/>
  <c r="F262" i="85" s="1"/>
  <c r="F261" i="85"/>
  <c r="O257" i="85"/>
  <c r="T255" i="85" s="1"/>
  <c r="H257" i="85"/>
  <c r="X255" i="85" s="1"/>
  <c r="O256" i="85"/>
  <c r="X254" i="85" s="1"/>
  <c r="AD254" i="85" s="1"/>
  <c r="H256" i="85"/>
  <c r="AD258" i="85" s="1"/>
  <c r="O255" i="85"/>
  <c r="T257" i="85" s="1"/>
  <c r="H255" i="85"/>
  <c r="X257" i="85" s="1"/>
  <c r="O254" i="85"/>
  <c r="AD255" i="85" s="1"/>
  <c r="H254" i="85"/>
  <c r="X256" i="85" s="1"/>
  <c r="O258" i="85"/>
  <c r="AD256" i="85" s="1"/>
  <c r="H258" i="85"/>
  <c r="T256" i="85" s="1"/>
  <c r="C255" i="85"/>
  <c r="F255" i="85" s="1"/>
  <c r="F254" i="85"/>
  <c r="O251" i="85"/>
  <c r="AD249" i="85" s="1"/>
  <c r="H251" i="85"/>
  <c r="T249" i="85" s="1"/>
  <c r="O250" i="85"/>
  <c r="T248" i="85" s="1"/>
  <c r="H250" i="85"/>
  <c r="X248" i="85" s="1"/>
  <c r="O249" i="85"/>
  <c r="X247" i="85" s="1"/>
  <c r="AD247" i="85" s="1"/>
  <c r="H249" i="85"/>
  <c r="AD251" i="85" s="1"/>
  <c r="O248" i="85"/>
  <c r="T250" i="85" s="1"/>
  <c r="H248" i="85"/>
  <c r="AD250" i="85" s="1"/>
  <c r="O247" i="85"/>
  <c r="AD248" i="85" s="1"/>
  <c r="H247" i="85"/>
  <c r="X249" i="85" s="1"/>
  <c r="C248" i="85"/>
  <c r="F248" i="85" s="1"/>
  <c r="F247" i="85"/>
  <c r="O244" i="85"/>
  <c r="H244" i="85"/>
  <c r="O243" i="85"/>
  <c r="H243" i="85"/>
  <c r="X240" i="85" s="1"/>
  <c r="O242" i="85"/>
  <c r="T239" i="85" s="1"/>
  <c r="T240" i="85" s="1"/>
  <c r="H242" i="85"/>
  <c r="X244" i="85" s="1"/>
  <c r="O241" i="85"/>
  <c r="X243" i="85" s="1"/>
  <c r="H241" i="85"/>
  <c r="X239" i="85" s="1"/>
  <c r="O240" i="85"/>
  <c r="T244" i="85" s="1"/>
  <c r="H240" i="85"/>
  <c r="X242" i="85" s="1"/>
  <c r="O239" i="85"/>
  <c r="T241" i="85" s="1"/>
  <c r="T242" i="85" s="1"/>
  <c r="H239" i="85"/>
  <c r="X241" i="85" s="1"/>
  <c r="C240" i="85"/>
  <c r="C241" i="85" s="1"/>
  <c r="F239" i="85"/>
  <c r="O236" i="85"/>
  <c r="AD234" i="85" s="1"/>
  <c r="H236" i="85"/>
  <c r="T234" i="85" s="1"/>
  <c r="O235" i="85"/>
  <c r="T233" i="85" s="1"/>
  <c r="H235" i="85"/>
  <c r="X233" i="85" s="1"/>
  <c r="O234" i="85"/>
  <c r="X232" i="85" s="1"/>
  <c r="AD232" i="85" s="1"/>
  <c r="H234" i="85"/>
  <c r="AD236" i="85" s="1"/>
  <c r="O233" i="85"/>
  <c r="T235" i="85" s="1"/>
  <c r="H233" i="85"/>
  <c r="X235" i="85" s="1"/>
  <c r="O232" i="85"/>
  <c r="AD233" i="85" s="1"/>
  <c r="H232" i="85"/>
  <c r="X234" i="85" s="1"/>
  <c r="C233" i="85"/>
  <c r="F233" i="85" s="1"/>
  <c r="F232" i="85"/>
  <c r="O228" i="85"/>
  <c r="H228" i="85"/>
  <c r="O227" i="85"/>
  <c r="H227" i="85"/>
  <c r="O226" i="85"/>
  <c r="T228" i="85" s="1"/>
  <c r="H226" i="85"/>
  <c r="O225" i="85"/>
  <c r="H225" i="85"/>
  <c r="C226" i="85"/>
  <c r="C227" i="85" s="1"/>
  <c r="F225" i="85"/>
  <c r="O221" i="85"/>
  <c r="H221" i="85"/>
  <c r="O220" i="85"/>
  <c r="X218" i="85" s="1"/>
  <c r="H220" i="85"/>
  <c r="T217" i="85" s="1"/>
  <c r="O219" i="85"/>
  <c r="X217" i="85" s="1"/>
  <c r="H219" i="85"/>
  <c r="X221" i="85" s="1"/>
  <c r="O218" i="85"/>
  <c r="T220" i="85" s="1"/>
  <c r="H218" i="85"/>
  <c r="X220" i="85" s="1"/>
  <c r="O217" i="85"/>
  <c r="T219" i="85" s="1"/>
  <c r="H217" i="85"/>
  <c r="X219" i="85" s="1"/>
  <c r="C218" i="85"/>
  <c r="C219" i="85" s="1"/>
  <c r="F217" i="85"/>
  <c r="P95" i="85"/>
  <c r="N95" i="85"/>
  <c r="L95" i="85"/>
  <c r="J95" i="85"/>
  <c r="H95" i="85"/>
  <c r="N94" i="85"/>
  <c r="L94" i="85"/>
  <c r="J94" i="85"/>
  <c r="P87" i="85"/>
  <c r="N87" i="85"/>
  <c r="L87" i="85"/>
  <c r="J87" i="85"/>
  <c r="H87" i="85"/>
  <c r="N86" i="85"/>
  <c r="L85" i="85"/>
  <c r="P79" i="85"/>
  <c r="N79" i="85"/>
  <c r="L79" i="85"/>
  <c r="J79" i="85"/>
  <c r="H79" i="85"/>
  <c r="J77" i="85"/>
  <c r="H76" i="85"/>
  <c r="P71" i="85"/>
  <c r="N71" i="85"/>
  <c r="L71" i="85"/>
  <c r="J71" i="85"/>
  <c r="H71" i="85"/>
  <c r="L70" i="85"/>
  <c r="H70" i="85"/>
  <c r="P63" i="85"/>
  <c r="N63" i="85"/>
  <c r="L63" i="85"/>
  <c r="J63" i="85"/>
  <c r="H63" i="85"/>
  <c r="N62" i="85"/>
  <c r="L62" i="85"/>
  <c r="J62" i="85"/>
  <c r="AH86" i="85"/>
  <c r="AH85" i="85"/>
  <c r="AH84" i="85"/>
  <c r="AH83" i="85"/>
  <c r="AH82" i="85"/>
  <c r="AH78" i="85"/>
  <c r="AH77" i="85"/>
  <c r="AH76" i="85"/>
  <c r="AH75" i="85"/>
  <c r="AH74" i="85"/>
  <c r="AH70" i="85"/>
  <c r="AH69" i="85"/>
  <c r="AH68" i="85"/>
  <c r="AH67" i="85"/>
  <c r="AH66" i="85"/>
  <c r="AH93" i="85"/>
  <c r="AH92" i="85"/>
  <c r="AH91" i="85"/>
  <c r="AH90" i="85"/>
  <c r="AH61" i="85"/>
  <c r="AO61" i="85" s="1"/>
  <c r="AH60" i="85"/>
  <c r="AO60" i="85" s="1"/>
  <c r="AH59" i="85"/>
  <c r="AO59" i="85" s="1"/>
  <c r="AH58" i="85"/>
  <c r="AO58" i="85" s="1"/>
  <c r="AH40" i="85"/>
  <c r="AH39" i="85"/>
  <c r="AH38" i="85"/>
  <c r="AH37" i="85"/>
  <c r="AH32" i="85"/>
  <c r="AH31" i="85"/>
  <c r="AH30" i="85"/>
  <c r="AH29" i="85"/>
  <c r="AH24" i="85"/>
  <c r="AH23" i="85"/>
  <c r="AH22" i="85"/>
  <c r="AH21" i="85"/>
  <c r="P42" i="85"/>
  <c r="N42" i="85"/>
  <c r="L42" i="85"/>
  <c r="J42" i="85"/>
  <c r="H42" i="85"/>
  <c r="N41" i="85"/>
  <c r="L41" i="85"/>
  <c r="J41" i="85"/>
  <c r="H38" i="85"/>
  <c r="P34" i="85"/>
  <c r="N34" i="85"/>
  <c r="L34" i="85"/>
  <c r="J34" i="85"/>
  <c r="H34" i="85"/>
  <c r="N33" i="85"/>
  <c r="L33" i="85"/>
  <c r="J33" i="85"/>
  <c r="P26" i="85"/>
  <c r="N26" i="85"/>
  <c r="L26" i="85"/>
  <c r="J26" i="85"/>
  <c r="H26" i="85"/>
  <c r="N25" i="85"/>
  <c r="L25" i="85"/>
  <c r="J25" i="85"/>
  <c r="L24" i="85"/>
  <c r="H24" i="85"/>
  <c r="H23" i="85"/>
  <c r="T96" i="85"/>
  <c r="T88" i="85"/>
  <c r="T80" i="85"/>
  <c r="T72" i="85"/>
  <c r="T64" i="85"/>
  <c r="T43" i="85"/>
  <c r="T35" i="85"/>
  <c r="T27" i="85"/>
  <c r="T19" i="85"/>
  <c r="T11" i="85"/>
  <c r="P12" i="85"/>
  <c r="H15" i="85"/>
  <c r="H14" i="85"/>
  <c r="P20" i="85"/>
  <c r="L8" i="85"/>
  <c r="J7" i="85"/>
  <c r="J16" i="86"/>
  <c r="H16" i="86"/>
  <c r="E16" i="86"/>
  <c r="B16" i="86"/>
  <c r="T283" i="85" l="1"/>
  <c r="T319" i="85"/>
  <c r="T333" i="85"/>
  <c r="X303" i="85"/>
  <c r="AD303" i="85"/>
  <c r="T303" i="85"/>
  <c r="T304" i="85"/>
  <c r="AD304" i="85"/>
  <c r="X304" i="85"/>
  <c r="T341" i="85"/>
  <c r="T325" i="85"/>
  <c r="T334" i="85"/>
  <c r="C341" i="85"/>
  <c r="F334" i="85"/>
  <c r="C335" i="85"/>
  <c r="F333" i="85"/>
  <c r="T328" i="85"/>
  <c r="F327" i="85"/>
  <c r="C328" i="85"/>
  <c r="F326" i="85"/>
  <c r="T311" i="85"/>
  <c r="AD314" i="85"/>
  <c r="F319" i="85"/>
  <c r="F320" i="85"/>
  <c r="C321" i="85"/>
  <c r="T321" i="85"/>
  <c r="C305" i="85"/>
  <c r="F305" i="85" s="1"/>
  <c r="AD282" i="85"/>
  <c r="AD283" i="85"/>
  <c r="C313" i="85"/>
  <c r="T268" i="85"/>
  <c r="T315" i="85"/>
  <c r="X315" i="85"/>
  <c r="X282" i="85"/>
  <c r="AD285" i="85"/>
  <c r="X285" i="85"/>
  <c r="AD284" i="85"/>
  <c r="X284" i="85"/>
  <c r="T247" i="85"/>
  <c r="AD275" i="85"/>
  <c r="C284" i="85"/>
  <c r="AD278" i="85"/>
  <c r="T285" i="85"/>
  <c r="AD276" i="85"/>
  <c r="AD277" i="85"/>
  <c r="C277" i="85"/>
  <c r="T275" i="85"/>
  <c r="X250" i="85"/>
  <c r="T278" i="85"/>
  <c r="T261" i="85"/>
  <c r="AD264" i="85"/>
  <c r="C263" i="85"/>
  <c r="X258" i="85"/>
  <c r="T265" i="85"/>
  <c r="X265" i="85"/>
  <c r="T254" i="85"/>
  <c r="AD257" i="85"/>
  <c r="C256" i="85"/>
  <c r="T258" i="85"/>
  <c r="AD235" i="85"/>
  <c r="AD227" i="85"/>
  <c r="AD228" i="85"/>
  <c r="T232" i="85"/>
  <c r="C249" i="85"/>
  <c r="T218" i="85"/>
  <c r="AD225" i="85"/>
  <c r="F240" i="85"/>
  <c r="T251" i="85"/>
  <c r="T236" i="85"/>
  <c r="T243" i="85"/>
  <c r="X251" i="85"/>
  <c r="C242" i="85"/>
  <c r="F241" i="85"/>
  <c r="Z97" i="85"/>
  <c r="Z44" i="85"/>
  <c r="AD226" i="85"/>
  <c r="X236" i="85"/>
  <c r="C234" i="85"/>
  <c r="C235" i="85" s="1"/>
  <c r="C236" i="85" s="1"/>
  <c r="F236" i="85" s="1"/>
  <c r="T221" i="85"/>
  <c r="T227" i="85"/>
  <c r="C228" i="85"/>
  <c r="F228" i="85" s="1"/>
  <c r="F227" i="85"/>
  <c r="F226" i="85"/>
  <c r="F219" i="85"/>
  <c r="C220" i="85"/>
  <c r="F218" i="85"/>
  <c r="AH15" i="85"/>
  <c r="F341" i="85" l="1"/>
  <c r="C342" i="85"/>
  <c r="F342" i="85" s="1"/>
  <c r="F335" i="85"/>
  <c r="C306" i="85"/>
  <c r="C307" i="85" s="1"/>
  <c r="F328" i="85"/>
  <c r="C329" i="85"/>
  <c r="F329" i="85" s="1"/>
  <c r="F321" i="85"/>
  <c r="C322" i="85"/>
  <c r="F322" i="85" s="1"/>
  <c r="F313" i="85"/>
  <c r="C314" i="85"/>
  <c r="F284" i="85"/>
  <c r="C285" i="85"/>
  <c r="F285" i="85" s="1"/>
  <c r="F277" i="85"/>
  <c r="C278" i="85"/>
  <c r="F278" i="85" s="1"/>
  <c r="F263" i="85"/>
  <c r="C264" i="85"/>
  <c r="C257" i="85"/>
  <c r="F256" i="85"/>
  <c r="F249" i="85"/>
  <c r="C250" i="85"/>
  <c r="C243" i="85"/>
  <c r="F242" i="85"/>
  <c r="F234" i="85"/>
  <c r="F235" i="85"/>
  <c r="F220" i="85"/>
  <c r="C221" i="85"/>
  <c r="F221" i="85" s="1"/>
  <c r="O212" i="85"/>
  <c r="X210" i="85" s="1"/>
  <c r="H212" i="85"/>
  <c r="O207" i="85"/>
  <c r="H207" i="85"/>
  <c r="F306" i="85" l="1"/>
  <c r="F307" i="85"/>
  <c r="C308" i="85"/>
  <c r="F308" i="85" s="1"/>
  <c r="F314" i="85"/>
  <c r="C315" i="85"/>
  <c r="F315" i="85" s="1"/>
  <c r="C265" i="85"/>
  <c r="F265" i="85" s="1"/>
  <c r="F264" i="85"/>
  <c r="F257" i="85"/>
  <c r="C258" i="85"/>
  <c r="F258" i="85" s="1"/>
  <c r="C251" i="85"/>
  <c r="F251" i="85" s="1"/>
  <c r="F250" i="85"/>
  <c r="C244" i="85"/>
  <c r="F244" i="85" s="1"/>
  <c r="F243" i="85"/>
  <c r="C364" i="85" l="1"/>
  <c r="C365" i="85" s="1"/>
  <c r="F363" i="85"/>
  <c r="C355" i="85"/>
  <c r="C356" i="85" s="1"/>
  <c r="F354" i="85"/>
  <c r="X351" i="85"/>
  <c r="X349" i="85"/>
  <c r="C366" i="85" l="1"/>
  <c r="F365" i="85"/>
  <c r="F364" i="85"/>
  <c r="C357" i="85"/>
  <c r="F356" i="85"/>
  <c r="F355" i="85"/>
  <c r="T272" i="85"/>
  <c r="C269" i="85"/>
  <c r="C270" i="85" s="1"/>
  <c r="F268" i="85"/>
  <c r="T226" i="85"/>
  <c r="X225" i="85"/>
  <c r="X228" i="85"/>
  <c r="X227" i="85"/>
  <c r="O213" i="85"/>
  <c r="X211" i="85" s="1"/>
  <c r="H213" i="85"/>
  <c r="O211" i="85"/>
  <c r="H211" i="85"/>
  <c r="O210" i="85"/>
  <c r="T213" i="85" s="1"/>
  <c r="H210" i="85"/>
  <c r="AD205" i="85"/>
  <c r="T205" i="85"/>
  <c r="O206" i="85"/>
  <c r="T203" i="85" s="1"/>
  <c r="H206" i="85"/>
  <c r="X204" i="85" s="1"/>
  <c r="O205" i="85"/>
  <c r="AD207" i="85" s="1"/>
  <c r="H205" i="85"/>
  <c r="AD203" i="85" s="1"/>
  <c r="O204" i="85"/>
  <c r="T206" i="85" s="1"/>
  <c r="H204" i="85"/>
  <c r="O203" i="85"/>
  <c r="AD204" i="85" s="1"/>
  <c r="H203" i="85"/>
  <c r="O200" i="85"/>
  <c r="H200" i="85"/>
  <c r="O199" i="85"/>
  <c r="X197" i="85" s="1"/>
  <c r="H199" i="85"/>
  <c r="O198" i="85"/>
  <c r="X196" i="85" s="1"/>
  <c r="H198" i="85"/>
  <c r="X200" i="85" s="1"/>
  <c r="O197" i="85"/>
  <c r="T200" i="85" s="1"/>
  <c r="H197" i="85"/>
  <c r="X199" i="85" s="1"/>
  <c r="O196" i="85"/>
  <c r="T198" i="85" s="1"/>
  <c r="H196" i="85"/>
  <c r="X198" i="85" s="1"/>
  <c r="F357" i="85" l="1"/>
  <c r="C358" i="85"/>
  <c r="C367" i="85"/>
  <c r="F366" i="85"/>
  <c r="T204" i="85"/>
  <c r="T225" i="85"/>
  <c r="X207" i="85"/>
  <c r="T207" i="85"/>
  <c r="X203" i="85"/>
  <c r="T212" i="85"/>
  <c r="AD206" i="85"/>
  <c r="T199" i="85"/>
  <c r="F270" i="85"/>
  <c r="C271" i="85"/>
  <c r="F269" i="85"/>
  <c r="F367" i="85" l="1"/>
  <c r="C368" i="85"/>
  <c r="F368" i="85" s="1"/>
  <c r="F358" i="85"/>
  <c r="C359" i="85"/>
  <c r="F359" i="85" s="1"/>
  <c r="F271" i="85"/>
  <c r="C272" i="85"/>
  <c r="F272" i="85" s="1"/>
  <c r="O193" i="85" l="1"/>
  <c r="H193" i="85"/>
  <c r="O192" i="85"/>
  <c r="H192" i="85"/>
  <c r="X189" i="85" s="1"/>
  <c r="O191" i="85"/>
  <c r="T189" i="85" s="1"/>
  <c r="H191" i="85"/>
  <c r="X193" i="85" s="1"/>
  <c r="O190" i="85"/>
  <c r="X192" i="85" s="1"/>
  <c r="H190" i="85"/>
  <c r="X188" i="85" s="1"/>
  <c r="O189" i="85"/>
  <c r="T192" i="85" s="1"/>
  <c r="H189" i="85"/>
  <c r="X191" i="85" s="1"/>
  <c r="O188" i="85"/>
  <c r="T191" i="85" s="1"/>
  <c r="H188" i="85"/>
  <c r="X190" i="85" s="1"/>
  <c r="O131" i="85"/>
  <c r="T133" i="85" s="1"/>
  <c r="H133" i="85"/>
  <c r="X131" i="85" s="1"/>
  <c r="O130" i="85"/>
  <c r="AD131" i="85" s="1"/>
  <c r="X226" i="85"/>
  <c r="X213" i="85"/>
  <c r="X212" i="85"/>
  <c r="T211" i="85"/>
  <c r="T210" i="85"/>
  <c r="X206" i="85"/>
  <c r="X205" i="85"/>
  <c r="T197" i="85"/>
  <c r="C197" i="85"/>
  <c r="C198" i="85" s="1"/>
  <c r="T196" i="85"/>
  <c r="F196" i="85"/>
  <c r="C189" i="85"/>
  <c r="F189" i="85" s="1"/>
  <c r="F188" i="85"/>
  <c r="AD184" i="85"/>
  <c r="X184" i="85"/>
  <c r="X183" i="85"/>
  <c r="T183" i="85"/>
  <c r="T180" i="85"/>
  <c r="X181" i="85"/>
  <c r="AD182" i="85"/>
  <c r="T182" i="85"/>
  <c r="T181" i="85"/>
  <c r="AD183" i="85"/>
  <c r="AD180" i="85"/>
  <c r="X180" i="85"/>
  <c r="AD181" i="85"/>
  <c r="X182" i="85"/>
  <c r="AD177" i="85"/>
  <c r="AD175" i="85"/>
  <c r="AD176" i="85"/>
  <c r="T176" i="85"/>
  <c r="T173" i="85"/>
  <c r="T175" i="85"/>
  <c r="AD173" i="85"/>
  <c r="X177" i="85"/>
  <c r="X174" i="85"/>
  <c r="T177" i="85"/>
  <c r="X176" i="85"/>
  <c r="X173" i="85"/>
  <c r="AD174" i="85"/>
  <c r="X175" i="85"/>
  <c r="X169" i="85"/>
  <c r="T167" i="85"/>
  <c r="X168" i="85"/>
  <c r="T168" i="85"/>
  <c r="X170" i="85"/>
  <c r="X167" i="85"/>
  <c r="T169" i="85"/>
  <c r="X166" i="85"/>
  <c r="T166" i="85"/>
  <c r="AD163" i="85"/>
  <c r="AD161" i="85"/>
  <c r="AD162" i="85"/>
  <c r="T160" i="85"/>
  <c r="T161" i="85"/>
  <c r="AD159" i="85"/>
  <c r="X163" i="85"/>
  <c r="X160" i="85"/>
  <c r="T163" i="85"/>
  <c r="X162" i="85"/>
  <c r="AD160" i="85"/>
  <c r="X161" i="85"/>
  <c r="AD156" i="85"/>
  <c r="X156" i="85"/>
  <c r="T154" i="85"/>
  <c r="T155" i="85"/>
  <c r="T152" i="85"/>
  <c r="X153" i="85"/>
  <c r="AD154" i="85"/>
  <c r="X154" i="85"/>
  <c r="T153" i="85"/>
  <c r="T156" i="85"/>
  <c r="X155" i="85"/>
  <c r="AD152" i="85"/>
  <c r="X152" i="85"/>
  <c r="AD153" i="85"/>
  <c r="X147" i="85"/>
  <c r="X145" i="85"/>
  <c r="T145" i="85"/>
  <c r="T146" i="85"/>
  <c r="X148" i="85"/>
  <c r="X144" i="85"/>
  <c r="T148" i="85"/>
  <c r="T144" i="85"/>
  <c r="X146" i="85"/>
  <c r="T140" i="85"/>
  <c r="X138" i="85"/>
  <c r="T138" i="85"/>
  <c r="X139" i="85"/>
  <c r="X141" i="85"/>
  <c r="T141" i="85"/>
  <c r="X140" i="85"/>
  <c r="X137" i="85"/>
  <c r="T139" i="85"/>
  <c r="AD132" i="85"/>
  <c r="X132" i="85"/>
  <c r="T132" i="85"/>
  <c r="AD134" i="85"/>
  <c r="T131" i="85"/>
  <c r="X133" i="85"/>
  <c r="AD130" i="85"/>
  <c r="X130" i="85"/>
  <c r="T130" i="85"/>
  <c r="T127" i="85"/>
  <c r="T126" i="85"/>
  <c r="X124" i="85"/>
  <c r="X125" i="85"/>
  <c r="X127" i="85"/>
  <c r="T124" i="85"/>
  <c r="X126" i="85"/>
  <c r="X123" i="85"/>
  <c r="T123" i="85"/>
  <c r="T125" i="85"/>
  <c r="X119" i="85"/>
  <c r="X117" i="85"/>
  <c r="T118" i="85"/>
  <c r="X120" i="85"/>
  <c r="X116" i="85"/>
  <c r="T117" i="85"/>
  <c r="T119" i="85"/>
  <c r="T116" i="85"/>
  <c r="X118" i="85"/>
  <c r="AP95" i="85"/>
  <c r="AO95" i="85"/>
  <c r="AN95" i="85"/>
  <c r="AP94" i="85"/>
  <c r="AO94" i="85"/>
  <c r="AN94" i="85"/>
  <c r="AP93" i="85"/>
  <c r="AN93" i="85"/>
  <c r="AO93" i="85"/>
  <c r="V93" i="85"/>
  <c r="AP92" i="85"/>
  <c r="AN92" i="85"/>
  <c r="AO92" i="85"/>
  <c r="V92" i="85"/>
  <c r="AP91" i="85"/>
  <c r="AN91" i="85"/>
  <c r="AO91" i="85"/>
  <c r="V91" i="85"/>
  <c r="J89" i="85"/>
  <c r="AP90" i="85"/>
  <c r="AN90" i="85"/>
  <c r="AO90" i="85"/>
  <c r="V90" i="85"/>
  <c r="R89" i="85"/>
  <c r="H94" i="85" s="1"/>
  <c r="P89" i="85"/>
  <c r="N89" i="85"/>
  <c r="L89" i="85"/>
  <c r="H89" i="85"/>
  <c r="AP87" i="85"/>
  <c r="AO87" i="85"/>
  <c r="AN87" i="85"/>
  <c r="AP86" i="85"/>
  <c r="AN86" i="85"/>
  <c r="AO86" i="85"/>
  <c r="V86" i="85"/>
  <c r="AP85" i="85"/>
  <c r="AN85" i="85"/>
  <c r="AO85" i="85"/>
  <c r="V85" i="85"/>
  <c r="AP84" i="85"/>
  <c r="AN84" i="85"/>
  <c r="AO84" i="85"/>
  <c r="V84" i="85"/>
  <c r="AP83" i="85"/>
  <c r="AN83" i="85"/>
  <c r="AO83" i="85"/>
  <c r="V83" i="85"/>
  <c r="AP82" i="85"/>
  <c r="AN82" i="85"/>
  <c r="AO82" i="85"/>
  <c r="V82" i="85"/>
  <c r="R81" i="85"/>
  <c r="P81" i="85"/>
  <c r="N81" i="85"/>
  <c r="L81" i="85"/>
  <c r="J81" i="85"/>
  <c r="H81" i="85"/>
  <c r="AP79" i="85"/>
  <c r="AO79" i="85"/>
  <c r="AN79" i="85"/>
  <c r="AP78" i="85"/>
  <c r="AN78" i="85"/>
  <c r="AO78" i="85"/>
  <c r="V78" i="85"/>
  <c r="AP77" i="85"/>
  <c r="AN77" i="85"/>
  <c r="AO77" i="85"/>
  <c r="V77" i="85"/>
  <c r="AP76" i="85"/>
  <c r="AN76" i="85"/>
  <c r="AO76" i="85"/>
  <c r="V76" i="85"/>
  <c r="L73" i="85"/>
  <c r="AP75" i="85"/>
  <c r="AN75" i="85"/>
  <c r="AO75" i="85"/>
  <c r="V75" i="85"/>
  <c r="J73" i="85"/>
  <c r="AP74" i="85"/>
  <c r="AN74" i="85"/>
  <c r="AO74" i="85"/>
  <c r="V74" i="85"/>
  <c r="R73" i="85"/>
  <c r="P73" i="85"/>
  <c r="N73" i="85"/>
  <c r="H73" i="85"/>
  <c r="AP71" i="85"/>
  <c r="AO71" i="85"/>
  <c r="AN71" i="85"/>
  <c r="AP70" i="85"/>
  <c r="AN70" i="85"/>
  <c r="AO70" i="85"/>
  <c r="V70" i="85"/>
  <c r="AP69" i="85"/>
  <c r="AN69" i="85"/>
  <c r="AO69" i="85"/>
  <c r="V69" i="85"/>
  <c r="AP68" i="85"/>
  <c r="AN68" i="85"/>
  <c r="AO68" i="85"/>
  <c r="V68" i="85"/>
  <c r="L65" i="85"/>
  <c r="AP67" i="85"/>
  <c r="AN67" i="85"/>
  <c r="AO67" i="85"/>
  <c r="V67" i="85"/>
  <c r="J65" i="85"/>
  <c r="AP66" i="85"/>
  <c r="AN66" i="85"/>
  <c r="AO66" i="85"/>
  <c r="V66" i="85"/>
  <c r="R65" i="85"/>
  <c r="P65" i="85"/>
  <c r="N65" i="85"/>
  <c r="H65" i="85"/>
  <c r="V61" i="85"/>
  <c r="AQ61" i="85" s="1"/>
  <c r="N57" i="85"/>
  <c r="V60" i="85"/>
  <c r="AQ60" i="85" s="1"/>
  <c r="L57" i="85"/>
  <c r="V59" i="85"/>
  <c r="AQ59" i="85" s="1"/>
  <c r="V58" i="85"/>
  <c r="AQ58" i="85" s="1"/>
  <c r="R57" i="85"/>
  <c r="H62" i="85" s="1"/>
  <c r="P57" i="85"/>
  <c r="J57" i="85"/>
  <c r="H57" i="85"/>
  <c r="AP42" i="85"/>
  <c r="AO42" i="85"/>
  <c r="AN42" i="85"/>
  <c r="AP41" i="85"/>
  <c r="AO41" i="85"/>
  <c r="AN41" i="85"/>
  <c r="AP40" i="85"/>
  <c r="AN40" i="85"/>
  <c r="AO40" i="85"/>
  <c r="V40" i="85"/>
  <c r="AP39" i="85"/>
  <c r="AN39" i="85"/>
  <c r="AO39" i="85"/>
  <c r="V39" i="85"/>
  <c r="AP38" i="85"/>
  <c r="AN38" i="85"/>
  <c r="AO38" i="85"/>
  <c r="V38" i="85"/>
  <c r="J36" i="85"/>
  <c r="AP37" i="85"/>
  <c r="AN37" i="85"/>
  <c r="AO37" i="85"/>
  <c r="V37" i="85"/>
  <c r="H36" i="85"/>
  <c r="R36" i="85"/>
  <c r="H41" i="85" s="1"/>
  <c r="P36" i="85"/>
  <c r="N36" i="85"/>
  <c r="L36" i="85"/>
  <c r="AP34" i="85"/>
  <c r="AO34" i="85"/>
  <c r="AN34" i="85"/>
  <c r="AP33" i="85"/>
  <c r="AO33" i="85"/>
  <c r="AN33" i="85"/>
  <c r="AP32" i="85"/>
  <c r="AN32" i="85"/>
  <c r="AO32" i="85"/>
  <c r="V32" i="85"/>
  <c r="AP31" i="85"/>
  <c r="AN31" i="85"/>
  <c r="AO31" i="85"/>
  <c r="V31" i="85"/>
  <c r="L28" i="85"/>
  <c r="AP30" i="85"/>
  <c r="AN30" i="85"/>
  <c r="AO30" i="85"/>
  <c r="V30" i="85"/>
  <c r="AP29" i="85"/>
  <c r="AN29" i="85"/>
  <c r="AO29" i="85"/>
  <c r="V29" i="85"/>
  <c r="R28" i="85"/>
  <c r="H33" i="85" s="1"/>
  <c r="P28" i="85"/>
  <c r="N28" i="85"/>
  <c r="J28" i="85"/>
  <c r="H28" i="85"/>
  <c r="AP26" i="85"/>
  <c r="AO26" i="85"/>
  <c r="AN26" i="85"/>
  <c r="AP25" i="85"/>
  <c r="AN25" i="85"/>
  <c r="AO25" i="85"/>
  <c r="AP24" i="85"/>
  <c r="AN24" i="85"/>
  <c r="AO24" i="85"/>
  <c r="V24" i="85"/>
  <c r="AP23" i="85"/>
  <c r="AN23" i="85"/>
  <c r="AO23" i="85"/>
  <c r="V23" i="85"/>
  <c r="AP22" i="85"/>
  <c r="AN22" i="85"/>
  <c r="AO22" i="85"/>
  <c r="V22" i="85"/>
  <c r="J20" i="85"/>
  <c r="AP21" i="85"/>
  <c r="AN21" i="85"/>
  <c r="AO21" i="85"/>
  <c r="V21" i="85"/>
  <c r="H20" i="85"/>
  <c r="R20" i="85"/>
  <c r="H25" i="85" s="1"/>
  <c r="N20" i="85"/>
  <c r="L20" i="85"/>
  <c r="AP18" i="85"/>
  <c r="AO18" i="85"/>
  <c r="AN18" i="85"/>
  <c r="P18" i="85"/>
  <c r="N18" i="85"/>
  <c r="L18" i="85"/>
  <c r="J18" i="85"/>
  <c r="H18" i="85"/>
  <c r="AP17" i="85"/>
  <c r="AN17" i="85"/>
  <c r="AH17" i="85"/>
  <c r="AO17" i="85" s="1"/>
  <c r="V17" i="85"/>
  <c r="AP16" i="85"/>
  <c r="AN16" i="85"/>
  <c r="AH16" i="85"/>
  <c r="AO16" i="85" s="1"/>
  <c r="V16" i="85"/>
  <c r="N12" i="85"/>
  <c r="AP15" i="85"/>
  <c r="AN15" i="85"/>
  <c r="AO15" i="85"/>
  <c r="V15" i="85"/>
  <c r="AP14" i="85"/>
  <c r="AN14" i="85"/>
  <c r="AH14" i="85"/>
  <c r="AO14" i="85" s="1"/>
  <c r="V14" i="85"/>
  <c r="AP13" i="85"/>
  <c r="AN13" i="85"/>
  <c r="AH13" i="85"/>
  <c r="AO13" i="85" s="1"/>
  <c r="V13" i="85"/>
  <c r="H12" i="85"/>
  <c r="R12" i="85"/>
  <c r="L12" i="85"/>
  <c r="J12" i="85"/>
  <c r="P10" i="85"/>
  <c r="N10" i="85"/>
  <c r="L10" i="85"/>
  <c r="J10" i="85"/>
  <c r="H10" i="85"/>
  <c r="AP9" i="85"/>
  <c r="AO9" i="85"/>
  <c r="AN9" i="85"/>
  <c r="N9" i="85"/>
  <c r="L9" i="85"/>
  <c r="J9" i="85"/>
  <c r="AP8" i="85"/>
  <c r="AN8" i="85"/>
  <c r="AH8" i="85"/>
  <c r="AO8" i="85" s="1"/>
  <c r="V8" i="85"/>
  <c r="AP7" i="85"/>
  <c r="AN7" i="85"/>
  <c r="AH7" i="85"/>
  <c r="AO7" i="85" s="1"/>
  <c r="V7" i="85"/>
  <c r="AP6" i="85"/>
  <c r="AN6" i="85"/>
  <c r="AH6" i="85"/>
  <c r="AO6" i="85" s="1"/>
  <c r="V6" i="85"/>
  <c r="J4" i="85"/>
  <c r="AP5" i="85"/>
  <c r="AN5" i="85"/>
  <c r="AH5" i="85"/>
  <c r="AO5" i="85" s="1"/>
  <c r="V5" i="85"/>
  <c r="H4" i="85"/>
  <c r="R4" i="85"/>
  <c r="H9" i="85" s="1"/>
  <c r="P4" i="85"/>
  <c r="N4" i="85"/>
  <c r="L4" i="85"/>
  <c r="AQ9" i="85" l="1"/>
  <c r="AQ34" i="85"/>
  <c r="AQ75" i="85"/>
  <c r="AQ42" i="85"/>
  <c r="AQ87" i="85"/>
  <c r="AQ33" i="85"/>
  <c r="AQ79" i="85"/>
  <c r="AQ94" i="85"/>
  <c r="AQ26" i="85"/>
  <c r="AQ15" i="85"/>
  <c r="AQ91" i="85"/>
  <c r="AQ86" i="85"/>
  <c r="AQ22" i="85"/>
  <c r="AQ82" i="85"/>
  <c r="AQ31" i="85"/>
  <c r="AQ71" i="85"/>
  <c r="AQ37" i="85"/>
  <c r="AQ95" i="85"/>
  <c r="AQ67" i="85"/>
  <c r="AQ70" i="85"/>
  <c r="AQ74" i="85"/>
  <c r="T193" i="85"/>
  <c r="AQ14" i="85"/>
  <c r="AQ18" i="85"/>
  <c r="AQ39" i="85"/>
  <c r="AQ66" i="85"/>
  <c r="AQ23" i="85"/>
  <c r="AQ24" i="85"/>
  <c r="AQ30" i="85"/>
  <c r="AQ32" i="85"/>
  <c r="AQ41" i="85"/>
  <c r="T188" i="85"/>
  <c r="AQ38" i="85"/>
  <c r="AQ85" i="85"/>
  <c r="AQ25" i="85"/>
  <c r="AQ6" i="85"/>
  <c r="AQ13" i="85"/>
  <c r="AQ29" i="85"/>
  <c r="AQ93" i="85"/>
  <c r="T190" i="85"/>
  <c r="AQ21" i="85"/>
  <c r="AQ16" i="85"/>
  <c r="AQ17" i="85"/>
  <c r="AQ76" i="85"/>
  <c r="AQ77" i="85"/>
  <c r="AQ78" i="85"/>
  <c r="C190" i="85"/>
  <c r="C191" i="85" s="1"/>
  <c r="F191" i="85" s="1"/>
  <c r="AQ7" i="85"/>
  <c r="AQ5" i="85"/>
  <c r="AQ90" i="85"/>
  <c r="AQ84" i="85"/>
  <c r="AQ69" i="85"/>
  <c r="AQ40" i="85"/>
  <c r="AQ83" i="85"/>
  <c r="AQ92" i="85"/>
  <c r="AQ8" i="85"/>
  <c r="AQ68" i="85"/>
  <c r="C199" i="85"/>
  <c r="F198" i="85"/>
  <c r="AD133" i="85"/>
  <c r="T137" i="85"/>
  <c r="T147" i="85"/>
  <c r="T162" i="85"/>
  <c r="T170" i="85"/>
  <c r="T120" i="85"/>
  <c r="AD155" i="85"/>
  <c r="T159" i="85"/>
  <c r="T174" i="85"/>
  <c r="T184" i="85"/>
  <c r="X159" i="85"/>
  <c r="T134" i="85"/>
  <c r="F197" i="85"/>
  <c r="X134" i="85"/>
  <c r="T24" i="85" l="1"/>
  <c r="T21" i="85"/>
  <c r="T22" i="85"/>
  <c r="T23" i="85"/>
  <c r="T29" i="85"/>
  <c r="T76" i="85"/>
  <c r="T14" i="85"/>
  <c r="T17" i="85"/>
  <c r="T40" i="85"/>
  <c r="T32" i="85"/>
  <c r="F190" i="85"/>
  <c r="C192" i="85"/>
  <c r="C193" i="85" s="1"/>
  <c r="F193" i="85" s="1"/>
  <c r="T37" i="85"/>
  <c r="T74" i="85"/>
  <c r="T92" i="85"/>
  <c r="T61" i="85"/>
  <c r="T77" i="85"/>
  <c r="T13" i="85"/>
  <c r="T83" i="85"/>
  <c r="T16" i="85"/>
  <c r="T31" i="85"/>
  <c r="T30" i="85"/>
  <c r="T75" i="85"/>
  <c r="T78" i="85"/>
  <c r="T58" i="85"/>
  <c r="T15" i="85"/>
  <c r="T91" i="85"/>
  <c r="T84" i="85"/>
  <c r="T5" i="85"/>
  <c r="T8" i="85"/>
  <c r="T68" i="85"/>
  <c r="T69" i="85"/>
  <c r="T70" i="85"/>
  <c r="T67" i="85"/>
  <c r="T66" i="85"/>
  <c r="T59" i="85"/>
  <c r="T60" i="85"/>
  <c r="T90" i="85"/>
  <c r="T38" i="85"/>
  <c r="T86" i="85"/>
  <c r="C200" i="85"/>
  <c r="F200" i="85" s="1"/>
  <c r="F199" i="85"/>
  <c r="T82" i="85"/>
  <c r="T7" i="85"/>
  <c r="T6" i="85"/>
  <c r="T93" i="85"/>
  <c r="T85" i="85"/>
  <c r="T39" i="85"/>
  <c r="F192" i="85" l="1"/>
</calcChain>
</file>

<file path=xl/sharedStrings.xml><?xml version="1.0" encoding="utf-8"?>
<sst xmlns="http://schemas.openxmlformats.org/spreadsheetml/2006/main" count="2339" uniqueCount="752">
  <si>
    <t>習志野５０</t>
    <rPh sb="0" eb="3">
      <t>ナラシノ</t>
    </rPh>
    <phoneticPr fontId="10"/>
  </si>
  <si>
    <t>Y-AJACK</t>
  </si>
  <si>
    <t>スクデット</t>
  </si>
  <si>
    <t>：１９８１</t>
  </si>
  <si>
    <t>八日市場</t>
    <rPh sb="0" eb="4">
      <t>ヨウカイチバ</t>
    </rPh>
    <phoneticPr fontId="11"/>
  </si>
  <si>
    <t>古河シ６０</t>
    <rPh sb="0" eb="2">
      <t>フルカワ</t>
    </rPh>
    <phoneticPr fontId="11"/>
  </si>
  <si>
    <t>ハルオFC</t>
  </si>
  <si>
    <t>FCトキガネ</t>
  </si>
  <si>
    <t>花園OYJ</t>
    <rPh sb="0" eb="2">
      <t>ハナゾノ</t>
    </rPh>
    <phoneticPr fontId="11"/>
  </si>
  <si>
    <t>Ｈ.Ｓ.Ｇ</t>
    <phoneticPr fontId="11"/>
  </si>
  <si>
    <t>FC船橋５０</t>
    <rPh sb="2" eb="4">
      <t>フナバシ</t>
    </rPh>
    <phoneticPr fontId="11"/>
  </si>
  <si>
    <t>袖ヶ浦シ５０</t>
    <rPh sb="0" eb="3">
      <t>ソデガウラ</t>
    </rPh>
    <phoneticPr fontId="11"/>
  </si>
  <si>
    <t>習台シ５０</t>
    <rPh sb="0" eb="2">
      <t>ナラダイ</t>
    </rPh>
    <phoneticPr fontId="11"/>
  </si>
  <si>
    <t>龍子会シ５０</t>
    <rPh sb="0" eb="3">
      <t>リュウシカイ</t>
    </rPh>
    <phoneticPr fontId="11"/>
  </si>
  <si>
    <t>５５ＦＣ船橋</t>
    <rPh sb="4" eb="6">
      <t>フナバシ</t>
    </rPh>
    <phoneticPr fontId="11"/>
  </si>
  <si>
    <t>習台シ６０</t>
    <rPh sb="0" eb="2">
      <t>ナラダイ</t>
    </rPh>
    <phoneticPr fontId="11"/>
  </si>
  <si>
    <t>龍子会６０</t>
    <rPh sb="0" eb="3">
      <t>リュウシカイ</t>
    </rPh>
    <phoneticPr fontId="11"/>
  </si>
  <si>
    <t>ACちば</t>
    <phoneticPr fontId="11"/>
  </si>
  <si>
    <t>浦安シ６０</t>
    <rPh sb="0" eb="2">
      <t>ウラヤス</t>
    </rPh>
    <phoneticPr fontId="11"/>
  </si>
  <si>
    <t>葛城クラブ</t>
    <rPh sb="0" eb="2">
      <t>カツラギ</t>
    </rPh>
    <phoneticPr fontId="11"/>
  </si>
  <si>
    <t>佐倉シ６０</t>
    <rPh sb="0" eb="2">
      <t>サクラ</t>
    </rPh>
    <phoneticPr fontId="11"/>
  </si>
  <si>
    <t>習志野６０</t>
    <rPh sb="0" eb="3">
      <t>ナラシノ</t>
    </rPh>
    <phoneticPr fontId="11"/>
  </si>
  <si>
    <t>★大木戸６０</t>
    <rPh sb="1" eb="2">
      <t>オオ</t>
    </rPh>
    <rPh sb="2" eb="4">
      <t>キド</t>
    </rPh>
    <phoneticPr fontId="11"/>
  </si>
  <si>
    <t>★ねんりん</t>
    <phoneticPr fontId="11"/>
  </si>
  <si>
    <t>千・古⊶６５</t>
    <rPh sb="0" eb="1">
      <t>チ</t>
    </rPh>
    <rPh sb="2" eb="3">
      <t>フル</t>
    </rPh>
    <phoneticPr fontId="11"/>
  </si>
  <si>
    <t>ＡＣちば６５A</t>
    <phoneticPr fontId="11"/>
  </si>
  <si>
    <t>ＢＡＹ－６５</t>
    <phoneticPr fontId="11"/>
  </si>
  <si>
    <t>エスペランサ50</t>
    <phoneticPr fontId="11"/>
  </si>
  <si>
    <t>ECアスレタ</t>
    <phoneticPr fontId="11"/>
  </si>
  <si>
    <t>M.I.Tシニア</t>
    <phoneticPr fontId="11"/>
  </si>
  <si>
    <t>大木戸ぱぱ</t>
    <rPh sb="0" eb="3">
      <t>オオキド</t>
    </rPh>
    <phoneticPr fontId="11"/>
  </si>
  <si>
    <t>習志野四十雀</t>
    <rPh sb="0" eb="3">
      <t>ナラシノ</t>
    </rPh>
    <rPh sb="3" eb="6">
      <t>４０ガラ</t>
    </rPh>
    <phoneticPr fontId="11"/>
  </si>
  <si>
    <t>ＦＣオクトパス</t>
    <phoneticPr fontId="11"/>
  </si>
  <si>
    <t>古河市原シ５０</t>
    <rPh sb="0" eb="2">
      <t>フルカワ</t>
    </rPh>
    <rPh sb="2" eb="4">
      <t>イチハラ</t>
    </rPh>
    <phoneticPr fontId="11"/>
  </si>
  <si>
    <t>千葉四十雀５０</t>
    <rPh sb="0" eb="2">
      <t>チバ</t>
    </rPh>
    <rPh sb="2" eb="5">
      <t>４０ガラ</t>
    </rPh>
    <phoneticPr fontId="11"/>
  </si>
  <si>
    <t>浜野シニア５０</t>
    <rPh sb="0" eb="2">
      <t>ハマノ</t>
    </rPh>
    <phoneticPr fontId="11"/>
  </si>
  <si>
    <t>四十雀東京５０</t>
    <rPh sb="0" eb="5">
      <t>40ガラトウキョウ</t>
    </rPh>
    <phoneticPr fontId="11"/>
  </si>
  <si>
    <t>浦安シニア５０</t>
    <rPh sb="0" eb="2">
      <t>ウラヤス</t>
    </rPh>
    <phoneticPr fontId="11"/>
  </si>
  <si>
    <t>佐倉シニア５０</t>
    <rPh sb="0" eb="2">
      <t>サクラ</t>
    </rPh>
    <phoneticPr fontId="11"/>
  </si>
  <si>
    <t>商大クラブ５０</t>
    <rPh sb="0" eb="2">
      <t>ショウダイ</t>
    </rPh>
    <phoneticPr fontId="24"/>
  </si>
  <si>
    <t>九十九里シ５０</t>
    <rPh sb="0" eb="4">
      <t>クジュクリ</t>
    </rPh>
    <phoneticPr fontId="11"/>
  </si>
  <si>
    <t>大倉商事５０</t>
    <rPh sb="0" eb="4">
      <t>オオクラショウジ</t>
    </rPh>
    <phoneticPr fontId="25"/>
  </si>
  <si>
    <t>５５オクトパス</t>
    <phoneticPr fontId="11"/>
  </si>
  <si>
    <t>スクデット５０</t>
    <phoneticPr fontId="11"/>
  </si>
  <si>
    <t>緑町シ５０</t>
    <rPh sb="0" eb="2">
      <t>ミドリマチ</t>
    </rPh>
    <phoneticPr fontId="11"/>
  </si>
  <si>
    <t>大木戸ぱ５０</t>
    <rPh sb="0" eb="1">
      <t>オオ</t>
    </rPh>
    <rPh sb="1" eb="3">
      <t>キド</t>
    </rPh>
    <phoneticPr fontId="11"/>
  </si>
  <si>
    <t>５５習台シニア</t>
    <rPh sb="2" eb="4">
      <t>ナラダイ</t>
    </rPh>
    <phoneticPr fontId="11"/>
  </si>
  <si>
    <t>千葉四十雀６０</t>
    <rPh sb="0" eb="2">
      <t>チバ</t>
    </rPh>
    <rPh sb="2" eb="5">
      <t>４０ガラ</t>
    </rPh>
    <phoneticPr fontId="11"/>
  </si>
  <si>
    <t>６５習台シニア</t>
    <rPh sb="2" eb="4">
      <t>ナラダイ</t>
    </rPh>
    <phoneticPr fontId="11"/>
  </si>
  <si>
    <t>東京四十雀６０</t>
    <rPh sb="0" eb="2">
      <t>トウキョウ</t>
    </rPh>
    <rPh sb="2" eb="5">
      <t>４０ガラ</t>
    </rPh>
    <phoneticPr fontId="11"/>
  </si>
  <si>
    <t>袖ケ浦シ６０</t>
    <rPh sb="0" eb="3">
      <t>ソデガウラ</t>
    </rPh>
    <phoneticPr fontId="11"/>
  </si>
  <si>
    <t>FCフォルテシモ</t>
  </si>
  <si>
    <t>FCオクトパス</t>
  </si>
  <si>
    <t>ACちば７０</t>
    <phoneticPr fontId="11"/>
  </si>
  <si>
    <t>マクハリｼﾆｱ</t>
  </si>
  <si>
    <t>古・千７０</t>
    <rPh sb="0" eb="1">
      <t>フル</t>
    </rPh>
    <rPh sb="2" eb="3">
      <t>チ</t>
    </rPh>
    <phoneticPr fontId="11"/>
  </si>
  <si>
    <t>ACミラン千葉</t>
    <rPh sb="5" eb="7">
      <t>チバ</t>
    </rPh>
    <phoneticPr fontId="10"/>
  </si>
  <si>
    <t>ちばコスモス</t>
    <phoneticPr fontId="10"/>
  </si>
  <si>
    <t>★５５浜野シ</t>
    <rPh sb="3" eb="5">
      <t>ハマノ</t>
    </rPh>
    <phoneticPr fontId="11"/>
  </si>
  <si>
    <t>★４５千葉四雀</t>
    <rPh sb="3" eb="5">
      <t>チバ</t>
    </rPh>
    <rPh sb="5" eb="6">
      <t>ヨン</t>
    </rPh>
    <rPh sb="6" eb="7">
      <t>ガラ</t>
    </rPh>
    <phoneticPr fontId="11"/>
  </si>
  <si>
    <t>ACちば６５Ｂ</t>
    <phoneticPr fontId="11"/>
  </si>
  <si>
    <t>★1985オクト</t>
    <phoneticPr fontId="10"/>
  </si>
  <si>
    <t>★５０Y-AJA</t>
    <phoneticPr fontId="10"/>
  </si>
  <si>
    <t>八千代AJA</t>
    <rPh sb="0" eb="3">
      <t>ヤチヨ</t>
    </rPh>
    <phoneticPr fontId="11"/>
  </si>
  <si>
    <t>★４５花園OY</t>
    <rPh sb="3" eb="5">
      <t>ハナゾノ</t>
    </rPh>
    <phoneticPr fontId="10"/>
  </si>
  <si>
    <t>★５５千葉四雀</t>
    <rPh sb="3" eb="5">
      <t>チバ</t>
    </rPh>
    <rPh sb="5" eb="6">
      <t>ヨン</t>
    </rPh>
    <rPh sb="6" eb="7">
      <t>ガラ</t>
    </rPh>
    <phoneticPr fontId="11"/>
  </si>
  <si>
    <t>B-ACちば</t>
    <phoneticPr fontId="11"/>
  </si>
  <si>
    <t>４５CEB</t>
    <phoneticPr fontId="10"/>
  </si>
  <si>
    <t>５５CEB</t>
    <phoneticPr fontId="10"/>
  </si>
  <si>
    <t>市原シニア</t>
  </si>
  <si>
    <t>習台シ４０</t>
  </si>
  <si>
    <t>浦安シニア</t>
  </si>
  <si>
    <t>ブラゼンチン</t>
  </si>
  <si>
    <t>古河市原シ</t>
  </si>
  <si>
    <t>商大クラブ</t>
  </si>
  <si>
    <t>四十雀東京</t>
    <rPh sb="0" eb="5">
      <t>40ガラトウキョウ</t>
    </rPh>
    <phoneticPr fontId="11"/>
  </si>
  <si>
    <t>市原シ</t>
    <rPh sb="0" eb="2">
      <t>イチハラ</t>
    </rPh>
    <phoneticPr fontId="14"/>
  </si>
  <si>
    <t>古河シ４０</t>
    <rPh sb="0" eb="2">
      <t>フルカワ</t>
    </rPh>
    <phoneticPr fontId="14"/>
  </si>
  <si>
    <t>浦安シ４０</t>
    <rPh sb="0" eb="2">
      <t>ウラヤス</t>
    </rPh>
    <phoneticPr fontId="14"/>
  </si>
  <si>
    <t>商大ク４０</t>
    <rPh sb="0" eb="2">
      <t>ショウダイ</t>
    </rPh>
    <phoneticPr fontId="14"/>
  </si>
  <si>
    <t>花園OYJ</t>
    <rPh sb="0" eb="2">
      <t>ハナゾノ</t>
    </rPh>
    <phoneticPr fontId="14"/>
  </si>
  <si>
    <t>八千代AJA</t>
    <rPh sb="0" eb="3">
      <t>ヤチヨ</t>
    </rPh>
    <phoneticPr fontId="14"/>
  </si>
  <si>
    <t>大木戸ぱ４０</t>
    <rPh sb="0" eb="3">
      <t>オオキド</t>
    </rPh>
    <phoneticPr fontId="14"/>
  </si>
  <si>
    <t>習志野４０</t>
    <rPh sb="0" eb="3">
      <t>ナラシノ</t>
    </rPh>
    <phoneticPr fontId="14"/>
  </si>
  <si>
    <t>八日市場</t>
    <rPh sb="0" eb="4">
      <t>ヨウカイチバ</t>
    </rPh>
    <phoneticPr fontId="14"/>
  </si>
  <si>
    <t>４５千葉四十</t>
    <rPh sb="2" eb="4">
      <t>チバ</t>
    </rPh>
    <rPh sb="4" eb="6">
      <t>ヨンジュウ</t>
    </rPh>
    <phoneticPr fontId="14"/>
  </si>
  <si>
    <t>４５花園</t>
    <rPh sb="2" eb="4">
      <t>ハナゾノ</t>
    </rPh>
    <phoneticPr fontId="14"/>
  </si>
  <si>
    <t>ACミラン千葉</t>
    <rPh sb="5" eb="7">
      <t>チバ</t>
    </rPh>
    <phoneticPr fontId="14"/>
  </si>
  <si>
    <t>FC船橋５０</t>
    <rPh sb="2" eb="4">
      <t>フナバシ</t>
    </rPh>
    <phoneticPr fontId="14"/>
  </si>
  <si>
    <t>古河シ５０</t>
    <rPh sb="0" eb="2">
      <t>フルカワ</t>
    </rPh>
    <phoneticPr fontId="14"/>
  </si>
  <si>
    <t>千葉５０</t>
    <rPh sb="0" eb="2">
      <t>チバ</t>
    </rPh>
    <phoneticPr fontId="14"/>
  </si>
  <si>
    <t>浜野シ５０</t>
    <rPh sb="0" eb="2">
      <t>ハマノ</t>
    </rPh>
    <phoneticPr fontId="14"/>
  </si>
  <si>
    <t>習台シ５０</t>
    <rPh sb="0" eb="2">
      <t>ナラダイ</t>
    </rPh>
    <phoneticPr fontId="14"/>
  </si>
  <si>
    <t>東京５０</t>
    <rPh sb="0" eb="2">
      <t>トウキョウ</t>
    </rPh>
    <phoneticPr fontId="14"/>
  </si>
  <si>
    <t>浦安シ５０</t>
    <rPh sb="0" eb="2">
      <t>ウラヤス</t>
    </rPh>
    <phoneticPr fontId="14"/>
  </si>
  <si>
    <t>袖ヶ浦シ５０</t>
    <rPh sb="0" eb="3">
      <t>ソデガウラ</t>
    </rPh>
    <phoneticPr fontId="14"/>
  </si>
  <si>
    <t>佐倉シ５０</t>
    <rPh sb="0" eb="2">
      <t>サクラ</t>
    </rPh>
    <phoneticPr fontId="14"/>
  </si>
  <si>
    <t>商大ク５０</t>
    <rPh sb="0" eb="2">
      <t>ショウダイ</t>
    </rPh>
    <phoneticPr fontId="14"/>
  </si>
  <si>
    <t>九十九５０</t>
    <rPh sb="0" eb="3">
      <t>クジュク</t>
    </rPh>
    <phoneticPr fontId="14"/>
  </si>
  <si>
    <t>大倉商５０</t>
    <rPh sb="0" eb="2">
      <t>オオクラ</t>
    </rPh>
    <rPh sb="2" eb="3">
      <t>ショウ</t>
    </rPh>
    <phoneticPr fontId="14"/>
  </si>
  <si>
    <t>龍子会シ５０</t>
    <rPh sb="0" eb="3">
      <t>リュウシカイ</t>
    </rPh>
    <phoneticPr fontId="14"/>
  </si>
  <si>
    <t>５５FC船橋</t>
    <rPh sb="4" eb="6">
      <t>フナバシ</t>
    </rPh>
    <phoneticPr fontId="14"/>
  </si>
  <si>
    <t>大木戸ぱ５０</t>
    <rPh sb="0" eb="3">
      <t>オオキド</t>
    </rPh>
    <phoneticPr fontId="14"/>
  </si>
  <si>
    <t>５５浜野シ</t>
    <rPh sb="2" eb="4">
      <t>ハマノ</t>
    </rPh>
    <phoneticPr fontId="14"/>
  </si>
  <si>
    <t>５５千葉四十</t>
    <rPh sb="2" eb="4">
      <t>チバ</t>
    </rPh>
    <rPh sb="4" eb="6">
      <t>ヨンジュウ</t>
    </rPh>
    <phoneticPr fontId="14"/>
  </si>
  <si>
    <t>習台シ６０</t>
    <rPh sb="0" eb="2">
      <t>ナラダイ</t>
    </rPh>
    <phoneticPr fontId="14"/>
  </si>
  <si>
    <t>千葉四十６０</t>
    <rPh sb="0" eb="2">
      <t>チバ</t>
    </rPh>
    <rPh sb="2" eb="3">
      <t>ヨン</t>
    </rPh>
    <rPh sb="3" eb="4">
      <t>ト</t>
    </rPh>
    <phoneticPr fontId="14"/>
  </si>
  <si>
    <t>龍子会６０</t>
    <rPh sb="0" eb="3">
      <t>リュウシカイ</t>
    </rPh>
    <phoneticPr fontId="14"/>
  </si>
  <si>
    <t>東京６０</t>
    <rPh sb="0" eb="2">
      <t>トウキョウ</t>
    </rPh>
    <phoneticPr fontId="14"/>
  </si>
  <si>
    <t>浦安シ６０</t>
    <rPh sb="0" eb="2">
      <t>ウラヤス</t>
    </rPh>
    <phoneticPr fontId="14"/>
  </si>
  <si>
    <t>袖ヶ浦シ６０</t>
    <rPh sb="0" eb="3">
      <t>ソデガウラ</t>
    </rPh>
    <phoneticPr fontId="14"/>
  </si>
  <si>
    <t>葛城クラブ</t>
    <rPh sb="0" eb="2">
      <t>カツラギ</t>
    </rPh>
    <phoneticPr fontId="14"/>
  </si>
  <si>
    <t>千･古６５</t>
    <rPh sb="0" eb="1">
      <t>チ</t>
    </rPh>
    <rPh sb="2" eb="3">
      <t>フル</t>
    </rPh>
    <phoneticPr fontId="14"/>
  </si>
  <si>
    <t>古･千７０</t>
    <rPh sb="0" eb="1">
      <t>フル</t>
    </rPh>
    <rPh sb="2" eb="3">
      <t>チ</t>
    </rPh>
    <phoneticPr fontId="14"/>
  </si>
  <si>
    <t>習台シ４０</t>
    <rPh sb="0" eb="2">
      <t>ナラダイ</t>
    </rPh>
    <phoneticPr fontId="14"/>
  </si>
  <si>
    <t>袖ヶ浦シ４０</t>
    <rPh sb="0" eb="3">
      <t>ソデガウラ</t>
    </rPh>
    <phoneticPr fontId="14"/>
  </si>
  <si>
    <t>千葉４０</t>
    <rPh sb="0" eb="2">
      <t>チバ</t>
    </rPh>
    <phoneticPr fontId="14"/>
  </si>
  <si>
    <t>東京４０</t>
    <rPh sb="0" eb="2">
      <t>トウキョウ</t>
    </rPh>
    <phoneticPr fontId="14"/>
  </si>
  <si>
    <t>九十九４０</t>
    <rPh sb="0" eb="3">
      <t>クジュク</t>
    </rPh>
    <phoneticPr fontId="14"/>
  </si>
  <si>
    <t>大倉商４０</t>
    <rPh sb="0" eb="2">
      <t>オオクラ</t>
    </rPh>
    <rPh sb="2" eb="3">
      <t>ショウ</t>
    </rPh>
    <phoneticPr fontId="14"/>
  </si>
  <si>
    <t>浜野シ４０</t>
    <rPh sb="0" eb="2">
      <t>ハマノ</t>
    </rPh>
    <phoneticPr fontId="14"/>
  </si>
  <si>
    <t>佐倉シ４０</t>
    <rPh sb="0" eb="2">
      <t>サクラ</t>
    </rPh>
    <phoneticPr fontId="14"/>
  </si>
  <si>
    <t>FC船橋</t>
  </si>
  <si>
    <t>ＦＣ船橋</t>
    <rPh sb="2" eb="4">
      <t>フナバシ</t>
    </rPh>
    <phoneticPr fontId="14"/>
  </si>
  <si>
    <t>FCトキガネ</t>
    <phoneticPr fontId="14"/>
  </si>
  <si>
    <t>ＦＣトキガネ</t>
    <phoneticPr fontId="14"/>
  </si>
  <si>
    <t>レーベンｼﾆｱ</t>
  </si>
  <si>
    <t>レーベンシ</t>
    <phoneticPr fontId="14"/>
  </si>
  <si>
    <t>Y-AJACK</t>
    <phoneticPr fontId="14"/>
  </si>
  <si>
    <t>FCﾌﾞﾗｾﾞﾝﾁﾝ</t>
    <phoneticPr fontId="14"/>
  </si>
  <si>
    <t>FCブラゼンチン</t>
    <phoneticPr fontId="14"/>
  </si>
  <si>
    <t>：１９８１</t>
    <phoneticPr fontId="14"/>
  </si>
  <si>
    <t>袖ケ浦シ</t>
  </si>
  <si>
    <t>千葉四十雀</t>
    <rPh sb="0" eb="5">
      <t>チバ40ガラ</t>
    </rPh>
    <phoneticPr fontId="11"/>
  </si>
  <si>
    <t>H.S.G</t>
    <phoneticPr fontId="14"/>
  </si>
  <si>
    <t>Ｈ.Ｓ.Ｇ</t>
    <phoneticPr fontId="14"/>
  </si>
  <si>
    <t>ハルオFC</t>
    <phoneticPr fontId="14"/>
  </si>
  <si>
    <t>ハルオＦＣ</t>
    <phoneticPr fontId="14"/>
  </si>
  <si>
    <t>九十九里４０</t>
    <rPh sb="0" eb="4">
      <t>クジュクリ</t>
    </rPh>
    <phoneticPr fontId="11"/>
  </si>
  <si>
    <t>八千代ＡＪＡ</t>
    <rPh sb="0" eb="3">
      <t>ヤチヨ</t>
    </rPh>
    <phoneticPr fontId="14"/>
  </si>
  <si>
    <t>大倉商事</t>
    <rPh sb="0" eb="2">
      <t>オオクラ</t>
    </rPh>
    <rPh sb="2" eb="4">
      <t>ショウジ</t>
    </rPh>
    <phoneticPr fontId="11"/>
  </si>
  <si>
    <t>九十九里４０</t>
    <rPh sb="0" eb="3">
      <t>クジュク</t>
    </rPh>
    <rPh sb="3" eb="4">
      <t>リ</t>
    </rPh>
    <phoneticPr fontId="14"/>
  </si>
  <si>
    <t>エスペランサ</t>
    <phoneticPr fontId="11"/>
  </si>
  <si>
    <t>ｴｽﾍﾟﾗﾝｻ４０</t>
    <phoneticPr fontId="14"/>
  </si>
  <si>
    <t>エスペラン４０</t>
    <phoneticPr fontId="14"/>
  </si>
  <si>
    <t>浜野シニア</t>
    <rPh sb="0" eb="2">
      <t>ハマノ</t>
    </rPh>
    <phoneticPr fontId="11"/>
  </si>
  <si>
    <t>MITシニア</t>
    <phoneticPr fontId="14"/>
  </si>
  <si>
    <t>佐倉シ</t>
    <rPh sb="0" eb="2">
      <t>サクラ</t>
    </rPh>
    <phoneticPr fontId="10"/>
  </si>
  <si>
    <t>４５CEB</t>
    <phoneticPr fontId="14"/>
  </si>
  <si>
    <t>４５ＣＥＢ</t>
    <phoneticPr fontId="14"/>
  </si>
  <si>
    <t>マクハリシ</t>
    <phoneticPr fontId="14"/>
  </si>
  <si>
    <t>スクデット４０</t>
    <phoneticPr fontId="14"/>
  </si>
  <si>
    <t>フォルテシモ</t>
    <phoneticPr fontId="14"/>
  </si>
  <si>
    <t>オクトパス４０</t>
    <phoneticPr fontId="14"/>
  </si>
  <si>
    <t>オクトパス５０</t>
    <phoneticPr fontId="14"/>
  </si>
  <si>
    <t>５５オクトパス</t>
    <phoneticPr fontId="14"/>
  </si>
  <si>
    <t>習志野５０</t>
    <rPh sb="0" eb="3">
      <t>ナラシノ</t>
    </rPh>
    <phoneticPr fontId="14"/>
  </si>
  <si>
    <t>エスペラン５０</t>
    <phoneticPr fontId="14"/>
  </si>
  <si>
    <t>ｴｽﾍﾟﾗﾝｻ５０</t>
    <phoneticPr fontId="14"/>
  </si>
  <si>
    <t>スクデット５０</t>
    <phoneticPr fontId="14"/>
  </si>
  <si>
    <t>緑町シ５０</t>
    <rPh sb="0" eb="2">
      <t>ミドリマチ</t>
    </rPh>
    <phoneticPr fontId="14"/>
  </si>
  <si>
    <t>５５習台シニア</t>
    <rPh sb="2" eb="4">
      <t>ナラダイ</t>
    </rPh>
    <phoneticPr fontId="14"/>
  </si>
  <si>
    <t>ちばコスモス</t>
    <phoneticPr fontId="14"/>
  </si>
  <si>
    <t>１９８５オクトパ</t>
    <phoneticPr fontId="14"/>
  </si>
  <si>
    <t>５５CEB</t>
    <phoneticPr fontId="14"/>
  </si>
  <si>
    <t>５０Y-AJA</t>
    <phoneticPr fontId="14"/>
  </si>
  <si>
    <t>古河シ６０</t>
    <rPh sb="0" eb="2">
      <t>フルカワ</t>
    </rPh>
    <phoneticPr fontId="14"/>
  </si>
  <si>
    <t>６５習台シ</t>
    <rPh sb="2" eb="4">
      <t>ナラダイ</t>
    </rPh>
    <phoneticPr fontId="14"/>
  </si>
  <si>
    <t>B-ACちば</t>
    <phoneticPr fontId="14"/>
  </si>
  <si>
    <t>ACちば</t>
    <phoneticPr fontId="14"/>
  </si>
  <si>
    <t>佐倉シ６０</t>
    <rPh sb="0" eb="2">
      <t>サクラ</t>
    </rPh>
    <phoneticPr fontId="14"/>
  </si>
  <si>
    <t>大木戸ぱ６０</t>
    <rPh sb="0" eb="3">
      <t>オオキド</t>
    </rPh>
    <phoneticPr fontId="14"/>
  </si>
  <si>
    <t>習志野６０</t>
    <rPh sb="0" eb="3">
      <t>ナラシノ</t>
    </rPh>
    <phoneticPr fontId="14"/>
  </si>
  <si>
    <t>ＥＣアスレタ</t>
    <phoneticPr fontId="14"/>
  </si>
  <si>
    <t>ねんりん</t>
    <phoneticPr fontId="14"/>
  </si>
  <si>
    <t>ねんりんシ</t>
    <phoneticPr fontId="14"/>
  </si>
  <si>
    <t>ACちば７０</t>
    <phoneticPr fontId="14"/>
  </si>
  <si>
    <t>AC６５-A</t>
    <phoneticPr fontId="14"/>
  </si>
  <si>
    <t>AC６５-B</t>
    <phoneticPr fontId="14"/>
  </si>
  <si>
    <t>ＢAY６５</t>
    <phoneticPr fontId="14"/>
  </si>
  <si>
    <t>試合</t>
    <rPh sb="0" eb="2">
      <t>シアイ</t>
    </rPh>
    <phoneticPr fontId="12"/>
  </si>
  <si>
    <t>順位</t>
    <rPh sb="0" eb="2">
      <t>ジュンイ</t>
    </rPh>
    <phoneticPr fontId="12"/>
  </si>
  <si>
    <t>①</t>
    <phoneticPr fontId="12"/>
  </si>
  <si>
    <t>②</t>
    <phoneticPr fontId="12"/>
  </si>
  <si>
    <t>③</t>
    <phoneticPr fontId="12"/>
  </si>
  <si>
    <t>④</t>
    <phoneticPr fontId="12"/>
  </si>
  <si>
    <t>⑤</t>
    <phoneticPr fontId="12"/>
  </si>
  <si>
    <t>※</t>
    <phoneticPr fontId="12"/>
  </si>
  <si>
    <t>予選リーグ（40代）</t>
    <rPh sb="0" eb="2">
      <t>ヨセン</t>
    </rPh>
    <rPh sb="8" eb="9">
      <t>ダイ</t>
    </rPh>
    <phoneticPr fontId="12"/>
  </si>
  <si>
    <t>Ａ組：第１ｼｰﾄﾞ</t>
    <rPh sb="1" eb="2">
      <t>クミ</t>
    </rPh>
    <rPh sb="3" eb="4">
      <t>ダイ</t>
    </rPh>
    <phoneticPr fontId="12"/>
  </si>
  <si>
    <t>＊＊</t>
    <phoneticPr fontId="12"/>
  </si>
  <si>
    <t>勝点</t>
    <rPh sb="0" eb="1">
      <t>カ</t>
    </rPh>
    <rPh sb="1" eb="2">
      <t>テン</t>
    </rPh>
    <phoneticPr fontId="12"/>
  </si>
  <si>
    <t>勝数</t>
    <rPh sb="0" eb="1">
      <t>カ</t>
    </rPh>
    <rPh sb="1" eb="2">
      <t>スウ</t>
    </rPh>
    <phoneticPr fontId="12"/>
  </si>
  <si>
    <t>引分</t>
    <rPh sb="0" eb="1">
      <t>ヒ</t>
    </rPh>
    <rPh sb="1" eb="2">
      <t>ワ</t>
    </rPh>
    <phoneticPr fontId="12"/>
  </si>
  <si>
    <t>負数</t>
    <rPh sb="0" eb="1">
      <t>マ</t>
    </rPh>
    <rPh sb="1" eb="2">
      <t>スウ</t>
    </rPh>
    <phoneticPr fontId="12"/>
  </si>
  <si>
    <t>得点</t>
  </si>
  <si>
    <t>失点</t>
  </si>
  <si>
    <t>得失
点差</t>
    <rPh sb="0" eb="2">
      <t>トクシツ</t>
    </rPh>
    <rPh sb="3" eb="5">
      <t>テンサ</t>
    </rPh>
    <phoneticPr fontId="12"/>
  </si>
  <si>
    <t>小計</t>
    <rPh sb="0" eb="2">
      <t>ショウケイ</t>
    </rPh>
    <phoneticPr fontId="12"/>
  </si>
  <si>
    <t>予選リーグ（５0代）</t>
    <rPh sb="0" eb="2">
      <t>ヨセン</t>
    </rPh>
    <rPh sb="8" eb="9">
      <t>ダイ</t>
    </rPh>
    <phoneticPr fontId="12"/>
  </si>
  <si>
    <t>決勝トーナメント（50代）</t>
    <rPh sb="0" eb="2">
      <t>ケッショウ</t>
    </rPh>
    <rPh sb="11" eb="12">
      <t>ダイ</t>
    </rPh>
    <phoneticPr fontId="12"/>
  </si>
  <si>
    <t>試合日程（40・50代）</t>
    <rPh sb="0" eb="2">
      <t>シアイ</t>
    </rPh>
    <rPh sb="2" eb="4">
      <t>ニッテイ</t>
    </rPh>
    <rPh sb="10" eb="11">
      <t>ダイ</t>
    </rPh>
    <phoneticPr fontId="12"/>
  </si>
  <si>
    <t>予選リーグ</t>
    <rPh sb="0" eb="2">
      <t>ヨセン</t>
    </rPh>
    <phoneticPr fontId="12"/>
  </si>
  <si>
    <t>２５分－５分-２５分</t>
    <rPh sb="2" eb="3">
      <t>フン</t>
    </rPh>
    <rPh sb="5" eb="6">
      <t>フン</t>
    </rPh>
    <rPh sb="9" eb="10">
      <t>フン</t>
    </rPh>
    <phoneticPr fontId="12"/>
  </si>
  <si>
    <t>時　　　　間</t>
    <rPh sb="0" eb="1">
      <t>ジ</t>
    </rPh>
    <rPh sb="5" eb="6">
      <t>アイダ</t>
    </rPh>
    <phoneticPr fontId="12"/>
  </si>
  <si>
    <t>対戦チーム</t>
    <rPh sb="0" eb="2">
      <t>タイセン</t>
    </rPh>
    <phoneticPr fontId="12"/>
  </si>
  <si>
    <t>～</t>
  </si>
  <si>
    <t>～</t>
    <phoneticPr fontId="12"/>
  </si>
  <si>
    <t>ボールボーイ（６名）</t>
    <rPh sb="8" eb="9">
      <t>メイ</t>
    </rPh>
    <phoneticPr fontId="12"/>
  </si>
  <si>
    <t>決勝トーナメント（40代）</t>
    <rPh sb="0" eb="2">
      <t>ケッショウ</t>
    </rPh>
    <rPh sb="11" eb="12">
      <t>ダイ</t>
    </rPh>
    <phoneticPr fontId="12"/>
  </si>
  <si>
    <t>本部資料</t>
    <rPh sb="0" eb="4">
      <t>ホンブシリョウ</t>
    </rPh>
    <phoneticPr fontId="12"/>
  </si>
  <si>
    <t>※</t>
    <phoneticPr fontId="66"/>
  </si>
  <si>
    <t>確認事項</t>
    <rPh sb="0" eb="2">
      <t>カクニン</t>
    </rPh>
    <rPh sb="2" eb="4">
      <t>ジコウ</t>
    </rPh>
    <phoneticPr fontId="11"/>
  </si>
  <si>
    <t>１、</t>
    <phoneticPr fontId="11"/>
  </si>
  <si>
    <t>選手権　審判打ち合わせ内容：（確認）</t>
    <rPh sb="0" eb="3">
      <t>センシュケン</t>
    </rPh>
    <rPh sb="6" eb="7">
      <t>ウ</t>
    </rPh>
    <rPh sb="8" eb="9">
      <t>ア</t>
    </rPh>
    <rPh sb="11" eb="13">
      <t>ナイヨウ</t>
    </rPh>
    <rPh sb="15" eb="17">
      <t>カクニン</t>
    </rPh>
    <phoneticPr fontId="11"/>
  </si>
  <si>
    <t>・</t>
    <phoneticPr fontId="11"/>
  </si>
  <si>
    <r>
      <t>試合時間、</t>
    </r>
    <r>
      <rPr>
        <u/>
        <sz val="12"/>
        <color rgb="FFFF0000"/>
        <rFont val="メイリオ"/>
        <family val="3"/>
        <charset val="128"/>
      </rPr>
      <t>予選リーグ５０分(40･50代共)</t>
    </r>
    <r>
      <rPr>
        <u/>
        <sz val="12"/>
        <rFont val="メイリオ"/>
        <family val="3"/>
        <charset val="128"/>
      </rPr>
      <t>ロスタイムは(大きな怪我,事故以外)取らない</t>
    </r>
    <r>
      <rPr>
        <sz val="11"/>
        <rFont val="メイリオ"/>
        <family val="3"/>
        <charset val="128"/>
      </rPr>
      <t>。</t>
    </r>
    <rPh sb="5" eb="7">
      <t>ヨセン</t>
    </rPh>
    <rPh sb="12" eb="13">
      <t>フン</t>
    </rPh>
    <rPh sb="19" eb="20">
      <t>ダイ</t>
    </rPh>
    <rPh sb="20" eb="21">
      <t>トモ</t>
    </rPh>
    <rPh sb="40" eb="41">
      <t>ト</t>
    </rPh>
    <phoneticPr fontId="11"/>
  </si>
  <si>
    <t>メンバーチェック・用具チェックは本部にて行う。</t>
    <rPh sb="9" eb="11">
      <t>ヨウグ</t>
    </rPh>
    <rPh sb="16" eb="18">
      <t>ホンブ</t>
    </rPh>
    <rPh sb="20" eb="21">
      <t>オコナ</t>
    </rPh>
    <phoneticPr fontId="10"/>
  </si>
  <si>
    <t>試合前セレモニーは行わず、試合集合後、キャプテンのトスのみで開始、選手はグランドで準備。</t>
    <rPh sb="0" eb="2">
      <t>シアイ</t>
    </rPh>
    <rPh sb="2" eb="3">
      <t>マエ</t>
    </rPh>
    <rPh sb="9" eb="10">
      <t>オコナ</t>
    </rPh>
    <rPh sb="13" eb="15">
      <t>シアイ</t>
    </rPh>
    <rPh sb="15" eb="17">
      <t>シュウゴウ</t>
    </rPh>
    <rPh sb="17" eb="18">
      <t>ゴ</t>
    </rPh>
    <rPh sb="30" eb="32">
      <t>カイシ</t>
    </rPh>
    <rPh sb="33" eb="35">
      <t>センシュ</t>
    </rPh>
    <rPh sb="41" eb="43">
      <t>ジュンビ</t>
    </rPh>
    <phoneticPr fontId="14"/>
  </si>
  <si>
    <t>選手の交代は自由な交代で、退出した選手が再度交代で出場が可能とする。</t>
    <rPh sb="0" eb="2">
      <t>センシュ</t>
    </rPh>
    <rPh sb="3" eb="5">
      <t>コウタイ</t>
    </rPh>
    <rPh sb="6" eb="8">
      <t>ジユウ</t>
    </rPh>
    <rPh sb="9" eb="11">
      <t>コウタイ</t>
    </rPh>
    <rPh sb="13" eb="15">
      <t>タイシュツ</t>
    </rPh>
    <rPh sb="17" eb="19">
      <t>センシュ</t>
    </rPh>
    <rPh sb="20" eb="22">
      <t>サイド</t>
    </rPh>
    <rPh sb="22" eb="24">
      <t>コウタイ</t>
    </rPh>
    <rPh sb="25" eb="27">
      <t>シュツジョウ</t>
    </rPh>
    <rPh sb="28" eb="30">
      <t>カノウ</t>
    </rPh>
    <phoneticPr fontId="66"/>
  </si>
  <si>
    <t>それでも決しない時は、PK戦５名で決着。（３位決定戦は即、ＰＫ戦とする）</t>
    <rPh sb="4" eb="5">
      <t>ケッ</t>
    </rPh>
    <rPh sb="8" eb="9">
      <t>トキ</t>
    </rPh>
    <rPh sb="13" eb="14">
      <t>セン</t>
    </rPh>
    <rPh sb="15" eb="16">
      <t>メイ</t>
    </rPh>
    <rPh sb="17" eb="19">
      <t>ケッチャク</t>
    </rPh>
    <rPh sb="22" eb="23">
      <t>イ</t>
    </rPh>
    <rPh sb="23" eb="26">
      <t>ケッテイセン</t>
    </rPh>
    <rPh sb="27" eb="28">
      <t>ソク</t>
    </rPh>
    <rPh sb="31" eb="32">
      <t>セン</t>
    </rPh>
    <phoneticPr fontId="66"/>
  </si>
  <si>
    <t>２、</t>
    <phoneticPr fontId="11"/>
  </si>
  <si>
    <r>
      <t>審判報告書：KICKOFFより登録、懲罰発生時（警告含む）シニア事務局</t>
    </r>
    <r>
      <rPr>
        <u val="double"/>
        <sz val="11"/>
        <rFont val="メイリオ"/>
        <family val="3"/>
        <charset val="128"/>
      </rPr>
      <t>片平・井上にメールで報告</t>
    </r>
    <r>
      <rPr>
        <sz val="11"/>
        <rFont val="メイリオ"/>
        <family val="3"/>
        <charset val="128"/>
      </rPr>
      <t>。</t>
    </r>
    <rPh sb="15" eb="17">
      <t>トウロク</t>
    </rPh>
    <rPh sb="18" eb="20">
      <t>チョウバツ</t>
    </rPh>
    <rPh sb="20" eb="22">
      <t>ハッセイ</t>
    </rPh>
    <rPh sb="22" eb="23">
      <t>ジ</t>
    </rPh>
    <rPh sb="24" eb="26">
      <t>ケイコク</t>
    </rPh>
    <rPh sb="26" eb="27">
      <t>フク</t>
    </rPh>
    <rPh sb="32" eb="35">
      <t>ジムキョク</t>
    </rPh>
    <rPh sb="35" eb="37">
      <t>カタヒラ</t>
    </rPh>
    <phoneticPr fontId="11"/>
  </si>
  <si>
    <t>ﾒｰﾙｱﾄﾞﾚｽは下記。</t>
  </si>
  <si>
    <t>※</t>
  </si>
  <si>
    <t>試合前メンバー、用具チェック、交代選手のチェックも本部が行う。</t>
    <rPh sb="0" eb="2">
      <t>シアイ</t>
    </rPh>
    <rPh sb="2" eb="3">
      <t>マエ</t>
    </rPh>
    <rPh sb="8" eb="10">
      <t>ヨウグ</t>
    </rPh>
    <rPh sb="15" eb="17">
      <t>コウタイ</t>
    </rPh>
    <rPh sb="17" eb="19">
      <t>センシュ</t>
    </rPh>
    <rPh sb="25" eb="27">
      <t>ホンブ</t>
    </rPh>
    <rPh sb="28" eb="29">
      <t>オコナ</t>
    </rPh>
    <phoneticPr fontId="66"/>
  </si>
  <si>
    <t>３、</t>
    <phoneticPr fontId="66"/>
  </si>
  <si>
    <t>インナーウエア―は、同色、黒、紺を認めている。カラーの混在も構わない。</t>
    <rPh sb="10" eb="12">
      <t>ドウショク</t>
    </rPh>
    <rPh sb="13" eb="14">
      <t>クロ</t>
    </rPh>
    <rPh sb="15" eb="16">
      <t>コン</t>
    </rPh>
    <rPh sb="17" eb="18">
      <t>ミト</t>
    </rPh>
    <rPh sb="27" eb="29">
      <t>コンザイ</t>
    </rPh>
    <rPh sb="30" eb="31">
      <t>カマ</t>
    </rPh>
    <phoneticPr fontId="66"/>
  </si>
  <si>
    <t>４、</t>
    <phoneticPr fontId="66"/>
  </si>
  <si>
    <t>メンバー表提出３０分前に、１０分前両チーム集合しメンバー・用具チェックを行う。</t>
    <rPh sb="5" eb="7">
      <t>テイシュツ</t>
    </rPh>
    <rPh sb="9" eb="10">
      <t>フン</t>
    </rPh>
    <rPh sb="10" eb="11">
      <t>マエ</t>
    </rPh>
    <rPh sb="15" eb="17">
      <t>フンマエ</t>
    </rPh>
    <rPh sb="17" eb="18">
      <t>リョウ</t>
    </rPh>
    <rPh sb="21" eb="23">
      <t>シュウゴウ</t>
    </rPh>
    <phoneticPr fontId="11"/>
  </si>
  <si>
    <t>*</t>
  </si>
  <si>
    <r>
      <t>メンバー表の内訳：（</t>
    </r>
    <r>
      <rPr>
        <b/>
        <u/>
        <sz val="11"/>
        <rFont val="メイリオ"/>
        <family val="3"/>
        <charset val="128"/>
      </rPr>
      <t>１枚審判</t>
    </r>
    <r>
      <rPr>
        <sz val="11"/>
        <rFont val="メイリオ"/>
        <family val="3"/>
        <charset val="128"/>
      </rPr>
      <t>・相手チーム･本部・出場自チーム控えの各１枚)</t>
    </r>
    <rPh sb="6" eb="8">
      <t>ウチワケ</t>
    </rPh>
    <rPh sb="30" eb="31">
      <t>ヒカ</t>
    </rPh>
    <phoneticPr fontId="11"/>
  </si>
  <si>
    <t>５、</t>
    <phoneticPr fontId="66"/>
  </si>
  <si>
    <r>
      <rPr>
        <b/>
        <u/>
        <sz val="10"/>
        <rFont val="メイリオ"/>
        <family val="3"/>
        <charset val="128"/>
      </rPr>
      <t>試合ユニフォーム</t>
    </r>
    <r>
      <rPr>
        <u/>
        <sz val="10"/>
        <rFont val="メイリオ"/>
        <family val="3"/>
        <charset val="128"/>
      </rPr>
      <t>：　スケジュール左チームがホーム優先着用。対戦相手は別カラーの着用義務</t>
    </r>
    <rPh sb="0" eb="2">
      <t>シアイ</t>
    </rPh>
    <rPh sb="16" eb="17">
      <t>ヒダリ</t>
    </rPh>
    <rPh sb="24" eb="26">
      <t>ユウセン</t>
    </rPh>
    <rPh sb="26" eb="28">
      <t>チャクヨウ</t>
    </rPh>
    <rPh sb="29" eb="31">
      <t>タイセン</t>
    </rPh>
    <rPh sb="31" eb="33">
      <t>アイテ</t>
    </rPh>
    <rPh sb="34" eb="35">
      <t>ベツ</t>
    </rPh>
    <rPh sb="39" eb="41">
      <t>チャクヨウ</t>
    </rPh>
    <rPh sb="41" eb="43">
      <t>ギム</t>
    </rPh>
    <phoneticPr fontId="66"/>
  </si>
  <si>
    <t>　ユニフォームは打ち合わせをしない。但し、ＧＫ含め必ず２着準備する。</t>
    <rPh sb="8" eb="9">
      <t>ウ</t>
    </rPh>
    <rPh sb="10" eb="11">
      <t>ア</t>
    </rPh>
    <rPh sb="18" eb="19">
      <t>タダ</t>
    </rPh>
    <rPh sb="23" eb="24">
      <t>フク</t>
    </rPh>
    <rPh sb="25" eb="26">
      <t>カナラ</t>
    </rPh>
    <rPh sb="28" eb="29">
      <t>チャク</t>
    </rPh>
    <rPh sb="29" eb="31">
      <t>ジュンビ</t>
    </rPh>
    <phoneticPr fontId="66"/>
  </si>
  <si>
    <t>６、</t>
    <phoneticPr fontId="66"/>
  </si>
  <si>
    <r>
      <rPr>
        <b/>
        <u/>
        <sz val="10"/>
        <rFont val="メイリオ"/>
        <family val="3"/>
        <charset val="128"/>
      </rPr>
      <t>使用ベンチ</t>
    </r>
    <r>
      <rPr>
        <u/>
        <sz val="10"/>
        <rFont val="メイリオ"/>
        <family val="3"/>
        <charset val="128"/>
      </rPr>
      <t>:　スケジュール左チームがグランドに向かい左ベンチを使用する。</t>
    </r>
    <rPh sb="0" eb="2">
      <t>シヨウ</t>
    </rPh>
    <rPh sb="13" eb="14">
      <t>ヒダリ</t>
    </rPh>
    <rPh sb="23" eb="24">
      <t>ム</t>
    </rPh>
    <rPh sb="26" eb="27">
      <t>ヒダリ</t>
    </rPh>
    <rPh sb="31" eb="33">
      <t>シヨウ</t>
    </rPh>
    <phoneticPr fontId="66"/>
  </si>
  <si>
    <t>７、</t>
    <phoneticPr fontId="11"/>
  </si>
  <si>
    <t>８、</t>
    <phoneticPr fontId="66"/>
  </si>
  <si>
    <t>主審、２試合担当時、２枚（審判手当・役員手当）に記入してもらう</t>
    <rPh sb="0" eb="2">
      <t>シュシン</t>
    </rPh>
    <rPh sb="4" eb="6">
      <t>シアイ</t>
    </rPh>
    <rPh sb="6" eb="8">
      <t>タントウ</t>
    </rPh>
    <rPh sb="8" eb="9">
      <t>ジ</t>
    </rPh>
    <rPh sb="11" eb="12">
      <t>マイ</t>
    </rPh>
    <rPh sb="13" eb="15">
      <t>シンパン</t>
    </rPh>
    <rPh sb="15" eb="17">
      <t>テアテ</t>
    </rPh>
    <rPh sb="18" eb="20">
      <t>ヤクイン</t>
    </rPh>
    <rPh sb="20" eb="22">
      <t>テアテ</t>
    </rPh>
    <rPh sb="24" eb="26">
      <t>キニュウ</t>
    </rPh>
    <phoneticPr fontId="66"/>
  </si>
  <si>
    <t>＊</t>
  </si>
  <si>
    <t>審判報償費は早めに渡し、領収書一覧に署名、捺印をもらう。</t>
    <phoneticPr fontId="11"/>
  </si>
  <si>
    <t>片平懲罰記録委員【メールアドレス】</t>
    <rPh sb="0" eb="4">
      <t>カタヒラチョウバツ</t>
    </rPh>
    <rPh sb="4" eb="6">
      <t>キロク</t>
    </rPh>
    <rPh sb="6" eb="8">
      <t>イイン</t>
    </rPh>
    <phoneticPr fontId="10"/>
  </si>
  <si>
    <t>片平携帯：０９０－２３３７－８５０４</t>
    <rPh sb="0" eb="4">
      <t>カタヒラケイタイ</t>
    </rPh>
    <phoneticPr fontId="10"/>
  </si>
  <si>
    <t>surf.turf.taka@gmail.com</t>
    <phoneticPr fontId="10"/>
  </si>
  <si>
    <t>井上メールアドレス（ｼﾆｱ規律委員会）</t>
    <rPh sb="0" eb="2">
      <t>イノウエ</t>
    </rPh>
    <rPh sb="13" eb="18">
      <t>キリツイインカイ</t>
    </rPh>
    <phoneticPr fontId="11"/>
  </si>
  <si>
    <t>井上携帯：０９０－８１１０－１２８８</t>
    <rPh sb="0" eb="2">
      <t>イノウエ</t>
    </rPh>
    <rPh sb="2" eb="4">
      <t>ケイタイ</t>
    </rPh>
    <phoneticPr fontId="11"/>
  </si>
  <si>
    <t>懲罰は必ず審判と確認！チーム名・背番号・氏名（フルネーム）、内容を記録報告する。</t>
    <rPh sb="0" eb="2">
      <t>チョウバツ</t>
    </rPh>
    <rPh sb="3" eb="4">
      <t>カナラ</t>
    </rPh>
    <rPh sb="5" eb="7">
      <t>シンパン</t>
    </rPh>
    <rPh sb="8" eb="10">
      <t>カクニン</t>
    </rPh>
    <rPh sb="14" eb="15">
      <t>メイ</t>
    </rPh>
    <rPh sb="16" eb="19">
      <t>セバンゴウ</t>
    </rPh>
    <rPh sb="20" eb="22">
      <t>シメイ</t>
    </rPh>
    <rPh sb="30" eb="32">
      <t>ナイヨウ</t>
    </rPh>
    <rPh sb="33" eb="35">
      <t>キロク</t>
    </rPh>
    <rPh sb="35" eb="37">
      <t>ホウコク</t>
    </rPh>
    <phoneticPr fontId="11"/>
  </si>
  <si>
    <t>一発退場時、シニア規律委員会、井上に報告（退場後追加懲罰規律委員会で決定し報告）</t>
    <rPh sb="0" eb="2">
      <t>イッパツ</t>
    </rPh>
    <rPh sb="2" eb="4">
      <t>タイジョウ</t>
    </rPh>
    <rPh sb="4" eb="5">
      <t>トキ</t>
    </rPh>
    <rPh sb="9" eb="14">
      <t>キリツイインカイ</t>
    </rPh>
    <rPh sb="15" eb="17">
      <t>イノウエ</t>
    </rPh>
    <rPh sb="18" eb="20">
      <t>ホウコク</t>
    </rPh>
    <rPh sb="21" eb="24">
      <t>タイジョウゴ</t>
    </rPh>
    <rPh sb="24" eb="28">
      <t>ツイカチョウバツ</t>
    </rPh>
    <rPh sb="28" eb="33">
      <t>キリツイインカイ</t>
    </rPh>
    <rPh sb="34" eb="36">
      <t>ケッテイ</t>
    </rPh>
    <rPh sb="37" eb="39">
      <t>ホウコク</t>
    </rPh>
    <phoneticPr fontId="10"/>
  </si>
  <si>
    <t>第一試合本部は試合スケジュール・結果報告・審判報告（シニア委員会使用の物）を印刷準備する！</t>
    <rPh sb="2" eb="4">
      <t>シアイ</t>
    </rPh>
    <rPh sb="7" eb="9">
      <t>シアイ</t>
    </rPh>
    <rPh sb="16" eb="18">
      <t>ケッカ</t>
    </rPh>
    <rPh sb="18" eb="20">
      <t>ホウコク</t>
    </rPh>
    <rPh sb="21" eb="23">
      <t>シンパン</t>
    </rPh>
    <rPh sb="23" eb="25">
      <t>ホウコク</t>
    </rPh>
    <rPh sb="29" eb="32">
      <t>イインカイ</t>
    </rPh>
    <rPh sb="32" eb="34">
      <t>シヨウ</t>
    </rPh>
    <rPh sb="35" eb="36">
      <t>モノ</t>
    </rPh>
    <rPh sb="38" eb="40">
      <t>インサツ</t>
    </rPh>
    <rPh sb="40" eb="42">
      <t>ジュンビ</t>
    </rPh>
    <phoneticPr fontId="11"/>
  </si>
  <si>
    <t>千葉県サッカー協会　シニア委員会</t>
    <rPh sb="0" eb="3">
      <t>チバケン</t>
    </rPh>
    <rPh sb="7" eb="9">
      <t>キョウカイ</t>
    </rPh>
    <rPh sb="13" eb="16">
      <t>イインカイ</t>
    </rPh>
    <phoneticPr fontId="66"/>
  </si>
  <si>
    <t>審判との打ち合わせ時、この用紙を渡して確認を取るようにお願い致します。</t>
    <rPh sb="0" eb="2">
      <t>シンパン</t>
    </rPh>
    <rPh sb="4" eb="5">
      <t>ウ</t>
    </rPh>
    <rPh sb="6" eb="7">
      <t>ア</t>
    </rPh>
    <rPh sb="9" eb="10">
      <t>ジ</t>
    </rPh>
    <rPh sb="13" eb="15">
      <t>ヨウシ</t>
    </rPh>
    <rPh sb="16" eb="17">
      <t>ワタ</t>
    </rPh>
    <rPh sb="19" eb="21">
      <t>カクニン</t>
    </rPh>
    <rPh sb="22" eb="23">
      <t>ト</t>
    </rPh>
    <rPh sb="28" eb="29">
      <t>ネガイ</t>
    </rPh>
    <rPh sb="30" eb="31">
      <t>タ</t>
    </rPh>
    <phoneticPr fontId="66"/>
  </si>
  <si>
    <t>選手権：本部用備品・ボールの受け渡し担当</t>
    <rPh sb="0" eb="3">
      <t>センシュケン</t>
    </rPh>
    <rPh sb="4" eb="7">
      <t>ホンブヨウ</t>
    </rPh>
    <rPh sb="7" eb="9">
      <t>ビヒン</t>
    </rPh>
    <rPh sb="14" eb="15">
      <t>ウ</t>
    </rPh>
    <rPh sb="16" eb="17">
      <t>ワタ</t>
    </rPh>
    <rPh sb="18" eb="20">
      <t>タントウ</t>
    </rPh>
    <phoneticPr fontId="12"/>
  </si>
  <si>
    <t>日時</t>
    <rPh sb="0" eb="2">
      <t>ニチジ</t>
    </rPh>
    <phoneticPr fontId="12"/>
  </si>
  <si>
    <t>/・備品番号</t>
    <rPh sb="2" eb="4">
      <t>ビヒン</t>
    </rPh>
    <rPh sb="4" eb="6">
      <t>バンゴウ</t>
    </rPh>
    <phoneticPr fontId="12"/>
  </si>
  <si>
    <t>②：備品ｹｰｽ･　
ﾎﾞ-ﾙ３(レギラー:３個)</t>
    <rPh sb="2" eb="4">
      <t>ビヒン</t>
    </rPh>
    <rPh sb="22" eb="23">
      <t>コ</t>
    </rPh>
    <phoneticPr fontId="12"/>
  </si>
  <si>
    <t>①：備品ｹｰｽ･　
ﾎﾞ-ﾙ３(レギラー:３個)</t>
    <rPh sb="2" eb="4">
      <t>ビヒン</t>
    </rPh>
    <rPh sb="22" eb="23">
      <t>コ</t>
    </rPh>
    <phoneticPr fontId="12"/>
  </si>
  <si>
    <t>会場</t>
    <rPh sb="0" eb="2">
      <t>カイジョウ</t>
    </rPh>
    <phoneticPr fontId="12"/>
  </si>
  <si>
    <t>備　品　持　込</t>
    <rPh sb="0" eb="1">
      <t>ビ</t>
    </rPh>
    <rPh sb="2" eb="3">
      <t>ヒン</t>
    </rPh>
    <rPh sb="4" eb="5">
      <t>ジ</t>
    </rPh>
    <rPh sb="6" eb="7">
      <t>コミ</t>
    </rPh>
    <phoneticPr fontId="12"/>
  </si>
  <si>
    <t>備品回収・移動</t>
    <rPh sb="0" eb="2">
      <t>ビヒン</t>
    </rPh>
    <rPh sb="2" eb="4">
      <t>カイシュウ</t>
    </rPh>
    <rPh sb="5" eb="7">
      <t>イドウ</t>
    </rPh>
    <phoneticPr fontId="12"/>
  </si>
  <si>
    <t>備品回収持ち帰りチームは次の試合時持込となります。</t>
    <rPh sb="0" eb="2">
      <t>ビヒン</t>
    </rPh>
    <rPh sb="2" eb="4">
      <t>カイシュウ</t>
    </rPh>
    <rPh sb="4" eb="5">
      <t>モ</t>
    </rPh>
    <rPh sb="6" eb="7">
      <t>カエ</t>
    </rPh>
    <rPh sb="12" eb="13">
      <t>ツギ</t>
    </rPh>
    <rPh sb="14" eb="16">
      <t>シアイ</t>
    </rPh>
    <rPh sb="16" eb="17">
      <t>ジ</t>
    </rPh>
    <rPh sb="17" eb="19">
      <t>モチコミ</t>
    </rPh>
    <phoneticPr fontId="12"/>
  </si>
  <si>
    <t>試合会場にて審判に配布する事！</t>
    <rPh sb="0" eb="2">
      <t>シアイ</t>
    </rPh>
    <rPh sb="2" eb="3">
      <t>カイ</t>
    </rPh>
    <rPh sb="3" eb="4">
      <t>ジョウ</t>
    </rPh>
    <rPh sb="6" eb="8">
      <t>シンパン</t>
    </rPh>
    <rPh sb="9" eb="11">
      <t>ハイフ</t>
    </rPh>
    <rPh sb="13" eb="14">
      <t>コト</t>
    </rPh>
    <phoneticPr fontId="12"/>
  </si>
  <si>
    <t>※</t>
    <phoneticPr fontId="10"/>
  </si>
  <si>
    <t>審判用水配給（各審判：審判委員会のみ）：帯同副審は各自準備する。</t>
    <rPh sb="0" eb="2">
      <t>シンパン</t>
    </rPh>
    <rPh sb="2" eb="3">
      <t>ヨウ</t>
    </rPh>
    <rPh sb="3" eb="4">
      <t>ミズ</t>
    </rPh>
    <rPh sb="4" eb="6">
      <t>ハイキュウ</t>
    </rPh>
    <rPh sb="7" eb="8">
      <t>カク</t>
    </rPh>
    <rPh sb="8" eb="10">
      <t>シンパン</t>
    </rPh>
    <rPh sb="11" eb="13">
      <t>シンパン</t>
    </rPh>
    <rPh sb="13" eb="16">
      <t>イインカイ</t>
    </rPh>
    <rPh sb="20" eb="22">
      <t>タイドウ</t>
    </rPh>
    <rPh sb="22" eb="24">
      <t>フクシン</t>
    </rPh>
    <rPh sb="25" eb="27">
      <t>カクジ</t>
    </rPh>
    <rPh sb="27" eb="29">
      <t>ジュンビ</t>
    </rPh>
    <phoneticPr fontId="10"/>
  </si>
  <si>
    <t>③：備品ｹｰｽ･　
ﾎﾞ-ﾙ３(レギラー:３個)</t>
    <rPh sb="2" eb="4">
      <t>ビヒン</t>
    </rPh>
    <rPh sb="22" eb="23">
      <t>コ</t>
    </rPh>
    <phoneticPr fontId="12"/>
  </si>
  <si>
    <t>④：備品ｹｰｽ･　
ﾎﾞ-ﾙ３(レギラー:３個)</t>
    <rPh sb="2" eb="4">
      <t>ビヒン</t>
    </rPh>
    <rPh sb="22" eb="23">
      <t>コ</t>
    </rPh>
    <phoneticPr fontId="12"/>
  </si>
  <si>
    <t xml:space="preserve"> </t>
    <phoneticPr fontId="10"/>
  </si>
  <si>
    <t>浦安シニア40</t>
    <phoneticPr fontId="10"/>
  </si>
  <si>
    <t>フクダ電子アリーナ</t>
    <rPh sb="3" eb="5">
      <t>デンシ</t>
    </rPh>
    <phoneticPr fontId="14"/>
  </si>
  <si>
    <t>決勝・３決</t>
    <rPh sb="0" eb="2">
      <t>ケッショウ</t>
    </rPh>
    <rPh sb="4" eb="5">
      <t>ケツ</t>
    </rPh>
    <phoneticPr fontId="14"/>
  </si>
  <si>
    <t>本部の注意事項！（審判打合せ）･本部資料</t>
    <rPh sb="0" eb="2">
      <t>ホンブ</t>
    </rPh>
    <rPh sb="3" eb="5">
      <t>チュウイ</t>
    </rPh>
    <rPh sb="5" eb="7">
      <t>ジコウ</t>
    </rPh>
    <rPh sb="9" eb="11">
      <t>シンパン</t>
    </rPh>
    <rPh sb="11" eb="13">
      <t>ウチアワ</t>
    </rPh>
    <rPh sb="16" eb="20">
      <t>ホンブシリョウ</t>
    </rPh>
    <phoneticPr fontId="11"/>
  </si>
  <si>
    <t>（交代:本部確認後、審判の許可を得交代。交代した選手も再出場可能）</t>
    <rPh sb="4" eb="9">
      <t>ホンブカクニンゴ</t>
    </rPh>
    <rPh sb="10" eb="12">
      <t>シンパン</t>
    </rPh>
    <rPh sb="13" eb="15">
      <t>キョカ</t>
    </rPh>
    <rPh sb="16" eb="17">
      <t>エ</t>
    </rPh>
    <rPh sb="17" eb="19">
      <t>コウタイ</t>
    </rPh>
    <rPh sb="20" eb="22">
      <t>コウタイ</t>
    </rPh>
    <rPh sb="24" eb="26">
      <t>センシュ</t>
    </rPh>
    <rPh sb="27" eb="30">
      <t>サイシュツジョウ</t>
    </rPh>
    <rPh sb="30" eb="32">
      <t>カノウ</t>
    </rPh>
    <phoneticPr fontId="11"/>
  </si>
  <si>
    <r>
      <rPr>
        <b/>
        <u/>
        <sz val="11"/>
        <rFont val="メイリオ"/>
        <family val="3"/>
        <charset val="128"/>
      </rPr>
      <t>メンバー表、承認印鑑付（４枚）本部に提出、</t>
    </r>
    <r>
      <rPr>
        <u/>
        <sz val="11"/>
        <rFont val="メイリオ"/>
        <family val="3"/>
        <charset val="128"/>
      </rPr>
      <t>確認する。</t>
    </r>
    <rPh sb="4" eb="5">
      <t>ヒョウ</t>
    </rPh>
    <rPh sb="6" eb="11">
      <t>ショウニンインカンツキ</t>
    </rPh>
    <rPh sb="13" eb="14">
      <t>マイ</t>
    </rPh>
    <rPh sb="15" eb="17">
      <t>ホンブ</t>
    </rPh>
    <rPh sb="18" eb="20">
      <t>テイシュツ</t>
    </rPh>
    <rPh sb="21" eb="23">
      <t>カクニン</t>
    </rPh>
    <phoneticPr fontId="11"/>
  </si>
  <si>
    <t>※試合終了後、個人記録・懲罰の確認を本部とする旨、依頼本部審判報告書に署名の依頼。</t>
    <rPh sb="1" eb="3">
      <t>シアイ</t>
    </rPh>
    <rPh sb="3" eb="5">
      <t>シュウリョウ</t>
    </rPh>
    <rPh sb="5" eb="6">
      <t>ゴ</t>
    </rPh>
    <rPh sb="7" eb="9">
      <t>コジン</t>
    </rPh>
    <rPh sb="9" eb="11">
      <t>キロク</t>
    </rPh>
    <rPh sb="12" eb="14">
      <t>チョウバツ</t>
    </rPh>
    <rPh sb="15" eb="17">
      <t>カクニン</t>
    </rPh>
    <rPh sb="18" eb="20">
      <t>ホンブ</t>
    </rPh>
    <rPh sb="23" eb="24">
      <t>ムネ</t>
    </rPh>
    <rPh sb="25" eb="27">
      <t>イライ</t>
    </rPh>
    <rPh sb="27" eb="29">
      <t>ホンブ</t>
    </rPh>
    <rPh sb="29" eb="31">
      <t>シンパン</t>
    </rPh>
    <rPh sb="31" eb="34">
      <t>ホウコクショ</t>
    </rPh>
    <rPh sb="35" eb="37">
      <t>ショメイ</t>
    </rPh>
    <rPh sb="38" eb="40">
      <t>イライ</t>
    </rPh>
    <phoneticPr fontId="66"/>
  </si>
  <si>
    <t>最終本部は、結果・懲罰･報告を記録係（記録係:高橋・片平・世代記録係・井上）まで全て報告する。</t>
    <rPh sb="0" eb="2">
      <t>サイシュウ</t>
    </rPh>
    <rPh sb="2" eb="4">
      <t>ホンブ</t>
    </rPh>
    <rPh sb="6" eb="8">
      <t>ケッカ</t>
    </rPh>
    <rPh sb="9" eb="11">
      <t>チョウバツ</t>
    </rPh>
    <rPh sb="12" eb="14">
      <t>ホウコク</t>
    </rPh>
    <rPh sb="15" eb="18">
      <t>キロクガカリ</t>
    </rPh>
    <rPh sb="19" eb="22">
      <t>キロクカカリ</t>
    </rPh>
    <rPh sb="23" eb="25">
      <t>タカハシ</t>
    </rPh>
    <rPh sb="26" eb="28">
      <t>カタヒラ</t>
    </rPh>
    <rPh sb="29" eb="31">
      <t>セダイ</t>
    </rPh>
    <rPh sb="31" eb="34">
      <t>キロクガカリ</t>
    </rPh>
    <rPh sb="35" eb="37">
      <t>イノウエ</t>
    </rPh>
    <rPh sb="40" eb="41">
      <t>スベ</t>
    </rPh>
    <rPh sb="42" eb="44">
      <t>ホウコク</t>
    </rPh>
    <phoneticPr fontId="11"/>
  </si>
  <si>
    <t>最終本部は備品要確認(ビブス10枚･ボール(3球)･備品ケース･マーカーコン･筆記用具･バインダー)</t>
    <rPh sb="0" eb="2">
      <t>サイシュウ</t>
    </rPh>
    <rPh sb="2" eb="4">
      <t>ホンブ</t>
    </rPh>
    <rPh sb="5" eb="7">
      <t>ビヒン</t>
    </rPh>
    <rPh sb="7" eb="8">
      <t>ヨウ</t>
    </rPh>
    <rPh sb="8" eb="10">
      <t>カクニン</t>
    </rPh>
    <rPh sb="16" eb="17">
      <t>マイ</t>
    </rPh>
    <rPh sb="23" eb="24">
      <t>キュウ</t>
    </rPh>
    <rPh sb="26" eb="28">
      <t>ビヒン</t>
    </rPh>
    <rPh sb="39" eb="43">
      <t>ヒッキヨウグ</t>
    </rPh>
    <phoneticPr fontId="10"/>
  </si>
  <si>
    <t>※備品内容：ﾎﾞｰﾙｹｰｽ（３個・フラッグ）本部ケース(ﾋﾞﾌﾞｽ・ﾏｰｶｰ・筆記用具)　派遣審判用（飲料水）</t>
    <rPh sb="1" eb="3">
      <t>ビヒン</t>
    </rPh>
    <rPh sb="3" eb="5">
      <t>ナイヨウ</t>
    </rPh>
    <rPh sb="15" eb="16">
      <t>コ</t>
    </rPh>
    <rPh sb="22" eb="24">
      <t>ホンブ</t>
    </rPh>
    <rPh sb="39" eb="41">
      <t>ヒッキ</t>
    </rPh>
    <rPh sb="41" eb="43">
      <t>ヨウグ</t>
    </rPh>
    <rPh sb="43" eb="45">
      <t>シンパン</t>
    </rPh>
    <rPh sb="45" eb="47">
      <t>ハケン</t>
    </rPh>
    <rPh sb="47" eb="49">
      <t>ハケン</t>
    </rPh>
    <rPh sb="51" eb="52">
      <t>）</t>
    </rPh>
    <phoneticPr fontId="12"/>
  </si>
  <si>
    <t>＊＊</t>
    <phoneticPr fontId="10"/>
  </si>
  <si>
    <t>本　部（3名）</t>
    <rPh sb="0" eb="1">
      <t>ホン</t>
    </rPh>
    <rPh sb="2" eb="3">
      <t>ブ</t>
    </rPh>
    <phoneticPr fontId="12"/>
  </si>
  <si>
    <t>-</t>
    <phoneticPr fontId="10"/>
  </si>
  <si>
    <t>シニア委員会</t>
    <rPh sb="3" eb="6">
      <t>イインカイ</t>
    </rPh>
    <phoneticPr fontId="10"/>
  </si>
  <si>
    <t>:1981</t>
  </si>
  <si>
    <t>カラクテル</t>
  </si>
  <si>
    <t>習志野50</t>
  </si>
  <si>
    <t>レーベン</t>
  </si>
  <si>
    <t>　　　延長、PKの場合、次の試合は前の試合終了10分後にスタート</t>
    <rPh sb="3" eb="5">
      <t>エンチョウ</t>
    </rPh>
    <rPh sb="9" eb="11">
      <t>バアイ</t>
    </rPh>
    <rPh sb="12" eb="13">
      <t>ツギ</t>
    </rPh>
    <rPh sb="14" eb="16">
      <t>シアイ</t>
    </rPh>
    <rPh sb="17" eb="18">
      <t>マエ</t>
    </rPh>
    <rPh sb="19" eb="21">
      <t>シアイ</t>
    </rPh>
    <rPh sb="21" eb="23">
      <t>シュウリョウ</t>
    </rPh>
    <rPh sb="25" eb="27">
      <t>フンゴ</t>
    </rPh>
    <phoneticPr fontId="10"/>
  </si>
  <si>
    <t>Ｄ組：第3ｼｰﾄﾞ</t>
    <rPh sb="1" eb="2">
      <t>クミ</t>
    </rPh>
    <rPh sb="3" eb="4">
      <t>ダイ</t>
    </rPh>
    <phoneticPr fontId="12"/>
  </si>
  <si>
    <t>担当役員</t>
    <rPh sb="0" eb="2">
      <t>タントウ</t>
    </rPh>
    <rPh sb="2" eb="4">
      <t>ヤクイン</t>
    </rPh>
    <phoneticPr fontId="14"/>
  </si>
  <si>
    <t>得失</t>
    <rPh sb="0" eb="2">
      <t>トクシツ</t>
    </rPh>
    <phoneticPr fontId="12"/>
  </si>
  <si>
    <t>得点</t>
    <rPh sb="0" eb="2">
      <t>トクテン</t>
    </rPh>
    <phoneticPr fontId="12"/>
  </si>
  <si>
    <t>合計</t>
    <rPh sb="0" eb="2">
      <t>ゴウケイ</t>
    </rPh>
    <phoneticPr fontId="12"/>
  </si>
  <si>
    <t>懲罰</t>
    <rPh sb="0" eb="2">
      <t>チョウバツ</t>
    </rPh>
    <phoneticPr fontId="12"/>
  </si>
  <si>
    <t>Y-AJACK40</t>
    <phoneticPr fontId="10"/>
  </si>
  <si>
    <r>
      <rPr>
        <b/>
        <u/>
        <sz val="11"/>
        <color rgb="FFFF0000"/>
        <rFont val="メイリオ"/>
        <family val="3"/>
        <charset val="128"/>
      </rPr>
      <t>決勝トーナメント</t>
    </r>
    <r>
      <rPr>
        <b/>
        <u/>
        <sz val="11"/>
        <rFont val="メイリオ"/>
        <family val="3"/>
        <charset val="128"/>
      </rPr>
      <t>：５０分ゲーム</t>
    </r>
    <rPh sb="0" eb="2">
      <t>ケッショウ</t>
    </rPh>
    <rPh sb="11" eb="12">
      <t>フン</t>
    </rPh>
    <phoneticPr fontId="66"/>
  </si>
  <si>
    <t>副審、第4審判も審判報告書に署名。</t>
    <rPh sb="0" eb="2">
      <t>フクシン</t>
    </rPh>
    <rPh sb="3" eb="4">
      <t>ダイ</t>
    </rPh>
    <rPh sb="5" eb="7">
      <t>シンパン</t>
    </rPh>
    <rPh sb="8" eb="10">
      <t>シンパン</t>
    </rPh>
    <rPh sb="10" eb="13">
      <t>ホウコクショ</t>
    </rPh>
    <rPh sb="14" eb="16">
      <t>ショメイ</t>
    </rPh>
    <phoneticPr fontId="66"/>
  </si>
  <si>
    <t>最終本部は、領収一覧表を会計担当へ封筒で郵送する事）</t>
    <rPh sb="0" eb="2">
      <t>サイシュウ</t>
    </rPh>
    <rPh sb="2" eb="4">
      <t>ホンブ</t>
    </rPh>
    <rPh sb="6" eb="8">
      <t>リョウシュウ</t>
    </rPh>
    <rPh sb="8" eb="10">
      <t>イチラン</t>
    </rPh>
    <rPh sb="10" eb="11">
      <t>ヒョウ</t>
    </rPh>
    <rPh sb="12" eb="14">
      <t>カイケイ</t>
    </rPh>
    <rPh sb="14" eb="16">
      <t>タントウ</t>
    </rPh>
    <rPh sb="17" eb="19">
      <t>フウトウ</t>
    </rPh>
    <rPh sb="20" eb="22">
      <t>ユウソウ</t>
    </rPh>
    <rPh sb="24" eb="25">
      <t>コト</t>
    </rPh>
    <phoneticPr fontId="11"/>
  </si>
  <si>
    <t>本部役員は、審判へ真水１本ボトルで渡す。</t>
    <rPh sb="0" eb="2">
      <t>ホンブ</t>
    </rPh>
    <rPh sb="2" eb="4">
      <t>ヤクイン</t>
    </rPh>
    <rPh sb="6" eb="8">
      <t>シンパン</t>
    </rPh>
    <rPh sb="9" eb="10">
      <t>マ</t>
    </rPh>
    <phoneticPr fontId="11"/>
  </si>
  <si>
    <t>報償費（主審4千円・副審各3千円）の処理、試合別に一覧表に纏めて住所･署名･捺印をしてもらう。</t>
    <rPh sb="0" eb="3">
      <t>ホウショウヒ</t>
    </rPh>
    <rPh sb="4" eb="6">
      <t>シュシン</t>
    </rPh>
    <rPh sb="7" eb="9">
      <t>センエン</t>
    </rPh>
    <rPh sb="10" eb="12">
      <t>フクシン</t>
    </rPh>
    <rPh sb="12" eb="13">
      <t>カク</t>
    </rPh>
    <rPh sb="14" eb="16">
      <t>センエン</t>
    </rPh>
    <rPh sb="18" eb="20">
      <t>ショリ</t>
    </rPh>
    <rPh sb="21" eb="23">
      <t>シアイ</t>
    </rPh>
    <rPh sb="23" eb="24">
      <t>ベツ</t>
    </rPh>
    <rPh sb="25" eb="27">
      <t>イチラン</t>
    </rPh>
    <rPh sb="27" eb="28">
      <t>ヒョウ</t>
    </rPh>
    <rPh sb="29" eb="30">
      <t>マト</t>
    </rPh>
    <rPh sb="32" eb="34">
      <t>ジュウショ</t>
    </rPh>
    <rPh sb="35" eb="37">
      <t>ショメイ</t>
    </rPh>
    <rPh sb="38" eb="40">
      <t>ナツイン</t>
    </rPh>
    <phoneticPr fontId="11"/>
  </si>
  <si>
    <t>４０代</t>
    <rPh sb="2" eb="3">
      <t>ダイ</t>
    </rPh>
    <phoneticPr fontId="10"/>
  </si>
  <si>
    <t>５０代</t>
    <rPh sb="2" eb="3">
      <t>ダイ</t>
    </rPh>
    <phoneticPr fontId="10"/>
  </si>
  <si>
    <t>６０代</t>
    <rPh sb="2" eb="3">
      <t>ダイ</t>
    </rPh>
    <phoneticPr fontId="10"/>
  </si>
  <si>
    <t>1部</t>
    <rPh sb="1" eb="2">
      <t>ブ</t>
    </rPh>
    <phoneticPr fontId="10"/>
  </si>
  <si>
    <t>2部</t>
    <rPh sb="1" eb="2">
      <t>ブ</t>
    </rPh>
    <phoneticPr fontId="10"/>
  </si>
  <si>
    <t>3部</t>
    <rPh sb="1" eb="2">
      <t>ブ</t>
    </rPh>
    <phoneticPr fontId="10"/>
  </si>
  <si>
    <t>浦安シニア50</t>
    <phoneticPr fontId="10"/>
  </si>
  <si>
    <t>佐倉シニア50</t>
    <phoneticPr fontId="10"/>
  </si>
  <si>
    <t>55千葉四十雀</t>
    <rPh sb="4" eb="7">
      <t>シジュウスズメ</t>
    </rPh>
    <phoneticPr fontId="10"/>
  </si>
  <si>
    <t>浦安シニア60</t>
    <phoneticPr fontId="10"/>
  </si>
  <si>
    <t>袖ヶ浦シニア40</t>
    <phoneticPr fontId="10"/>
  </si>
  <si>
    <t>FC AKECHI</t>
    <phoneticPr fontId="10"/>
  </si>
  <si>
    <t>袖ヶ浦シニア50</t>
    <phoneticPr fontId="10"/>
  </si>
  <si>
    <t>浜野シニア50</t>
    <phoneticPr fontId="10"/>
  </si>
  <si>
    <t>★1985八千代FC</t>
    <phoneticPr fontId="10"/>
  </si>
  <si>
    <t>千葉四十雀60</t>
    <rPh sb="2" eb="5">
      <t>シジュウスズメ</t>
    </rPh>
    <phoneticPr fontId="10"/>
  </si>
  <si>
    <t>65習台シニア</t>
    <phoneticPr fontId="10"/>
  </si>
  <si>
    <t>FC船橋40</t>
    <phoneticPr fontId="10"/>
  </si>
  <si>
    <t>古河シニア40</t>
    <phoneticPr fontId="10"/>
  </si>
  <si>
    <t>エスペランサ40</t>
    <phoneticPr fontId="10"/>
  </si>
  <si>
    <t>千葉四十雀50</t>
    <rPh sb="2" eb="5">
      <t>シジュウスズメ</t>
    </rPh>
    <phoneticPr fontId="10"/>
  </si>
  <si>
    <t>55浜野シニア</t>
    <phoneticPr fontId="10"/>
  </si>
  <si>
    <t>習台シニア40</t>
    <phoneticPr fontId="10"/>
  </si>
  <si>
    <t>九十九里40</t>
  </si>
  <si>
    <t>古河シニア50</t>
    <phoneticPr fontId="10"/>
  </si>
  <si>
    <t>55習台シニア</t>
  </si>
  <si>
    <t>習台シニア60</t>
    <phoneticPr fontId="10"/>
  </si>
  <si>
    <t>八千代FC60</t>
    <rPh sb="0" eb="3">
      <t>ヤチヨ</t>
    </rPh>
    <phoneticPr fontId="10"/>
  </si>
  <si>
    <t>古河シニア70</t>
    <phoneticPr fontId="10"/>
  </si>
  <si>
    <t>ハルオ</t>
  </si>
  <si>
    <t>FC船橋50</t>
  </si>
  <si>
    <t>緑町シニア50</t>
    <phoneticPr fontId="10"/>
  </si>
  <si>
    <t>佐倉シニア60</t>
    <phoneticPr fontId="10"/>
  </si>
  <si>
    <t>八千代FC40</t>
    <phoneticPr fontId="10"/>
  </si>
  <si>
    <t>習台シニア50</t>
    <phoneticPr fontId="10"/>
  </si>
  <si>
    <t>トキガネ</t>
  </si>
  <si>
    <t>八千代FC50</t>
    <phoneticPr fontId="10"/>
  </si>
  <si>
    <t>55CE-B</t>
  </si>
  <si>
    <t>ちばコスモス60</t>
    <phoneticPr fontId="10"/>
  </si>
  <si>
    <t>市原シニア</t>
    <phoneticPr fontId="10"/>
  </si>
  <si>
    <t>商大クラブ50</t>
    <phoneticPr fontId="10"/>
  </si>
  <si>
    <t>エスペランサ50</t>
    <phoneticPr fontId="10"/>
  </si>
  <si>
    <t>九十九里50</t>
    <rPh sb="3" eb="4">
      <t>サト</t>
    </rPh>
    <phoneticPr fontId="10"/>
  </si>
  <si>
    <t>マクハリシニア50</t>
    <phoneticPr fontId="10"/>
  </si>
  <si>
    <t>Y-AJACK50</t>
    <phoneticPr fontId="10"/>
  </si>
  <si>
    <t>選手権予選リーグ組数：5</t>
    <rPh sb="0" eb="3">
      <t>センシュケン</t>
    </rPh>
    <rPh sb="3" eb="5">
      <t>ヨセン</t>
    </rPh>
    <rPh sb="8" eb="10">
      <t>クミスウ</t>
    </rPh>
    <phoneticPr fontId="10"/>
  </si>
  <si>
    <t>選手権予選リーグ組数：3</t>
    <rPh sb="0" eb="3">
      <t>センシュケン</t>
    </rPh>
    <rPh sb="3" eb="5">
      <t>ヨセン</t>
    </rPh>
    <rPh sb="8" eb="10">
      <t>クミスウ</t>
    </rPh>
    <phoneticPr fontId="10"/>
  </si>
  <si>
    <t>1組当たりのチーム数：4,4,5,5,5</t>
    <rPh sb="1" eb="2">
      <t>クミ</t>
    </rPh>
    <rPh sb="2" eb="3">
      <t>ア</t>
    </rPh>
    <rPh sb="9" eb="10">
      <t>スウ</t>
    </rPh>
    <phoneticPr fontId="10"/>
  </si>
  <si>
    <t>決勝トーナメントチーム数：10</t>
    <rPh sb="0" eb="2">
      <t>ケッショウ</t>
    </rPh>
    <rPh sb="11" eb="12">
      <t>スウ</t>
    </rPh>
    <phoneticPr fontId="10"/>
  </si>
  <si>
    <t>決勝トーナメントチーム数：6</t>
    <rPh sb="0" eb="2">
      <t>ケッショウ</t>
    </rPh>
    <rPh sb="11" eb="12">
      <t>スウ</t>
    </rPh>
    <phoneticPr fontId="10"/>
  </si>
  <si>
    <t>予選試合数：42</t>
    <rPh sb="0" eb="2">
      <t>ヨセン</t>
    </rPh>
    <rPh sb="2" eb="4">
      <t>シアイ</t>
    </rPh>
    <rPh sb="4" eb="5">
      <t>スウ</t>
    </rPh>
    <phoneticPr fontId="10"/>
  </si>
  <si>
    <t>決勝試合数：10</t>
    <rPh sb="0" eb="2">
      <t>ケッショウ</t>
    </rPh>
    <rPh sb="2" eb="4">
      <t>シアイ</t>
    </rPh>
    <rPh sb="4" eb="5">
      <t>スウ</t>
    </rPh>
    <phoneticPr fontId="10"/>
  </si>
  <si>
    <t>決勝試合数：6</t>
    <rPh sb="0" eb="2">
      <t>ケッショウ</t>
    </rPh>
    <rPh sb="2" eb="4">
      <t>シアイ</t>
    </rPh>
    <rPh sb="4" eb="5">
      <t>スウ</t>
    </rPh>
    <phoneticPr fontId="10"/>
  </si>
  <si>
    <t>総試合数：52</t>
    <rPh sb="0" eb="1">
      <t>ソウ</t>
    </rPh>
    <rPh sb="1" eb="3">
      <t>シアイ</t>
    </rPh>
    <rPh sb="3" eb="4">
      <t>スウ</t>
    </rPh>
    <phoneticPr fontId="10"/>
  </si>
  <si>
    <t>Ｂ組：抽選</t>
    <rPh sb="1" eb="2">
      <t>クミ</t>
    </rPh>
    <rPh sb="3" eb="5">
      <t>チュウセン</t>
    </rPh>
    <phoneticPr fontId="12"/>
  </si>
  <si>
    <t>C組：第４シード</t>
    <rPh sb="1" eb="2">
      <t>クミ</t>
    </rPh>
    <rPh sb="3" eb="4">
      <t>ダイ</t>
    </rPh>
    <phoneticPr fontId="12"/>
  </si>
  <si>
    <t>Ｅ組：第２ｼｰﾄﾞ</t>
    <rPh sb="1" eb="2">
      <t>クミ</t>
    </rPh>
    <rPh sb="3" eb="4">
      <t>ダイ</t>
    </rPh>
    <phoneticPr fontId="12"/>
  </si>
  <si>
    <t>１月２６日（日）　</t>
    <rPh sb="1" eb="2">
      <t>ガツ</t>
    </rPh>
    <rPh sb="4" eb="5">
      <t>ヒ</t>
    </rPh>
    <rPh sb="6" eb="7">
      <t>ヒ</t>
    </rPh>
    <phoneticPr fontId="12"/>
  </si>
  <si>
    <t>４０代・５０代：25分－５分－２５分</t>
    <rPh sb="2" eb="3">
      <t>ダイ</t>
    </rPh>
    <rPh sb="6" eb="7">
      <t>ダイ</t>
    </rPh>
    <rPh sb="10" eb="11">
      <t>フン</t>
    </rPh>
    <rPh sb="13" eb="14">
      <t>フン</t>
    </rPh>
    <rPh sb="17" eb="18">
      <t>フン</t>
    </rPh>
    <phoneticPr fontId="12"/>
  </si>
  <si>
    <t>副　審（3名）</t>
    <rPh sb="0" eb="1">
      <t>フク</t>
    </rPh>
    <rPh sb="2" eb="3">
      <t>シン</t>
    </rPh>
    <phoneticPr fontId="12"/>
  </si>
  <si>
    <t>※本部はMC、副審は第4審判を分けること</t>
    <rPh sb="1" eb="3">
      <t>ホンブ</t>
    </rPh>
    <rPh sb="7" eb="9">
      <t>フクシン</t>
    </rPh>
    <rPh sb="10" eb="11">
      <t>ダイ</t>
    </rPh>
    <rPh sb="12" eb="14">
      <t>シンパン</t>
    </rPh>
    <rPh sb="15" eb="16">
      <t>ワ</t>
    </rPh>
    <phoneticPr fontId="12"/>
  </si>
  <si>
    <t>※　決勝トーナメントで時間内同点時は、１０分（5分・5分）延長する。決しない時はＰＫ（５名）とする。３位決定戦は延長なし。ＰＫ（５名）</t>
    <phoneticPr fontId="10"/>
  </si>
  <si>
    <t>第4審判（審判担当チーム）M.C（本部担当チーム）選任派遣、役割再確認（別紙資料）</t>
    <rPh sb="0" eb="1">
      <t>ダイ</t>
    </rPh>
    <rPh sb="2" eb="4">
      <t>シンパン</t>
    </rPh>
    <rPh sb="5" eb="9">
      <t>シンパンタントウ</t>
    </rPh>
    <rPh sb="17" eb="21">
      <t>ホンブタントウ</t>
    </rPh>
    <rPh sb="25" eb="29">
      <t>センニンハケン</t>
    </rPh>
    <rPh sb="30" eb="32">
      <t>ヤクワリ</t>
    </rPh>
    <rPh sb="32" eb="35">
      <t>サイカクニン</t>
    </rPh>
    <rPh sb="36" eb="40">
      <t>ベッシシリョウ</t>
    </rPh>
    <phoneticPr fontId="10"/>
  </si>
  <si>
    <t>*キャプテンマーク必着用、再確認！</t>
    <rPh sb="9" eb="10">
      <t>ヒツ</t>
    </rPh>
    <rPh sb="10" eb="12">
      <t>チャクヨウ</t>
    </rPh>
    <rPh sb="13" eb="16">
      <t>サイカクニン</t>
    </rPh>
    <phoneticPr fontId="10"/>
  </si>
  <si>
    <r>
      <t>決勝トーナメント全て、１０分(５分･５分)延長戦とする。</t>
    </r>
    <r>
      <rPr>
        <b/>
        <u/>
        <sz val="11"/>
        <color rgb="FFFF0000"/>
        <rFont val="メイリオ"/>
        <family val="3"/>
        <charset val="128"/>
      </rPr>
      <t>３位決定戦のみ、延長無PK銭</t>
    </r>
    <r>
      <rPr>
        <b/>
        <u/>
        <sz val="11"/>
        <rFont val="メイリオ"/>
        <family val="3"/>
        <charset val="128"/>
      </rPr>
      <t>とする。</t>
    </r>
    <rPh sb="0" eb="2">
      <t>ケッショウ</t>
    </rPh>
    <rPh sb="8" eb="9">
      <t>スベ</t>
    </rPh>
    <rPh sb="13" eb="14">
      <t>フン</t>
    </rPh>
    <rPh sb="16" eb="17">
      <t>フン</t>
    </rPh>
    <rPh sb="19" eb="20">
      <t>フン</t>
    </rPh>
    <rPh sb="21" eb="24">
      <t>エンチョウセン</t>
    </rPh>
    <rPh sb="29" eb="30">
      <t>イ</t>
    </rPh>
    <rPh sb="30" eb="32">
      <t>ケッテイ</t>
    </rPh>
    <rPh sb="32" eb="33">
      <t>セン</t>
    </rPh>
    <rPh sb="36" eb="38">
      <t>エンチョウ</t>
    </rPh>
    <rPh sb="38" eb="39">
      <t>ナシ</t>
    </rPh>
    <rPh sb="41" eb="42">
      <t>セン</t>
    </rPh>
    <phoneticPr fontId="66"/>
  </si>
  <si>
    <t>ラインズマンフラッグ(ボールケースサイド･ケース内ポケット保管)・水、必ず確認し終了する。</t>
    <rPh sb="29" eb="31">
      <t>ホカン</t>
    </rPh>
    <rPh sb="33" eb="34">
      <t>ミズ</t>
    </rPh>
    <rPh sb="35" eb="36">
      <t>カナラ</t>
    </rPh>
    <rPh sb="37" eb="39">
      <t>カクニン</t>
    </rPh>
    <rPh sb="40" eb="42">
      <t>シュウリョウ</t>
    </rPh>
    <phoneticPr fontId="10"/>
  </si>
  <si>
    <t>シニア委員長　　　　　　高田　敏</t>
    <rPh sb="3" eb="6">
      <t>イインチョウ</t>
    </rPh>
    <rPh sb="12" eb="14">
      <t>タカダ</t>
    </rPh>
    <rPh sb="15" eb="16">
      <t>サトシ</t>
    </rPh>
    <phoneticPr fontId="66"/>
  </si>
  <si>
    <t>ATSU FOOTBALL FIELD</t>
    <phoneticPr fontId="10"/>
  </si>
  <si>
    <t>加茂運動広場多目的広場</t>
    <phoneticPr fontId="10"/>
  </si>
  <si>
    <t>市津運動広場多目的広場</t>
    <rPh sb="0" eb="2">
      <t>シヅ</t>
    </rPh>
    <phoneticPr fontId="10"/>
  </si>
  <si>
    <t>２月２日（日）　</t>
    <rPh sb="1" eb="2">
      <t>ガツ</t>
    </rPh>
    <rPh sb="3" eb="4">
      <t>ヒ</t>
    </rPh>
    <rPh sb="5" eb="6">
      <t>ヒ</t>
    </rPh>
    <phoneticPr fontId="12"/>
  </si>
  <si>
    <t>２月９日（日）　</t>
    <rPh sb="1" eb="2">
      <t>ガツ</t>
    </rPh>
    <rPh sb="3" eb="4">
      <t>ヒ</t>
    </rPh>
    <rPh sb="5" eb="6">
      <t>ヒ</t>
    </rPh>
    <phoneticPr fontId="12"/>
  </si>
  <si>
    <t>市原スポレクパーク　Bコート</t>
    <rPh sb="0" eb="2">
      <t>イチハラ</t>
    </rPh>
    <phoneticPr fontId="10"/>
  </si>
  <si>
    <t>フォルテ40</t>
    <phoneticPr fontId="10"/>
  </si>
  <si>
    <t>H-AJACK</t>
    <phoneticPr fontId="10"/>
  </si>
  <si>
    <t>２月１１日（火）　</t>
    <rPh sb="1" eb="2">
      <t>ガツ</t>
    </rPh>
    <rPh sb="4" eb="5">
      <t>ヒ</t>
    </rPh>
    <rPh sb="6" eb="7">
      <t>カ</t>
    </rPh>
    <phoneticPr fontId="12"/>
  </si>
  <si>
    <t>天台スポーツセンター　Bコート</t>
    <rPh sb="0" eb="2">
      <t>テンダイ</t>
    </rPh>
    <phoneticPr fontId="10"/>
  </si>
  <si>
    <t>天台スポーツセンター　Aコート</t>
    <rPh sb="0" eb="2">
      <t>テンダイ</t>
    </rPh>
    <phoneticPr fontId="10"/>
  </si>
  <si>
    <t>会場支払受付</t>
    <rPh sb="0" eb="2">
      <t>カイジョウ</t>
    </rPh>
    <rPh sb="2" eb="4">
      <t>シハライ</t>
    </rPh>
    <rPh sb="4" eb="6">
      <t>ウケツケ</t>
    </rPh>
    <phoneticPr fontId="12"/>
  </si>
  <si>
    <t>更新：</t>
    <rPh sb="0" eb="2">
      <t>コウシン</t>
    </rPh>
    <phoneticPr fontId="14"/>
  </si>
  <si>
    <t>審判報酬費持込み</t>
    <rPh sb="0" eb="2">
      <t>シンパン</t>
    </rPh>
    <rPh sb="2" eb="4">
      <t>ホウシュウ</t>
    </rPh>
    <rPh sb="4" eb="5">
      <t>ヒ</t>
    </rPh>
    <rPh sb="5" eb="7">
      <t>モチコ</t>
    </rPh>
    <phoneticPr fontId="12"/>
  </si>
  <si>
    <t>千葉県サッカー協会・シニア委員会事務局　井上　龍彦</t>
    <rPh sb="0" eb="3">
      <t>チバケン</t>
    </rPh>
    <rPh sb="7" eb="9">
      <t>キョウカイ</t>
    </rPh>
    <rPh sb="13" eb="16">
      <t>イインカイ</t>
    </rPh>
    <rPh sb="16" eb="19">
      <t>ジムキョク</t>
    </rPh>
    <rPh sb="20" eb="22">
      <t>イノウエ</t>
    </rPh>
    <rPh sb="23" eb="25">
      <t>タツヒコ</t>
    </rPh>
    <phoneticPr fontId="12"/>
  </si>
  <si>
    <t>メール送り先：</t>
    <rPh sb="3" eb="4">
      <t>オク</t>
    </rPh>
    <rPh sb="5" eb="6">
      <t>サキ</t>
    </rPh>
    <phoneticPr fontId="12"/>
  </si>
  <si>
    <t>ka-inoue@bea.hi-ho.ne.jp</t>
    <phoneticPr fontId="12"/>
  </si>
  <si>
    <t>警告</t>
    <rPh sb="0" eb="2">
      <t>ケイコク</t>
    </rPh>
    <phoneticPr fontId="11"/>
  </si>
  <si>
    <t>２度の警告で次試合出場停止</t>
    <rPh sb="1" eb="2">
      <t>ド</t>
    </rPh>
    <rPh sb="3" eb="5">
      <t>ケイコク</t>
    </rPh>
    <rPh sb="6" eb="7">
      <t>ジ</t>
    </rPh>
    <rPh sb="7" eb="9">
      <t>シアイ</t>
    </rPh>
    <rPh sb="9" eb="11">
      <t>シュツジョウ</t>
    </rPh>
    <rPh sb="11" eb="13">
      <t>テイシ</t>
    </rPh>
    <phoneticPr fontId="11"/>
  </si>
  <si>
    <t>更新日</t>
    <rPh sb="0" eb="3">
      <t>コウシンビ</t>
    </rPh>
    <phoneticPr fontId="12"/>
  </si>
  <si>
    <t>１退場</t>
    <rPh sb="1" eb="3">
      <t>タイジョウ</t>
    </rPh>
    <phoneticPr fontId="11"/>
  </si>
  <si>
    <t>１発退場：次試合出場停止・追加処分はシニア委員会にて協議する。</t>
    <rPh sb="1" eb="2">
      <t>パツ</t>
    </rPh>
    <rPh sb="2" eb="4">
      <t>タイジョウ</t>
    </rPh>
    <rPh sb="5" eb="6">
      <t>ジ</t>
    </rPh>
    <rPh sb="6" eb="8">
      <t>シアイ</t>
    </rPh>
    <rPh sb="8" eb="10">
      <t>シュツジョウ</t>
    </rPh>
    <rPh sb="10" eb="12">
      <t>テイシ</t>
    </rPh>
    <rPh sb="13" eb="15">
      <t>ツイカ</t>
    </rPh>
    <rPh sb="15" eb="17">
      <t>ショブン</t>
    </rPh>
    <rPh sb="21" eb="24">
      <t>イインカイ</t>
    </rPh>
    <rPh sb="26" eb="28">
      <t>キョウギ</t>
    </rPh>
    <phoneticPr fontId="11"/>
  </si>
  <si>
    <t>２退場</t>
    <rPh sb="1" eb="3">
      <t>タイジョウ</t>
    </rPh>
    <phoneticPr fontId="11"/>
  </si>
  <si>
    <t>２度の警告で退場、次試合出場停止。</t>
    <rPh sb="1" eb="2">
      <t>ド</t>
    </rPh>
    <rPh sb="3" eb="5">
      <t>ケイコク</t>
    </rPh>
    <rPh sb="6" eb="8">
      <t>タイジョウ</t>
    </rPh>
    <rPh sb="9" eb="10">
      <t>ジ</t>
    </rPh>
    <rPh sb="10" eb="12">
      <t>シアイ</t>
    </rPh>
    <rPh sb="12" eb="14">
      <t>シュツジョウ</t>
    </rPh>
    <rPh sb="14" eb="16">
      <t>テイシ</t>
    </rPh>
    <phoneticPr fontId="11"/>
  </si>
  <si>
    <t>No.</t>
    <phoneticPr fontId="12"/>
  </si>
  <si>
    <t>発生日</t>
    <rPh sb="0" eb="3">
      <t>ハッセイビ</t>
    </rPh>
    <phoneticPr fontId="12"/>
  </si>
  <si>
    <t>処分</t>
    <rPh sb="0" eb="2">
      <t>ショブン</t>
    </rPh>
    <phoneticPr fontId="12"/>
  </si>
  <si>
    <t>世代</t>
    <rPh sb="0" eb="2">
      <t>セダイ</t>
    </rPh>
    <phoneticPr fontId="12"/>
  </si>
  <si>
    <t>背番号</t>
    <rPh sb="0" eb="3">
      <t>セバンゴウ</t>
    </rPh>
    <phoneticPr fontId="12"/>
  </si>
  <si>
    <t>登録チーム名</t>
    <rPh sb="0" eb="2">
      <t>トウロク</t>
    </rPh>
    <rPh sb="5" eb="6">
      <t>メイ</t>
    </rPh>
    <phoneticPr fontId="12"/>
  </si>
  <si>
    <t>選手名</t>
    <rPh sb="0" eb="2">
      <t>センシュ</t>
    </rPh>
    <rPh sb="2" eb="3">
      <t>メイ</t>
    </rPh>
    <phoneticPr fontId="12"/>
  </si>
  <si>
    <t>対戦相手</t>
    <rPh sb="0" eb="2">
      <t>タイセン</t>
    </rPh>
    <rPh sb="2" eb="4">
      <t>アイテ</t>
    </rPh>
    <phoneticPr fontId="12"/>
  </si>
  <si>
    <t>理由</t>
    <rPh sb="0" eb="2">
      <t>リユウ</t>
    </rPh>
    <phoneticPr fontId="12"/>
  </si>
  <si>
    <t>警告内容</t>
    <rPh sb="0" eb="2">
      <t>ケイコク</t>
    </rPh>
    <rPh sb="2" eb="4">
      <t>ナイヨウ</t>
    </rPh>
    <phoneticPr fontId="12"/>
  </si>
  <si>
    <t>２月１６日（日）　</t>
    <rPh sb="1" eb="2">
      <t>ガツ</t>
    </rPh>
    <rPh sb="4" eb="5">
      <t>ヒ</t>
    </rPh>
    <rPh sb="6" eb="7">
      <t>ヒ</t>
    </rPh>
    <phoneticPr fontId="12"/>
  </si>
  <si>
    <t>岩名球技場</t>
    <rPh sb="0" eb="2">
      <t>イワナ</t>
    </rPh>
    <rPh sb="2" eb="5">
      <t>キュウギジョウ</t>
    </rPh>
    <phoneticPr fontId="10"/>
  </si>
  <si>
    <t>①</t>
  </si>
  <si>
    <t>②</t>
  </si>
  <si>
    <t>③</t>
  </si>
  <si>
    <t>④</t>
  </si>
  <si>
    <t>⑤</t>
  </si>
  <si>
    <t>⑥</t>
    <phoneticPr fontId="10"/>
  </si>
  <si>
    <t>決勝トーナメント</t>
    <rPh sb="0" eb="2">
      <t>ケッショウ</t>
    </rPh>
    <phoneticPr fontId="12"/>
  </si>
  <si>
    <t>※本部、MC、第4審判を分けること</t>
    <rPh sb="1" eb="3">
      <t>ホンブ</t>
    </rPh>
    <rPh sb="7" eb="8">
      <t>ダイ</t>
    </rPh>
    <rPh sb="9" eb="11">
      <t>シンパン</t>
    </rPh>
    <rPh sb="12" eb="13">
      <t>ワ</t>
    </rPh>
    <phoneticPr fontId="12"/>
  </si>
  <si>
    <t>リーグ</t>
    <phoneticPr fontId="10"/>
  </si>
  <si>
    <t>FC船橋40</t>
  </si>
  <si>
    <t>古河シニア40</t>
  </si>
  <si>
    <t>MITシニア</t>
  </si>
  <si>
    <t>商大クラブ40</t>
  </si>
  <si>
    <t>習台シニア40</t>
  </si>
  <si>
    <t>袖ヶ浦シニア40</t>
  </si>
  <si>
    <t>Y-AJACK40</t>
  </si>
  <si>
    <t>浦安シニア40</t>
  </si>
  <si>
    <t>八千代FC40</t>
  </si>
  <si>
    <t>マクハリ40</t>
  </si>
  <si>
    <t>エスペランサ40</t>
  </si>
  <si>
    <t>FC AKECHI</t>
  </si>
  <si>
    <t>千葉四十雀40</t>
  </si>
  <si>
    <t>ＭＶＣＣ</t>
  </si>
  <si>
    <t>千葉四十雀50</t>
  </si>
  <si>
    <t>緑町シニア50</t>
  </si>
  <si>
    <t>浦安シニア50</t>
  </si>
  <si>
    <t>★1985八千代FC</t>
  </si>
  <si>
    <t>袖ヶ浦シニア50</t>
  </si>
  <si>
    <t>マクハリシニア50</t>
  </si>
  <si>
    <t>九十九里50</t>
  </si>
  <si>
    <t>Y-AJACK50</t>
  </si>
  <si>
    <t>商大クラブ50</t>
  </si>
  <si>
    <t>エスペランサ50</t>
  </si>
  <si>
    <t>55八千代</t>
  </si>
  <si>
    <t>浜野シニア50</t>
  </si>
  <si>
    <t>Lien  Chiba</t>
  </si>
  <si>
    <t>55千葉四十雀</t>
  </si>
  <si>
    <t>習台シニア50</t>
  </si>
  <si>
    <t>古河シニア50</t>
  </si>
  <si>
    <t>八千代FC50</t>
  </si>
  <si>
    <t>55浜野シニア</t>
  </si>
  <si>
    <t>天台スポーツセンター・ラグビーサッカー場　Ａ面</t>
    <rPh sb="0" eb="2">
      <t>テンダイ</t>
    </rPh>
    <rPh sb="22" eb="23">
      <t>メン</t>
    </rPh>
    <phoneticPr fontId="10"/>
  </si>
  <si>
    <t>⑤</t>
    <phoneticPr fontId="10"/>
  </si>
  <si>
    <t>天台スポーツセンター・ラグビーサッカー場　B面</t>
    <rPh sb="0" eb="2">
      <t>テンダイ</t>
    </rPh>
    <rPh sb="22" eb="23">
      <t>メン</t>
    </rPh>
    <phoneticPr fontId="10"/>
  </si>
  <si>
    <t>トキガネ</t>
    <phoneticPr fontId="10"/>
  </si>
  <si>
    <t>第4審判（1名）</t>
    <rPh sb="0" eb="1">
      <t>ダイ</t>
    </rPh>
    <rPh sb="2" eb="4">
      <t>シンパン</t>
    </rPh>
    <phoneticPr fontId="12"/>
  </si>
  <si>
    <t>2026年度 千葉県シニア選手権組み分け表（案）</t>
    <rPh sb="4" eb="6">
      <t>ネンド</t>
    </rPh>
    <rPh sb="7" eb="10">
      <t>チバケン</t>
    </rPh>
    <rPh sb="13" eb="16">
      <t>センシュケン</t>
    </rPh>
    <rPh sb="16" eb="17">
      <t>ク</t>
    </rPh>
    <rPh sb="18" eb="19">
      <t>ワ</t>
    </rPh>
    <rPh sb="20" eb="21">
      <t>ヒョウ</t>
    </rPh>
    <rPh sb="22" eb="23">
      <t>アン</t>
    </rPh>
    <phoneticPr fontId="10"/>
  </si>
  <si>
    <t>７０代</t>
    <rPh sb="2" eb="3">
      <t>ダイ</t>
    </rPh>
    <phoneticPr fontId="10"/>
  </si>
  <si>
    <t>マクハリシニア40</t>
    <phoneticPr fontId="10"/>
  </si>
  <si>
    <t>大倉商事50</t>
    <rPh sb="2" eb="4">
      <t>ショウジ</t>
    </rPh>
    <phoneticPr fontId="10"/>
  </si>
  <si>
    <t>MVCC(元ACミラン千葉)</t>
    <rPh sb="5" eb="6">
      <t>モト</t>
    </rPh>
    <phoneticPr fontId="10"/>
  </si>
  <si>
    <t>習志野50</t>
    <phoneticPr fontId="10"/>
  </si>
  <si>
    <t>ECアスレタ</t>
    <phoneticPr fontId="10"/>
  </si>
  <si>
    <t>FC船橋60</t>
    <phoneticPr fontId="10"/>
  </si>
  <si>
    <t>MITシニア40</t>
    <phoneticPr fontId="10"/>
  </si>
  <si>
    <t>大倉商事40</t>
    <rPh sb="2" eb="4">
      <t>ショウジ</t>
    </rPh>
    <phoneticPr fontId="10"/>
  </si>
  <si>
    <t>龍子会60</t>
    <phoneticPr fontId="10"/>
  </si>
  <si>
    <t>フォルティシモ50</t>
    <phoneticPr fontId="10"/>
  </si>
  <si>
    <t>千葉四十雀70</t>
    <rPh sb="0" eb="2">
      <t>チバ</t>
    </rPh>
    <rPh sb="2" eb="5">
      <t>シジュウスズメ</t>
    </rPh>
    <phoneticPr fontId="10"/>
  </si>
  <si>
    <t>花園SC40</t>
    <phoneticPr fontId="10"/>
  </si>
  <si>
    <t>八千代FC55</t>
    <phoneticPr fontId="10"/>
  </si>
  <si>
    <t>ACちば60</t>
    <phoneticPr fontId="10"/>
  </si>
  <si>
    <t>Lien  Chiba50</t>
    <phoneticPr fontId="10"/>
  </si>
  <si>
    <t>八千代FC60Duo</t>
    <rPh sb="0" eb="3">
      <t>ヤチヨ</t>
    </rPh>
    <phoneticPr fontId="10"/>
  </si>
  <si>
    <t>選手権予選リーグ組数：５</t>
    <rPh sb="0" eb="3">
      <t>センシュケン</t>
    </rPh>
    <rPh sb="3" eb="5">
      <t>ヨセン</t>
    </rPh>
    <rPh sb="8" eb="10">
      <t>クミスウ</t>
    </rPh>
    <phoneticPr fontId="108"/>
  </si>
  <si>
    <t>リーグ戦（総当たり）</t>
    <rPh sb="3" eb="4">
      <t>セン</t>
    </rPh>
    <rPh sb="5" eb="7">
      <t>ソウア</t>
    </rPh>
    <phoneticPr fontId="14"/>
  </si>
  <si>
    <t>1組当たりのチーム数：4,4,4,4,5</t>
    <rPh sb="1" eb="2">
      <t>クミ</t>
    </rPh>
    <rPh sb="2" eb="3">
      <t>ア</t>
    </rPh>
    <rPh sb="9" eb="10">
      <t>スウ</t>
    </rPh>
    <phoneticPr fontId="108"/>
  </si>
  <si>
    <t>1組当たりのチーム数：4,4,4</t>
    <rPh sb="1" eb="2">
      <t>クミ</t>
    </rPh>
    <rPh sb="2" eb="3">
      <t>ア</t>
    </rPh>
    <rPh sb="9" eb="10">
      <t>スウ</t>
    </rPh>
    <phoneticPr fontId="10"/>
  </si>
  <si>
    <t>決勝トーナメントチーム数：10</t>
    <rPh sb="0" eb="2">
      <t>ケッショウ</t>
    </rPh>
    <rPh sb="11" eb="12">
      <t>スウ</t>
    </rPh>
    <phoneticPr fontId="108"/>
  </si>
  <si>
    <t>予選試合数：34</t>
    <rPh sb="0" eb="2">
      <t>ヨセン</t>
    </rPh>
    <rPh sb="2" eb="4">
      <t>シアイ</t>
    </rPh>
    <rPh sb="4" eb="5">
      <t>スウ</t>
    </rPh>
    <phoneticPr fontId="108"/>
  </si>
  <si>
    <t>予選試合数：18</t>
    <rPh sb="0" eb="2">
      <t>ヨセン</t>
    </rPh>
    <rPh sb="2" eb="4">
      <t>シアイ</t>
    </rPh>
    <rPh sb="4" eb="5">
      <t>スウ</t>
    </rPh>
    <phoneticPr fontId="10"/>
  </si>
  <si>
    <t>決勝試合数：10</t>
    <rPh sb="0" eb="2">
      <t>ケッショウ</t>
    </rPh>
    <rPh sb="2" eb="4">
      <t>シアイ</t>
    </rPh>
    <rPh sb="4" eb="5">
      <t>スウ</t>
    </rPh>
    <phoneticPr fontId="108"/>
  </si>
  <si>
    <t>総試合数：44</t>
    <rPh sb="0" eb="1">
      <t>ソウ</t>
    </rPh>
    <rPh sb="1" eb="3">
      <t>シアイ</t>
    </rPh>
    <rPh sb="3" eb="4">
      <t>スウ</t>
    </rPh>
    <phoneticPr fontId="108"/>
  </si>
  <si>
    <t>総試合数：24</t>
    <rPh sb="0" eb="1">
      <t>ソウ</t>
    </rPh>
    <rPh sb="1" eb="3">
      <t>シアイ</t>
    </rPh>
    <rPh sb="3" eb="4">
      <t>スウ</t>
    </rPh>
    <phoneticPr fontId="10"/>
  </si>
  <si>
    <r>
      <rPr>
        <u/>
        <sz val="14"/>
        <color rgb="FF000000"/>
        <rFont val="Meiryo UI"/>
        <family val="3"/>
        <charset val="128"/>
      </rPr>
      <t>2026年度　千葉県シニアサッカー選手権大会組合せ表</t>
    </r>
    <r>
      <rPr>
        <sz val="14"/>
        <color indexed="8"/>
        <rFont val="Meiryo UI"/>
        <family val="3"/>
        <charset val="128"/>
      </rPr>
      <t>　　（雨天決行）</t>
    </r>
    <rPh sb="4" eb="6">
      <t>ネンド</t>
    </rPh>
    <rPh sb="7" eb="10">
      <t>チバケン</t>
    </rPh>
    <rPh sb="17" eb="20">
      <t>センシュケン</t>
    </rPh>
    <rPh sb="20" eb="22">
      <t>タイカイ</t>
    </rPh>
    <rPh sb="22" eb="24">
      <t>クミアワ</t>
    </rPh>
    <rPh sb="25" eb="26">
      <t>ヒョウ</t>
    </rPh>
    <rPh sb="29" eb="31">
      <t>ウテン</t>
    </rPh>
    <rPh sb="31" eb="33">
      <t>ケッコウ</t>
    </rPh>
    <phoneticPr fontId="12"/>
  </si>
  <si>
    <t>２０２６年度シニア･選手権　退場・選手報告用</t>
    <rPh sb="4" eb="6">
      <t>ネンド</t>
    </rPh>
    <rPh sb="10" eb="13">
      <t>センシュケン</t>
    </rPh>
    <rPh sb="14" eb="16">
      <t>タイジョウ</t>
    </rPh>
    <rPh sb="17" eb="19">
      <t>センシュ</t>
    </rPh>
    <rPh sb="19" eb="22">
      <t>ホウコクヨウ</t>
    </rPh>
    <phoneticPr fontId="12"/>
  </si>
  <si>
    <t>懲罰記録担当（冨岡　須長）</t>
    <rPh sb="0" eb="2">
      <t>チョウバツ</t>
    </rPh>
    <rPh sb="2" eb="4">
      <t>キロク</t>
    </rPh>
    <rPh sb="4" eb="6">
      <t>タントウ</t>
    </rPh>
    <rPh sb="7" eb="9">
      <t>トミオカ</t>
    </rPh>
    <rPh sb="10" eb="12">
      <t>スナガ</t>
    </rPh>
    <phoneticPr fontId="30"/>
  </si>
  <si>
    <t>冨岡</t>
    <rPh sb="0" eb="2">
      <t>トミオカ</t>
    </rPh>
    <phoneticPr fontId="3"/>
  </si>
  <si>
    <t>nobuya.t26@gmail.com</t>
  </si>
  <si>
    <t>須長</t>
    <rPh sb="0" eb="2">
      <t>スナガ</t>
    </rPh>
    <phoneticPr fontId="3"/>
  </si>
  <si>
    <t>athleticbilbaojp@gmail.com</t>
  </si>
  <si>
    <t>※出場停止後、次出場停止選手は2試合出場停止！（チームに関わらず）</t>
    <rPh sb="1" eb="6">
      <t>シュツジョウテイシゴ</t>
    </rPh>
    <rPh sb="7" eb="14">
      <t>ジシュツジョウテイシセンシュ</t>
    </rPh>
    <rPh sb="16" eb="22">
      <t>シアイシュツジョウテイシ</t>
    </rPh>
    <rPh sb="28" eb="29">
      <t>カカ</t>
    </rPh>
    <phoneticPr fontId="14"/>
  </si>
  <si>
    <t>26年選手権</t>
    <rPh sb="2" eb="3">
      <t>ネン</t>
    </rPh>
    <rPh sb="3" eb="6">
      <t>センシュケン</t>
    </rPh>
    <phoneticPr fontId="12"/>
  </si>
  <si>
    <t>Lien  Chiba</t>
    <phoneticPr fontId="10"/>
  </si>
  <si>
    <t>ka36-tinoue1014@fol.hi-ho.ne.jp</t>
    <phoneticPr fontId="66"/>
  </si>
  <si>
    <t>九十九里浜40</t>
  </si>
  <si>
    <t>大倉商事40</t>
  </si>
  <si>
    <t>Y-AJYACK40</t>
  </si>
  <si>
    <t>MVCC</t>
  </si>
  <si>
    <t>花園SC40</t>
  </si>
  <si>
    <t>袖ケ浦シニア40</t>
  </si>
  <si>
    <t>マクハリ50</t>
  </si>
  <si>
    <t>55 八千代FC</t>
  </si>
  <si>
    <t>1985八千代FC</t>
  </si>
  <si>
    <t>55 千葉四十雀</t>
  </si>
  <si>
    <t>大倉商事50</t>
  </si>
  <si>
    <t>55 浜野シニア</t>
  </si>
  <si>
    <t>佐倉シニア50</t>
  </si>
  <si>
    <t>１月２５日（日）　</t>
    <rPh sb="1" eb="2">
      <t>ガツ</t>
    </rPh>
    <rPh sb="4" eb="5">
      <t>ヒ</t>
    </rPh>
    <rPh sb="6" eb="7">
      <t>ヒ</t>
    </rPh>
    <phoneticPr fontId="12"/>
  </si>
  <si>
    <t>３月８日（日）　</t>
    <rPh sb="1" eb="2">
      <t>ガツ</t>
    </rPh>
    <rPh sb="3" eb="4">
      <t>ヒ</t>
    </rPh>
    <rPh sb="5" eb="6">
      <t>ヒ</t>
    </rPh>
    <phoneticPr fontId="12"/>
  </si>
  <si>
    <t>３月１日（日）　</t>
    <rPh sb="1" eb="2">
      <t>ガツ</t>
    </rPh>
    <rPh sb="3" eb="4">
      <t>ヒ</t>
    </rPh>
    <rPh sb="5" eb="6">
      <t>ヒ</t>
    </rPh>
    <phoneticPr fontId="12"/>
  </si>
  <si>
    <t>成東総合運動公園　サッカー場</t>
    <rPh sb="0" eb="2">
      <t>ナルトウ</t>
    </rPh>
    <rPh sb="2" eb="4">
      <t>ソウゴウ</t>
    </rPh>
    <rPh sb="4" eb="6">
      <t>ウンドウ</t>
    </rPh>
    <rPh sb="6" eb="8">
      <t>コウエン</t>
    </rPh>
    <rPh sb="13" eb="14">
      <t>バ</t>
    </rPh>
    <phoneticPr fontId="10"/>
  </si>
  <si>
    <t>ボールボーイ（3名ずつ）</t>
    <rPh sb="8" eb="9">
      <t>メイ</t>
    </rPh>
    <phoneticPr fontId="12"/>
  </si>
  <si>
    <t>市原スポレクパーク Bコート</t>
    <rPh sb="0" eb="2">
      <t>イチハラ</t>
    </rPh>
    <phoneticPr fontId="10"/>
  </si>
  <si>
    <t>フクダ電子フィールド</t>
    <rPh sb="3" eb="5">
      <t>デンシ</t>
    </rPh>
    <phoneticPr fontId="10"/>
  </si>
  <si>
    <t>１月３１日（土）　</t>
  </si>
  <si>
    <t>１月３１日（土）　</t>
    <rPh sb="1" eb="2">
      <t>ガツ</t>
    </rPh>
    <rPh sb="4" eb="5">
      <t>ヒ</t>
    </rPh>
    <rPh sb="6" eb="7">
      <t>ド</t>
    </rPh>
    <phoneticPr fontId="12"/>
  </si>
  <si>
    <t>天台スポーツセンター・ラグビーサッカー場　Ａ面</t>
    <rPh sb="0" eb="2">
      <t>テンダイ</t>
    </rPh>
    <rPh sb="19" eb="20">
      <t>ジョウ</t>
    </rPh>
    <rPh sb="22" eb="23">
      <t>メン</t>
    </rPh>
    <phoneticPr fontId="10"/>
  </si>
  <si>
    <t>天台スポーツセンター・ラグビーサッカー場　B面</t>
    <rPh sb="0" eb="2">
      <t>テンダイ</t>
    </rPh>
    <rPh sb="19" eb="20">
      <t>ジョウ</t>
    </rPh>
    <rPh sb="22" eb="23">
      <t>メン</t>
    </rPh>
    <phoneticPr fontId="10"/>
  </si>
  <si>
    <t>２月８日（日）　</t>
    <rPh sb="1" eb="2">
      <t>ガツ</t>
    </rPh>
    <rPh sb="3" eb="4">
      <t>ヒ</t>
    </rPh>
    <rPh sb="5" eb="6">
      <t>ヒ</t>
    </rPh>
    <phoneticPr fontId="12"/>
  </si>
  <si>
    <t>姉崎サッカー場</t>
    <rPh sb="0" eb="2">
      <t>アネサキ</t>
    </rPh>
    <rPh sb="6" eb="7">
      <t>バ</t>
    </rPh>
    <phoneticPr fontId="10"/>
  </si>
  <si>
    <t>２月１４日（土）　</t>
    <rPh sb="1" eb="2">
      <t>ガツ</t>
    </rPh>
    <rPh sb="4" eb="5">
      <t>ヒ</t>
    </rPh>
    <rPh sb="6" eb="7">
      <t>ド</t>
    </rPh>
    <phoneticPr fontId="12"/>
  </si>
  <si>
    <t>２月１５日（日）　</t>
    <rPh sb="1" eb="2">
      <t>ガツ</t>
    </rPh>
    <rPh sb="4" eb="5">
      <t>ヒ</t>
    </rPh>
    <rPh sb="6" eb="7">
      <t>ヒ</t>
    </rPh>
    <phoneticPr fontId="12"/>
  </si>
  <si>
    <t>２月２２日（日）　</t>
    <rPh sb="1" eb="2">
      <t>ガツ</t>
    </rPh>
    <rPh sb="4" eb="5">
      <t>ヒ</t>
    </rPh>
    <rPh sb="6" eb="7">
      <t>ヒ</t>
    </rPh>
    <phoneticPr fontId="12"/>
  </si>
  <si>
    <t>ATSU</t>
    <phoneticPr fontId="14"/>
  </si>
  <si>
    <t>成東総合</t>
    <rPh sb="0" eb="2">
      <t>ナルトウ</t>
    </rPh>
    <rPh sb="2" eb="4">
      <t>ソウゴウ</t>
    </rPh>
    <phoneticPr fontId="14"/>
  </si>
  <si>
    <t>スポレクB</t>
    <phoneticPr fontId="14"/>
  </si>
  <si>
    <t>フクフィ</t>
    <phoneticPr fontId="14"/>
  </si>
  <si>
    <t>商大ク50</t>
    <rPh sb="0" eb="2">
      <t>ショウダイ</t>
    </rPh>
    <phoneticPr fontId="14"/>
  </si>
  <si>
    <t>九十九里40</t>
    <rPh sb="0" eb="4">
      <t>クジュウクリ</t>
    </rPh>
    <phoneticPr fontId="14"/>
  </si>
  <si>
    <t>八千代FC50</t>
    <rPh sb="0" eb="3">
      <t>ヤチヨ</t>
    </rPh>
    <phoneticPr fontId="14"/>
  </si>
  <si>
    <t>習台シ40</t>
    <rPh sb="0" eb="2">
      <t>ナラダイ</t>
    </rPh>
    <phoneticPr fontId="14"/>
  </si>
  <si>
    <t>川嶋</t>
    <rPh sb="0" eb="2">
      <t>カワシマ</t>
    </rPh>
    <phoneticPr fontId="14"/>
  </si>
  <si>
    <t>55浜野</t>
    <rPh sb="2" eb="4">
      <t>ハマノ</t>
    </rPh>
    <phoneticPr fontId="14"/>
  </si>
  <si>
    <t>船橋40</t>
    <rPh sb="0" eb="2">
      <t>フナバシ</t>
    </rPh>
    <phoneticPr fontId="14"/>
  </si>
  <si>
    <t>緑町シニア</t>
    <rPh sb="0" eb="2">
      <t>ミドリマチ</t>
    </rPh>
    <phoneticPr fontId="14"/>
  </si>
  <si>
    <t>袖ヶ浦シ40</t>
    <rPh sb="0" eb="3">
      <t>ソデガウラ</t>
    </rPh>
    <phoneticPr fontId="14"/>
  </si>
  <si>
    <t>鈴木</t>
    <rPh sb="0" eb="2">
      <t>スズキ</t>
    </rPh>
    <phoneticPr fontId="14"/>
  </si>
  <si>
    <t>柳田</t>
    <rPh sb="0" eb="2">
      <t>ヤナギタ</t>
    </rPh>
    <phoneticPr fontId="14"/>
  </si>
  <si>
    <t>天台A</t>
    <rPh sb="0" eb="2">
      <t>テンダイ</t>
    </rPh>
    <phoneticPr fontId="14"/>
  </si>
  <si>
    <t>天台B</t>
    <rPh sb="0" eb="2">
      <t>テンダイ</t>
    </rPh>
    <phoneticPr fontId="14"/>
  </si>
  <si>
    <t>加茂G</t>
    <rPh sb="0" eb="2">
      <t>カモ</t>
    </rPh>
    <phoneticPr fontId="14"/>
  </si>
  <si>
    <t>55浜野</t>
    <rPh sb="1" eb="3">
      <t>ハマノ</t>
    </rPh>
    <phoneticPr fontId="14"/>
  </si>
  <si>
    <t>マクハリ50</t>
    <phoneticPr fontId="14"/>
  </si>
  <si>
    <t>55八千代</t>
    <rPh sb="2" eb="5">
      <t>ヤチヨ</t>
    </rPh>
    <phoneticPr fontId="14"/>
  </si>
  <si>
    <t>MVCC</t>
    <phoneticPr fontId="14"/>
  </si>
  <si>
    <t>市原シニア</t>
    <rPh sb="0" eb="2">
      <t>イチハラ</t>
    </rPh>
    <phoneticPr fontId="14"/>
  </si>
  <si>
    <t>冨岡</t>
    <rPh sb="0" eb="2">
      <t>トミオカ</t>
    </rPh>
    <phoneticPr fontId="14"/>
  </si>
  <si>
    <t>片平</t>
    <rPh sb="0" eb="2">
      <t>カタヒラ</t>
    </rPh>
    <phoneticPr fontId="14"/>
  </si>
  <si>
    <t>エスペ40）片平</t>
    <rPh sb="6" eb="8">
      <t>カタヒラ</t>
    </rPh>
    <phoneticPr fontId="14"/>
  </si>
  <si>
    <t>姉崎サッカー場</t>
    <rPh sb="0" eb="2">
      <t>アネサキ</t>
    </rPh>
    <rPh sb="6" eb="7">
      <t>バ</t>
    </rPh>
    <phoneticPr fontId="14"/>
  </si>
  <si>
    <t>55千葉</t>
    <rPh sb="2" eb="4">
      <t>チバ</t>
    </rPh>
    <phoneticPr fontId="14"/>
  </si>
  <si>
    <t>CFA幕張</t>
    <rPh sb="3" eb="5">
      <t>マクハリ</t>
    </rPh>
    <phoneticPr fontId="14"/>
  </si>
  <si>
    <t>袖ヶ浦シ50</t>
    <rPh sb="0" eb="3">
      <t>ソデガウラ</t>
    </rPh>
    <phoneticPr fontId="14"/>
  </si>
  <si>
    <t>千葉50</t>
    <rPh sb="0" eb="2">
      <t>チバ</t>
    </rPh>
    <phoneticPr fontId="14"/>
  </si>
  <si>
    <t>足利</t>
    <rPh sb="0" eb="2">
      <t>アシカガ</t>
    </rPh>
    <phoneticPr fontId="14"/>
  </si>
  <si>
    <t>ブラゼンチン</t>
    <phoneticPr fontId="14"/>
  </si>
  <si>
    <t>八千代50</t>
    <rPh sb="0" eb="3">
      <t>ヤチヨ</t>
    </rPh>
    <phoneticPr fontId="14"/>
  </si>
  <si>
    <t>船橋50</t>
    <rPh sb="0" eb="2">
      <t>フナバシ</t>
    </rPh>
    <phoneticPr fontId="14"/>
  </si>
  <si>
    <t>千葉県フットボール センター　（CFA幕張）</t>
    <rPh sb="19" eb="21">
      <t>マクハリ</t>
    </rPh>
    <phoneticPr fontId="10"/>
  </si>
  <si>
    <t>スポレクB</t>
  </si>
  <si>
    <t>ACちば70選抜</t>
    <rPh sb="6" eb="8">
      <t>センバツ</t>
    </rPh>
    <phoneticPr fontId="10"/>
  </si>
  <si>
    <t>ACちば70チャレンジ</t>
    <phoneticPr fontId="10"/>
  </si>
  <si>
    <t>1-1
△</t>
    <phoneticPr fontId="10"/>
  </si>
  <si>
    <t>2-0
〇</t>
    <phoneticPr fontId="10"/>
  </si>
  <si>
    <t>0-2
●</t>
    <phoneticPr fontId="10"/>
  </si>
  <si>
    <t>5-0
○</t>
    <phoneticPr fontId="10"/>
  </si>
  <si>
    <t>0-5
●</t>
    <phoneticPr fontId="10"/>
  </si>
  <si>
    <t>0-4
●</t>
    <phoneticPr fontId="10"/>
  </si>
  <si>
    <t>4-0
○</t>
    <phoneticPr fontId="10"/>
  </si>
  <si>
    <t>1-0
○</t>
    <phoneticPr fontId="10"/>
  </si>
  <si>
    <t>0-1
●</t>
    <phoneticPr fontId="10"/>
  </si>
  <si>
    <t>警告</t>
    <rPh sb="0" eb="2">
      <t>ケイコク</t>
    </rPh>
    <phoneticPr fontId="10"/>
  </si>
  <si>
    <t>市原シニア</t>
    <rPh sb="0" eb="2">
      <t>イチハラ</t>
    </rPh>
    <phoneticPr fontId="10"/>
  </si>
  <si>
    <t>0-0
△</t>
    <phoneticPr fontId="10"/>
  </si>
  <si>
    <t>2-0
○</t>
    <phoneticPr fontId="10"/>
  </si>
  <si>
    <t>4-1
○</t>
    <phoneticPr fontId="10"/>
  </si>
  <si>
    <t>1-4
●</t>
    <phoneticPr fontId="10"/>
  </si>
  <si>
    <t>6-0
○</t>
    <phoneticPr fontId="10"/>
  </si>
  <si>
    <t>0-6
●</t>
    <phoneticPr fontId="10"/>
  </si>
  <si>
    <t>1-2
●</t>
    <phoneticPr fontId="10"/>
  </si>
  <si>
    <t>2-1
○</t>
    <phoneticPr fontId="10"/>
  </si>
  <si>
    <t>マクハリ50</t>
    <phoneticPr fontId="10"/>
  </si>
  <si>
    <t>井上</t>
    <rPh sb="0" eb="2">
      <t>イノウエ</t>
    </rPh>
    <phoneticPr fontId="14"/>
  </si>
  <si>
    <t>中野</t>
    <rPh sb="0" eb="2">
      <t>ナカノ</t>
    </rPh>
    <phoneticPr fontId="14"/>
  </si>
  <si>
    <t>川島千明</t>
  </si>
  <si>
    <t>Lien50</t>
  </si>
  <si>
    <t>ラフ</t>
  </si>
  <si>
    <t>ラフプレー</t>
  </si>
  <si>
    <t>大倉商40</t>
  </si>
  <si>
    <t>谷口学</t>
  </si>
  <si>
    <t>市原シ</t>
  </si>
  <si>
    <t>遠藤明人</t>
  </si>
  <si>
    <t>反スポ</t>
  </si>
  <si>
    <t>反スポーツ的行為</t>
  </si>
  <si>
    <t>Y-AJA40</t>
  </si>
  <si>
    <t>青島勧</t>
  </si>
  <si>
    <t>大塚剛</t>
  </si>
  <si>
    <t>勝部学</t>
  </si>
  <si>
    <t>緑町</t>
    <rPh sb="0" eb="2">
      <t>ミドリマチ</t>
    </rPh>
    <phoneticPr fontId="10"/>
  </si>
  <si>
    <t>塚本　和良</t>
    <rPh sb="0" eb="2">
      <t>ツカモト</t>
    </rPh>
    <rPh sb="3" eb="5">
      <t>カズヨシ</t>
    </rPh>
    <phoneticPr fontId="10"/>
  </si>
  <si>
    <t>千葉50</t>
    <rPh sb="0" eb="2">
      <t>チバ</t>
    </rPh>
    <phoneticPr fontId="10"/>
  </si>
  <si>
    <t>古河50</t>
    <rPh sb="0" eb="2">
      <t>フルカワ</t>
    </rPh>
    <phoneticPr fontId="10"/>
  </si>
  <si>
    <t>井上　周之</t>
    <rPh sb="0" eb="2">
      <t>イノウエ</t>
    </rPh>
    <rPh sb="3" eb="4">
      <t>シュウ</t>
    </rPh>
    <rPh sb="4" eb="5">
      <t>ユキ</t>
    </rPh>
    <phoneticPr fontId="10"/>
  </si>
  <si>
    <t>商大ク50</t>
    <rPh sb="0" eb="2">
      <t>ショウダイ</t>
    </rPh>
    <phoneticPr fontId="10"/>
  </si>
  <si>
    <t>菊池　英之</t>
    <rPh sb="0" eb="2">
      <t>キクチ</t>
    </rPh>
    <rPh sb="3" eb="5">
      <t>ヒデユキ</t>
    </rPh>
    <phoneticPr fontId="10"/>
  </si>
  <si>
    <t>九十九里50</t>
    <rPh sb="0" eb="4">
      <t>クジュウクリ</t>
    </rPh>
    <phoneticPr fontId="10"/>
  </si>
  <si>
    <t>嶋田　俊之</t>
    <rPh sb="0" eb="2">
      <t>シマダ</t>
    </rPh>
    <rPh sb="3" eb="5">
      <t>トシユキ</t>
    </rPh>
    <phoneticPr fontId="10"/>
  </si>
  <si>
    <t>エスぺ50</t>
    <phoneticPr fontId="10"/>
  </si>
  <si>
    <t>大久保　貴</t>
    <rPh sb="0" eb="3">
      <t>オオクボ</t>
    </rPh>
    <rPh sb="4" eb="5">
      <t>タカシ</t>
    </rPh>
    <phoneticPr fontId="10"/>
  </si>
  <si>
    <t>浜野シ50</t>
    <rPh sb="0" eb="2">
      <t>ハマノ</t>
    </rPh>
    <phoneticPr fontId="10"/>
  </si>
  <si>
    <t>野老　晃</t>
    <rPh sb="0" eb="1">
      <t>ノ</t>
    </rPh>
    <rPh sb="1" eb="2">
      <t>ロウ</t>
    </rPh>
    <rPh sb="3" eb="4">
      <t>アキラ</t>
    </rPh>
    <phoneticPr fontId="10"/>
  </si>
  <si>
    <t>都築　宏臣</t>
    <rPh sb="0" eb="2">
      <t>ツヅキ</t>
    </rPh>
    <rPh sb="3" eb="5">
      <t>ヒロオミ</t>
    </rPh>
    <phoneticPr fontId="10"/>
  </si>
  <si>
    <t>エスペ50</t>
    <phoneticPr fontId="10"/>
  </si>
  <si>
    <t>55八千代</t>
    <rPh sb="2" eb="5">
      <t>ヤチヨ</t>
    </rPh>
    <phoneticPr fontId="10"/>
  </si>
  <si>
    <t>常住　孝貴</t>
    <rPh sb="0" eb="2">
      <t>ツネズミ</t>
    </rPh>
    <rPh sb="3" eb="4">
      <t>タカシ</t>
    </rPh>
    <rPh sb="4" eb="5">
      <t>タカシ</t>
    </rPh>
    <phoneticPr fontId="10"/>
  </si>
  <si>
    <t>Y-AJA50</t>
    <phoneticPr fontId="10"/>
  </si>
  <si>
    <t>レーベン</t>
    <phoneticPr fontId="10"/>
  </si>
  <si>
    <t>青葉　幸洋</t>
    <rPh sb="0" eb="2">
      <t>アオバ</t>
    </rPh>
    <rPh sb="3" eb="5">
      <t>ユキヒロ</t>
    </rPh>
    <phoneticPr fontId="10"/>
  </si>
  <si>
    <t>Y-AJA40</t>
    <phoneticPr fontId="10"/>
  </si>
  <si>
    <t>伊藤　貴志</t>
    <rPh sb="0" eb="2">
      <t>イトウ</t>
    </rPh>
    <rPh sb="3" eb="5">
      <t>タカシ</t>
    </rPh>
    <phoneticPr fontId="10"/>
  </si>
  <si>
    <t>松本　雅浩</t>
    <rPh sb="0" eb="2">
      <t>マツモト</t>
    </rPh>
    <rPh sb="3" eb="4">
      <t>ミヤビ</t>
    </rPh>
    <rPh sb="4" eb="5">
      <t>ヒロシ</t>
    </rPh>
    <phoneticPr fontId="10"/>
  </si>
  <si>
    <t>習台シ40</t>
    <rPh sb="0" eb="2">
      <t>ナラダイ</t>
    </rPh>
    <phoneticPr fontId="10"/>
  </si>
  <si>
    <t>マクハリ40</t>
    <phoneticPr fontId="10"/>
  </si>
  <si>
    <t>堀　大介</t>
    <rPh sb="0" eb="1">
      <t>ホリ</t>
    </rPh>
    <rPh sb="2" eb="4">
      <t>ダイスケ</t>
    </rPh>
    <phoneticPr fontId="10"/>
  </si>
  <si>
    <t>AKECHI</t>
    <phoneticPr fontId="10"/>
  </si>
  <si>
    <t>7-0
○</t>
    <phoneticPr fontId="10"/>
  </si>
  <si>
    <t>0-7
●</t>
    <phoneticPr fontId="10"/>
  </si>
  <si>
    <t>3-0
○</t>
    <phoneticPr fontId="10"/>
  </si>
  <si>
    <t>0-3
●</t>
    <phoneticPr fontId="10"/>
  </si>
  <si>
    <t>0-8
●</t>
    <phoneticPr fontId="10"/>
  </si>
  <si>
    <t>8-0
○</t>
    <phoneticPr fontId="10"/>
  </si>
  <si>
    <t>スク・ﾌｨ：ﾌｸﾀﾞ電子ｽｸｴｱ・ﾌｨｰﾙﾄﾞ　ス：市原ｽﾎﾟﾚｸﾊﾟｰｸ　姉崎：姉崎公園ｻｯｶｰ場　天：千葉県総合ｽﾎﾟｰﾂｾﾝﾀｰｻｯｶｰ・ﾗｸﾞﾋﾞｰ場　成東：成東総合競技場　加茂：加茂運動広場多目的広場　市津：市津運動広場多目的広場　ATS：ATS FOOTBALL FIELD(ムーンレイクゴルフクラブ内)
CFA：JFA夢ﾌｨｰﾙﾄﾞ千葉県ﾌｯﾄﾎﾞｰﾙｾﾝﾀｰ（幕張）　八幡：八幡球技場　フクアリ：ﾌｸﾀﾞ電子ｱﾘｰﾅ　岩名：岩名球技場</t>
    <rPh sb="10" eb="12">
      <t>デンシ</t>
    </rPh>
    <rPh sb="26" eb="28">
      <t>イチハラ</t>
    </rPh>
    <rPh sb="38" eb="39">
      <t>アネ</t>
    </rPh>
    <rPh sb="39" eb="40">
      <t>サキ</t>
    </rPh>
    <rPh sb="41" eb="43">
      <t>アネサキ</t>
    </rPh>
    <rPh sb="43" eb="45">
      <t>コウエン</t>
    </rPh>
    <rPh sb="49" eb="50">
      <t>ジョウ</t>
    </rPh>
    <rPh sb="51" eb="52">
      <t>テン</t>
    </rPh>
    <rPh sb="53" eb="56">
      <t>チバケン</t>
    </rPh>
    <rPh sb="56" eb="58">
      <t>ソウゴウ</t>
    </rPh>
    <rPh sb="78" eb="79">
      <t>ジョウ</t>
    </rPh>
    <rPh sb="80" eb="82">
      <t>ナルトウ</t>
    </rPh>
    <rPh sb="83" eb="87">
      <t>ナルトウソウゴウ</t>
    </rPh>
    <rPh sb="87" eb="90">
      <t>キョウギジョウ</t>
    </rPh>
    <rPh sb="91" eb="93">
      <t>カモ</t>
    </rPh>
    <rPh sb="94" eb="96">
      <t>カモ</t>
    </rPh>
    <rPh sb="96" eb="98">
      <t>ウンドウ</t>
    </rPh>
    <rPh sb="98" eb="100">
      <t>ヒロバ</t>
    </rPh>
    <rPh sb="100" eb="103">
      <t>タモクテキ</t>
    </rPh>
    <rPh sb="103" eb="105">
      <t>ヒロバ</t>
    </rPh>
    <rPh sb="106" eb="107">
      <t>シ</t>
    </rPh>
    <rPh sb="107" eb="108">
      <t>ツ</t>
    </rPh>
    <rPh sb="109" eb="110">
      <t>シ</t>
    </rPh>
    <rPh sb="110" eb="111">
      <t>ツ</t>
    </rPh>
    <rPh sb="111" eb="113">
      <t>ウンドウ</t>
    </rPh>
    <rPh sb="113" eb="115">
      <t>ヒロバ</t>
    </rPh>
    <rPh sb="115" eb="118">
      <t>タモクテキ</t>
    </rPh>
    <rPh sb="118" eb="120">
      <t>ヒロバ</t>
    </rPh>
    <rPh sb="156" eb="157">
      <t>ナイ</t>
    </rPh>
    <rPh sb="188" eb="190">
      <t>マクハリ</t>
    </rPh>
    <rPh sb="192" eb="194">
      <t>ヤワタ</t>
    </rPh>
    <rPh sb="195" eb="200">
      <t>ヤワタキュウギジョウ</t>
    </rPh>
    <rPh sb="210" eb="212">
      <t>デンシ</t>
    </rPh>
    <phoneticPr fontId="12"/>
  </si>
  <si>
    <t>第3試合敗者</t>
    <rPh sb="0" eb="1">
      <t>ダイ</t>
    </rPh>
    <rPh sb="2" eb="4">
      <t>シアイ</t>
    </rPh>
    <rPh sb="4" eb="6">
      <t>ハイシャ</t>
    </rPh>
    <phoneticPr fontId="10"/>
  </si>
  <si>
    <t>第3試合敗者</t>
    <rPh sb="1" eb="3">
      <t>シアイ</t>
    </rPh>
    <rPh sb="3" eb="5">
      <t>ハイシャ</t>
    </rPh>
    <phoneticPr fontId="10"/>
  </si>
  <si>
    <t>第1試合敗者</t>
    <rPh sb="1" eb="3">
      <t>シアイ</t>
    </rPh>
    <rPh sb="3" eb="5">
      <t>ハイシャ</t>
    </rPh>
    <phoneticPr fontId="10"/>
  </si>
  <si>
    <t>第2試合敗者</t>
    <rPh sb="0" eb="1">
      <t>ダイ</t>
    </rPh>
    <rPh sb="2" eb="4">
      <t>シアイ</t>
    </rPh>
    <rPh sb="4" eb="6">
      <t>ハイシャ</t>
    </rPh>
    <phoneticPr fontId="10"/>
  </si>
  <si>
    <t>第4試合敗者</t>
    <rPh sb="1" eb="3">
      <t>シアイ</t>
    </rPh>
    <rPh sb="3" eb="5">
      <t>ハイシャ</t>
    </rPh>
    <phoneticPr fontId="10"/>
  </si>
  <si>
    <t>大倉40</t>
    <rPh sb="0" eb="2">
      <t>オオクラ</t>
    </rPh>
    <phoneticPr fontId="14"/>
  </si>
  <si>
    <t>２月11日（水）　</t>
    <rPh sb="1" eb="2">
      <t>ガツ</t>
    </rPh>
    <rPh sb="4" eb="5">
      <t>ヒ</t>
    </rPh>
    <rPh sb="6" eb="7">
      <t>スイ</t>
    </rPh>
    <phoneticPr fontId="12"/>
  </si>
  <si>
    <t>⑥</t>
    <phoneticPr fontId="12"/>
  </si>
  <si>
    <t>11-0
○</t>
    <phoneticPr fontId="10"/>
  </si>
  <si>
    <t>0-11
●</t>
    <phoneticPr fontId="10"/>
  </si>
  <si>
    <t>7-0
〇</t>
    <phoneticPr fontId="10"/>
  </si>
  <si>
    <t>1-0
〇</t>
    <phoneticPr fontId="10"/>
  </si>
  <si>
    <t>6-1
○</t>
    <phoneticPr fontId="10"/>
  </si>
  <si>
    <t>1-6
●</t>
    <phoneticPr fontId="10"/>
  </si>
  <si>
    <t>7-1
○</t>
    <phoneticPr fontId="10"/>
  </si>
  <si>
    <t>1-7
●</t>
    <phoneticPr fontId="10"/>
  </si>
  <si>
    <t>フォルティシモ</t>
    <phoneticPr fontId="10"/>
  </si>
  <si>
    <t>50代準決勝②敗戦チーム</t>
    <rPh sb="2" eb="3">
      <t>ダイ</t>
    </rPh>
    <rPh sb="7" eb="9">
      <t>ハイセン</t>
    </rPh>
    <phoneticPr fontId="14"/>
  </si>
  <si>
    <t>40代準決勝②敗戦チーム</t>
    <phoneticPr fontId="14"/>
  </si>
  <si>
    <t>2-1
〇</t>
    <phoneticPr fontId="10"/>
  </si>
  <si>
    <t>MITシニア</t>
    <phoneticPr fontId="10"/>
  </si>
  <si>
    <t>FC船橋50</t>
    <phoneticPr fontId="10"/>
  </si>
  <si>
    <t>袖ケ浦シニア50</t>
    <phoneticPr fontId="10"/>
  </si>
  <si>
    <t>浦安シ50</t>
    <rPh sb="0" eb="2">
      <t>ウラヤス</t>
    </rPh>
    <phoneticPr fontId="10"/>
  </si>
  <si>
    <t>岡野知樹</t>
    <rPh sb="0" eb="2">
      <t>オカノ</t>
    </rPh>
    <rPh sb="2" eb="4">
      <t>トモキ</t>
    </rPh>
    <phoneticPr fontId="10"/>
  </si>
  <si>
    <t>習志野50</t>
    <rPh sb="0" eb="3">
      <t>ナラシノ</t>
    </rPh>
    <phoneticPr fontId="10"/>
  </si>
  <si>
    <t>相吉澤章大</t>
  </si>
  <si>
    <t>市原シ</t>
    <rPh sb="0" eb="2">
      <t>イチハラ</t>
    </rPh>
    <phoneticPr fontId="10"/>
  </si>
  <si>
    <t>薮崎義之</t>
  </si>
  <si>
    <t>大倉商事40</t>
    <rPh sb="0" eb="4">
      <t>オオクラショウジ</t>
    </rPh>
    <phoneticPr fontId="10"/>
  </si>
  <si>
    <t>反スポ</t>
    <rPh sb="0" eb="1">
      <t>ハン</t>
    </rPh>
    <phoneticPr fontId="10"/>
  </si>
  <si>
    <t>反スポーツ的行為</t>
    <rPh sb="0" eb="1">
      <t>ハン</t>
    </rPh>
    <rPh sb="5" eb="8">
      <t>テキコウイ</t>
    </rPh>
    <phoneticPr fontId="10"/>
  </si>
  <si>
    <t>荒谷将司</t>
  </si>
  <si>
    <t>塚田悟</t>
    <rPh sb="0" eb="2">
      <t>ツカダ</t>
    </rPh>
    <rPh sb="2" eb="3">
      <t>サトル</t>
    </rPh>
    <phoneticPr fontId="25"/>
  </si>
  <si>
    <t>花園40</t>
    <rPh sb="0" eb="2">
      <t>ハナゾノ</t>
    </rPh>
    <phoneticPr fontId="10"/>
  </si>
  <si>
    <t>鈴木瞬</t>
    <rPh sb="0" eb="2">
      <t>スズキ</t>
    </rPh>
    <rPh sb="2" eb="3">
      <t>シュン</t>
    </rPh>
    <phoneticPr fontId="25"/>
  </si>
  <si>
    <t>浦安シ40</t>
    <rPh sb="0" eb="2">
      <t>ウラヤス</t>
    </rPh>
    <phoneticPr fontId="10"/>
  </si>
  <si>
    <t>石原徹</t>
    <rPh sb="0" eb="2">
      <t>イシハラ</t>
    </rPh>
    <rPh sb="2" eb="3">
      <t>トウル</t>
    </rPh>
    <phoneticPr fontId="25"/>
  </si>
  <si>
    <t>九十九40</t>
    <rPh sb="0" eb="3">
      <t>ツクモ</t>
    </rPh>
    <phoneticPr fontId="10"/>
  </si>
  <si>
    <t>佐々木武史</t>
    <rPh sb="0" eb="3">
      <t>ササキ</t>
    </rPh>
    <rPh sb="3" eb="4">
      <t>タケシ</t>
    </rPh>
    <rPh sb="4" eb="5">
      <t>シ</t>
    </rPh>
    <phoneticPr fontId="25"/>
  </si>
  <si>
    <t>AKECHI</t>
  </si>
  <si>
    <t>DOGSO</t>
  </si>
  <si>
    <t>決定的得点機会の阻止（3/15消化まで出場停止）</t>
    <rPh sb="0" eb="3">
      <t>ケッテイテキ</t>
    </rPh>
    <rPh sb="3" eb="7">
      <t>トクテンキカイ</t>
    </rPh>
    <rPh sb="8" eb="10">
      <t>ソシ</t>
    </rPh>
    <rPh sb="15" eb="17">
      <t>ショウカ</t>
    </rPh>
    <rPh sb="19" eb="23">
      <t>シュツジョウテイシ</t>
    </rPh>
    <phoneticPr fontId="10"/>
  </si>
  <si>
    <t>井原道浩</t>
    <rPh sb="0" eb="2">
      <t>イハラ</t>
    </rPh>
    <rPh sb="2" eb="4">
      <t>ミチヒロ</t>
    </rPh>
    <phoneticPr fontId="25"/>
  </si>
  <si>
    <t>岩村和記</t>
    <rPh sb="0" eb="2">
      <t>イワムラ</t>
    </rPh>
    <rPh sb="2" eb="3">
      <t>カズ</t>
    </rPh>
    <rPh sb="3" eb="4">
      <t>キ</t>
    </rPh>
    <phoneticPr fontId="25"/>
  </si>
  <si>
    <t>古河シ40</t>
    <rPh sb="0" eb="2">
      <t>フルカワ</t>
    </rPh>
    <phoneticPr fontId="10"/>
  </si>
  <si>
    <t>宮岡勇太</t>
    <rPh sb="0" eb="2">
      <t>ミヤオカ</t>
    </rPh>
    <rPh sb="2" eb="4">
      <t>ユウタ</t>
    </rPh>
    <phoneticPr fontId="10"/>
  </si>
  <si>
    <t>八千代40</t>
    <rPh sb="0" eb="3">
      <t>ヤチヨ</t>
    </rPh>
    <phoneticPr fontId="10"/>
  </si>
  <si>
    <t>天野弘仁</t>
    <rPh sb="0" eb="2">
      <t>アマノ</t>
    </rPh>
    <rPh sb="2" eb="3">
      <t>ヒロ</t>
    </rPh>
    <rPh sb="3" eb="4">
      <t>ジン</t>
    </rPh>
    <phoneticPr fontId="10"/>
  </si>
  <si>
    <t>繰り返し</t>
    <rPh sb="0" eb="1">
      <t>ク</t>
    </rPh>
    <rPh sb="2" eb="3">
      <t>カエ</t>
    </rPh>
    <phoneticPr fontId="10"/>
  </si>
  <si>
    <t>ファールの繰り返し</t>
    <rPh sb="5" eb="6">
      <t>ク</t>
    </rPh>
    <rPh sb="7" eb="8">
      <t>カエ</t>
    </rPh>
    <phoneticPr fontId="10"/>
  </si>
  <si>
    <t>細野貴大</t>
    <rPh sb="0" eb="2">
      <t>ホソノ</t>
    </rPh>
    <rPh sb="2" eb="3">
      <t>タカ</t>
    </rPh>
    <rPh sb="3" eb="4">
      <t>ダイ</t>
    </rPh>
    <phoneticPr fontId="10"/>
  </si>
  <si>
    <t>習台シ50</t>
    <rPh sb="0" eb="2">
      <t>ナラダイ</t>
    </rPh>
    <phoneticPr fontId="10"/>
  </si>
  <si>
    <t>伊藤哲也</t>
  </si>
  <si>
    <t>森崎　彰英</t>
    <rPh sb="0" eb="2">
      <t>モリサキ</t>
    </rPh>
    <rPh sb="3" eb="5">
      <t>アキヒデ</t>
    </rPh>
    <phoneticPr fontId="25"/>
  </si>
  <si>
    <t>九十九50</t>
    <rPh sb="0" eb="3">
      <t>クジュウク</t>
    </rPh>
    <phoneticPr fontId="10"/>
  </si>
  <si>
    <t>遅延</t>
    <rPh sb="0" eb="2">
      <t>チエン</t>
    </rPh>
    <phoneticPr fontId="10"/>
  </si>
  <si>
    <t>遅延行為</t>
    <rPh sb="0" eb="4">
      <t>チエンコウイ</t>
    </rPh>
    <phoneticPr fontId="10"/>
  </si>
  <si>
    <t>瀬畑　昌央</t>
    <rPh sb="0" eb="2">
      <t>セハタ</t>
    </rPh>
    <rPh sb="3" eb="4">
      <t>アキラ</t>
    </rPh>
    <rPh sb="4" eb="5">
      <t>オウ</t>
    </rPh>
    <phoneticPr fontId="25"/>
  </si>
  <si>
    <t>大倉商事50</t>
    <rPh sb="0" eb="4">
      <t>オオクラショウジ</t>
    </rPh>
    <phoneticPr fontId="10"/>
  </si>
  <si>
    <t>フォルテ50</t>
  </si>
  <si>
    <t>長南　裕久</t>
    <rPh sb="0" eb="2">
      <t>チョウナン</t>
    </rPh>
    <rPh sb="3" eb="4">
      <t>ヒロシ</t>
    </rPh>
    <rPh sb="4" eb="5">
      <t>ヒサシ</t>
    </rPh>
    <phoneticPr fontId="25"/>
  </si>
  <si>
    <t>清水　雄一</t>
    <rPh sb="0" eb="2">
      <t>シミズ</t>
    </rPh>
    <rPh sb="3" eb="5">
      <t>ユウイチ</t>
    </rPh>
    <phoneticPr fontId="25"/>
  </si>
  <si>
    <t>注意繰り返し</t>
    <rPh sb="0" eb="2">
      <t>チュウイ</t>
    </rPh>
    <rPh sb="2" eb="3">
      <t>ク</t>
    </rPh>
    <rPh sb="4" eb="5">
      <t>カエ</t>
    </rPh>
    <phoneticPr fontId="10"/>
  </si>
  <si>
    <t>PK3-1</t>
    <phoneticPr fontId="10"/>
  </si>
  <si>
    <t>PK5-4</t>
    <phoneticPr fontId="10"/>
  </si>
  <si>
    <t>Y-AJACK50</t>
    <phoneticPr fontId="14"/>
  </si>
  <si>
    <t>警告</t>
  </si>
  <si>
    <t>八千代50</t>
  </si>
  <si>
    <t>加藤英昭</t>
  </si>
  <si>
    <t>船橋50</t>
  </si>
  <si>
    <t>平井知之</t>
  </si>
  <si>
    <t>商大50</t>
  </si>
  <si>
    <t>浦安シ50</t>
  </si>
  <si>
    <t>今井智茂</t>
  </si>
  <si>
    <t>春日友宏</t>
  </si>
  <si>
    <t>信長秀俊</t>
  </si>
  <si>
    <t>遅延</t>
  </si>
  <si>
    <t>遅延行為</t>
  </si>
  <si>
    <t>習台シ40</t>
  </si>
  <si>
    <t>松本良太</t>
  </si>
  <si>
    <t>袖ヶ浦シ40</t>
  </si>
  <si>
    <t>對馬慎也</t>
  </si>
  <si>
    <t>渡辺秀樹</t>
  </si>
  <si>
    <t>浜野シ50</t>
  </si>
  <si>
    <t>都築宏臣</t>
  </si>
  <si>
    <t>堀大介</t>
  </si>
  <si>
    <t>菅沢慧佑</t>
  </si>
  <si>
    <t>Y-AJA50</t>
  </si>
  <si>
    <t>竹内優治</t>
  </si>
  <si>
    <t>延0-1</t>
    <rPh sb="0" eb="1">
      <t>エン</t>
    </rPh>
    <phoneticPr fontId="10"/>
  </si>
  <si>
    <t>延1-0</t>
    <rPh sb="0" eb="1">
      <t>エン</t>
    </rPh>
    <phoneticPr fontId="10"/>
  </si>
  <si>
    <t>調整中</t>
    <rPh sb="0" eb="3">
      <t>チョウセイチュウ</t>
    </rPh>
    <phoneticPr fontId="14"/>
  </si>
  <si>
    <t>警告</t>
    <rPh sb="0" eb="2">
      <t>ケイコク</t>
    </rPh>
    <phoneticPr fontId="9"/>
  </si>
  <si>
    <t>丸山　充</t>
    <rPh sb="0" eb="2">
      <t>マルヤマ</t>
    </rPh>
    <rPh sb="3" eb="4">
      <t>ミツル</t>
    </rPh>
    <phoneticPr fontId="23"/>
  </si>
  <si>
    <t>反スポ</t>
    <rPh sb="0" eb="1">
      <t>ハン</t>
    </rPh>
    <phoneticPr fontId="8"/>
  </si>
  <si>
    <t>反スポーツ的行為</t>
    <rPh sb="0" eb="1">
      <t>ハン</t>
    </rPh>
    <rPh sb="5" eb="8">
      <t>テキコウイ</t>
    </rPh>
    <phoneticPr fontId="8"/>
  </si>
  <si>
    <t>原　健太</t>
    <rPh sb="0" eb="1">
      <t>ハラ</t>
    </rPh>
    <rPh sb="2" eb="4">
      <t>ケンタ</t>
    </rPh>
    <phoneticPr fontId="23"/>
  </si>
  <si>
    <t>高井　研一朗</t>
    <rPh sb="0" eb="2">
      <t>タカイ</t>
    </rPh>
    <rPh sb="3" eb="5">
      <t>ケンイチ</t>
    </rPh>
    <rPh sb="5" eb="6">
      <t>ロウ</t>
    </rPh>
    <phoneticPr fontId="23"/>
  </si>
  <si>
    <t>浦安シ40</t>
    <rPh sb="0" eb="2">
      <t>ウラヤス</t>
    </rPh>
    <phoneticPr fontId="8"/>
  </si>
  <si>
    <t>長瀬　知徳</t>
    <rPh sb="0" eb="2">
      <t>ナガセ</t>
    </rPh>
    <rPh sb="3" eb="5">
      <t>トモノリ</t>
    </rPh>
    <phoneticPr fontId="23"/>
  </si>
  <si>
    <t>長嶋　公一郎</t>
    <rPh sb="0" eb="2">
      <t>ナガシマ</t>
    </rPh>
    <rPh sb="3" eb="6">
      <t>コウイチロウ</t>
    </rPh>
    <phoneticPr fontId="23"/>
  </si>
  <si>
    <t>仲　謙市</t>
    <rPh sb="0" eb="1">
      <t>ナカ</t>
    </rPh>
    <rPh sb="2" eb="3">
      <t>ケン</t>
    </rPh>
    <rPh sb="3" eb="4">
      <t>シ</t>
    </rPh>
    <phoneticPr fontId="23"/>
  </si>
  <si>
    <t>千葉50</t>
    <rPh sb="0" eb="2">
      <t>チバ</t>
    </rPh>
    <phoneticPr fontId="8"/>
  </si>
  <si>
    <t>斎藤健一</t>
    <rPh sb="0" eb="2">
      <t>サイトウ</t>
    </rPh>
    <rPh sb="2" eb="4">
      <t>ケンイチ</t>
    </rPh>
    <phoneticPr fontId="23"/>
  </si>
  <si>
    <t>村杉博史</t>
    <rPh sb="0" eb="2">
      <t>ムラスギ</t>
    </rPh>
    <rPh sb="2" eb="3">
      <t>ヒロシ</t>
    </rPh>
    <rPh sb="3" eb="4">
      <t>フミ</t>
    </rPh>
    <phoneticPr fontId="23"/>
  </si>
  <si>
    <t>森隆之</t>
    <rPh sb="0" eb="1">
      <t>モリ</t>
    </rPh>
    <rPh sb="1" eb="3">
      <t>タカユキ</t>
    </rPh>
    <phoneticPr fontId="23"/>
  </si>
  <si>
    <t>横山恵介</t>
    <rPh sb="0" eb="2">
      <t>ヨコヤマ</t>
    </rPh>
    <rPh sb="2" eb="4">
      <t>ケイスケ</t>
    </rPh>
    <phoneticPr fontId="23"/>
  </si>
  <si>
    <t>川崎誠司</t>
    <rPh sb="0" eb="2">
      <t>カワサキ</t>
    </rPh>
    <rPh sb="2" eb="4">
      <t>セイジ</t>
    </rPh>
    <phoneticPr fontId="23"/>
  </si>
  <si>
    <t>袖ヶ浦シ50</t>
  </si>
  <si>
    <t>篠塚卓哉</t>
    <rPh sb="0" eb="2">
      <t>シノヅカ</t>
    </rPh>
    <rPh sb="2" eb="4">
      <t>タクヤ</t>
    </rPh>
    <phoneticPr fontId="23"/>
  </si>
  <si>
    <t>鮎川広邦</t>
    <rPh sb="0" eb="2">
      <t>アユカワ</t>
    </rPh>
    <rPh sb="2" eb="4">
      <t>ヒロクニ</t>
    </rPh>
    <phoneticPr fontId="23"/>
  </si>
  <si>
    <t>船橋40</t>
  </si>
  <si>
    <t>池端恵一郎</t>
    <rPh sb="0" eb="2">
      <t>イケハタ</t>
    </rPh>
    <rPh sb="2" eb="5">
      <t>ケイイチロウ</t>
    </rPh>
    <phoneticPr fontId="23"/>
  </si>
  <si>
    <t>金田雄人</t>
    <rPh sb="0" eb="2">
      <t>カネダ</t>
    </rPh>
    <rPh sb="2" eb="3">
      <t>オス</t>
    </rPh>
    <rPh sb="3" eb="4">
      <t>ヒト</t>
    </rPh>
    <phoneticPr fontId="23"/>
  </si>
  <si>
    <t>斎藤善記</t>
    <rPh sb="0" eb="2">
      <t>サイトウ</t>
    </rPh>
    <rPh sb="2" eb="3">
      <t>ゼン</t>
    </rPh>
    <rPh sb="3" eb="4">
      <t>キ</t>
    </rPh>
    <phoneticPr fontId="23"/>
  </si>
  <si>
    <t>大田慎介</t>
    <rPh sb="0" eb="2">
      <t>オオタ</t>
    </rPh>
    <rPh sb="2" eb="4">
      <t>シンスケ</t>
    </rPh>
    <phoneticPr fontId="23"/>
  </si>
  <si>
    <t>松本修</t>
    <rPh sb="0" eb="2">
      <t>マツモト</t>
    </rPh>
    <rPh sb="2" eb="3">
      <t>オサム</t>
    </rPh>
    <phoneticPr fontId="23"/>
  </si>
  <si>
    <t>異議</t>
    <rPh sb="0" eb="2">
      <t>イギ</t>
    </rPh>
    <phoneticPr fontId="8"/>
  </si>
  <si>
    <t>浦安40</t>
  </si>
  <si>
    <t>大東卓史</t>
    <rPh sb="0" eb="2">
      <t>オオヒガシ</t>
    </rPh>
    <rPh sb="2" eb="4">
      <t>タクシ</t>
    </rPh>
    <phoneticPr fontId="23"/>
  </si>
  <si>
    <t>菊田元樹</t>
    <rPh sb="0" eb="2">
      <t>キクタ</t>
    </rPh>
    <rPh sb="2" eb="4">
      <t>モトキ</t>
    </rPh>
    <phoneticPr fontId="23"/>
  </si>
  <si>
    <r>
      <t>３月２９日（日）　</t>
    </r>
    <r>
      <rPr>
        <u val="double"/>
        <sz val="14"/>
        <color theme="1"/>
        <rFont val="Meiryo UI"/>
        <family val="3"/>
        <charset val="128"/>
      </rPr>
      <t>フクダ電子アリーナ</t>
    </r>
    <rPh sb="1" eb="2">
      <t>ガツ</t>
    </rPh>
    <rPh sb="4" eb="5">
      <t>ヒ</t>
    </rPh>
    <rPh sb="6" eb="7">
      <t>ヒ</t>
    </rPh>
    <phoneticPr fontId="12"/>
  </si>
  <si>
    <t>シニア委員会</t>
    <phoneticPr fontId="10"/>
  </si>
  <si>
    <t>Lien  Chiba,千葉四十雀50 5名ずつ</t>
  </si>
  <si>
    <t>トキガネ,FC船橋40 5名ずつ</t>
  </si>
  <si>
    <t>習台シニア40,浦安シニア40 5名ずつ</t>
  </si>
  <si>
    <t>FC船橋50,八千代FC50 5名ずつ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</si>
</sst>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m/d;@"/>
    <numFmt numFmtId="177" formatCode="[$-411]General"/>
    <numFmt numFmtId="178" formatCode="[$￥-411]#,##0;[Red]&quot;-&quot;[$￥-411]#,##0"/>
    <numFmt numFmtId="179" formatCode="\\#,##0;[Red]&quot;\-&quot;#,##0"/>
    <numFmt numFmtId="180" formatCode="m&quot;月&quot;d&quot;日&quot;;@"/>
    <numFmt numFmtId="181" formatCode="#,##0.00000;[Red]\-#,##0.00000"/>
    <numFmt numFmtId="182" formatCode="#,##0.000;[Red]\-#,##0.000"/>
    <numFmt numFmtId="183" formatCode="[$-411]ggge&quot;年&quot;m&quot;月&quot;d&quot;日&quot;;@"/>
    <numFmt numFmtId="184" formatCode="yyyy/m/d;@"/>
    <numFmt numFmtId="185" formatCode="#,##0_);\(#,##0\)"/>
    <numFmt numFmtId="186" formatCode="#"/>
  </numFmts>
  <fonts count="134">
    <font>
      <sz val="10"/>
      <color theme="1"/>
      <name val="ＭＳ Ｐ明朝"/>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Ｐ明朝"/>
      <family val="1"/>
      <charset val="128"/>
    </font>
    <font>
      <sz val="6"/>
      <name val="ＭＳ Ｐ明朝"/>
      <family val="2"/>
      <charset val="128"/>
    </font>
    <font>
      <sz val="6"/>
      <name val="ＭＳ Ｐ明朝"/>
      <family val="1"/>
      <charset val="128"/>
    </font>
    <font>
      <sz val="6"/>
      <name val="ＭＳ Ｐゴシック"/>
      <family val="3"/>
      <charset val="128"/>
    </font>
    <font>
      <sz val="10"/>
      <name val="ＭＳ Ｐ明朝"/>
      <family val="1"/>
      <charset val="128"/>
    </font>
    <font>
      <sz val="6"/>
      <name val="游ゴシック"/>
      <family val="2"/>
      <charset val="128"/>
      <scheme val="minor"/>
    </font>
    <font>
      <u/>
      <sz val="10"/>
      <color indexed="12"/>
      <name val="ＭＳ Ｐ明朝"/>
      <family val="1"/>
      <charset val="128"/>
    </font>
    <font>
      <u val="double"/>
      <sz val="10"/>
      <color theme="1"/>
      <name val="ＭＳ Ｐ明朝"/>
      <family val="2"/>
      <charset val="128"/>
    </font>
    <font>
      <sz val="10"/>
      <color indexed="64"/>
      <name val="ＭＳ Ｐ明朝"/>
      <family val="1"/>
    </font>
    <font>
      <u/>
      <sz val="10"/>
      <color indexed="64"/>
      <name val="ＭＳ Ｐ明朝"/>
      <family val="1"/>
      <charset val="128"/>
    </font>
    <font>
      <u/>
      <sz val="10"/>
      <color indexed="64"/>
      <name val="ＭＳ Ｐ明朝"/>
      <family val="1"/>
    </font>
    <font>
      <sz val="10"/>
      <color indexed="64"/>
      <name val="ＭＳ Ｐ明朝"/>
      <family val="1"/>
      <charset val="128"/>
    </font>
    <font>
      <sz val="10"/>
      <color indexed="8"/>
      <name val="ＭＳ Ｐ明朝"/>
      <family val="1"/>
      <charset val="128"/>
    </font>
    <font>
      <sz val="11"/>
      <color theme="1"/>
      <name val="游ゴシック"/>
      <family val="3"/>
      <charset val="128"/>
      <scheme val="minor"/>
    </font>
    <font>
      <u/>
      <sz val="11"/>
      <color indexed="12"/>
      <name val="ＭＳ Ｐゴシック"/>
      <family val="3"/>
      <charset val="128"/>
    </font>
    <font>
      <sz val="18"/>
      <name val="ＭＳ Ｐ明朝"/>
      <family val="1"/>
      <charset val="128"/>
    </font>
    <font>
      <sz val="12"/>
      <color indexed="8"/>
      <name val="ＭＳ Ｐゴシック"/>
      <family val="3"/>
      <charset val="128"/>
    </font>
    <font>
      <sz val="11"/>
      <color theme="1"/>
      <name val="游ゴシック"/>
      <family val="2"/>
      <charset val="128"/>
      <scheme val="minor"/>
    </font>
    <font>
      <u val="double"/>
      <sz val="10"/>
      <color indexed="64"/>
      <name val="ＭＳ Ｐ明朝"/>
      <family val="1"/>
      <charset val="128"/>
    </font>
    <font>
      <u val="double"/>
      <sz val="10"/>
      <color indexed="64"/>
      <name val="ＭＳ Ｐ明朝"/>
      <family val="1"/>
    </font>
    <font>
      <u/>
      <sz val="10"/>
      <color theme="10"/>
      <name val="ＭＳ Ｐ明朝"/>
      <family val="1"/>
      <charset val="128"/>
    </font>
    <font>
      <b/>
      <sz val="18"/>
      <color indexed="56"/>
      <name val="ＭＳ Ｐゴシック"/>
      <family val="3"/>
      <charset val="128"/>
    </font>
    <font>
      <sz val="10"/>
      <color indexed="9"/>
      <name val="ＭＳ Ｐ明朝"/>
      <family val="1"/>
      <charset val="128"/>
    </font>
    <font>
      <sz val="11"/>
      <color theme="1"/>
      <name val="ＭＳ Ｐゴシック"/>
      <family val="3"/>
      <charset val="128"/>
    </font>
    <font>
      <sz val="11"/>
      <color indexed="8"/>
      <name val="ＭＳ Ｐゴシック"/>
      <family val="3"/>
      <charset val="128"/>
    </font>
    <font>
      <sz val="10"/>
      <color indexed="8"/>
      <name val="ＭＳ Ｐゴシック"/>
      <family val="3"/>
      <charset val="128"/>
    </font>
    <font>
      <sz val="11"/>
      <color indexed="9"/>
      <name val="ＭＳ Ｐゴシック"/>
      <family val="3"/>
      <charset val="128"/>
    </font>
    <font>
      <b/>
      <sz val="11"/>
      <color indexed="9"/>
      <name val="ＭＳ Ｐゴシック"/>
      <family val="3"/>
      <charset val="128"/>
    </font>
    <font>
      <sz val="12"/>
      <color indexed="9"/>
      <name val="ＭＳ Ｐゴシック"/>
      <family val="3"/>
      <charset val="128"/>
    </font>
    <font>
      <sz val="10"/>
      <color indexed="16"/>
      <name val="ＭＳ Ｐ明朝"/>
      <family val="1"/>
      <charset val="128"/>
    </font>
    <font>
      <sz val="11"/>
      <color indexed="8"/>
      <name val="ＭＳ Ｐゴシック1"/>
      <family val="3"/>
      <charset val="128"/>
    </font>
    <font>
      <sz val="10"/>
      <color indexed="23"/>
      <name val="ＭＳ Ｐ明朝"/>
      <family val="1"/>
      <charset val="128"/>
    </font>
    <font>
      <sz val="10"/>
      <color indexed="58"/>
      <name val="ＭＳ Ｐ明朝"/>
      <family val="1"/>
      <charset val="128"/>
    </font>
    <font>
      <b/>
      <i/>
      <sz val="16"/>
      <color indexed="8"/>
      <name val="Arial"/>
      <family val="2"/>
    </font>
    <font>
      <sz val="10"/>
      <color indexed="19"/>
      <name val="ＭＳ Ｐ明朝"/>
      <family val="1"/>
      <charset val="128"/>
    </font>
    <font>
      <sz val="10"/>
      <color indexed="63"/>
      <name val="ＭＳ Ｐ明朝"/>
      <family val="1"/>
      <charset val="128"/>
    </font>
    <font>
      <b/>
      <i/>
      <u/>
      <sz val="11"/>
      <color indexed="8"/>
      <name val="Arial"/>
      <family val="2"/>
    </font>
    <font>
      <sz val="11"/>
      <color indexed="60"/>
      <name val="ＭＳ Ｐゴシック"/>
      <family val="3"/>
      <charset val="128"/>
    </font>
    <font>
      <u/>
      <sz val="10"/>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color indexed="8"/>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0"/>
      <color indexed="8"/>
      <name val="MS PMincho"/>
      <family val="1"/>
      <charset val="128"/>
    </font>
    <font>
      <sz val="12"/>
      <color indexed="60"/>
      <name val="ＭＳ Ｐゴシック"/>
      <family val="3"/>
      <charset val="128"/>
    </font>
    <font>
      <sz val="14"/>
      <name val="ＭＳ 明朝"/>
      <family val="1"/>
      <charset val="128"/>
    </font>
    <font>
      <sz val="11"/>
      <color indexed="17"/>
      <name val="ＭＳ Ｐゴシック"/>
      <family val="3"/>
      <charset val="128"/>
    </font>
    <font>
      <u/>
      <sz val="11"/>
      <color theme="10"/>
      <name val="游ゴシック"/>
      <family val="2"/>
      <scheme val="minor"/>
    </font>
    <font>
      <sz val="6"/>
      <name val="游ゴシック"/>
      <family val="3"/>
      <charset val="128"/>
      <scheme val="minor"/>
    </font>
    <font>
      <sz val="11"/>
      <name val="メイリオ"/>
      <family val="3"/>
      <charset val="128"/>
    </font>
    <font>
      <u/>
      <sz val="10"/>
      <color theme="10"/>
      <name val="ＭＳ Ｐ明朝"/>
      <family val="2"/>
      <charset val="128"/>
    </font>
    <font>
      <sz val="10"/>
      <name val="メイリオ"/>
      <family val="3"/>
      <charset val="128"/>
    </font>
    <font>
      <b/>
      <sz val="12"/>
      <name val="メイリオ"/>
      <family val="3"/>
      <charset val="128"/>
    </font>
    <font>
      <b/>
      <sz val="11"/>
      <name val="メイリオ"/>
      <family val="3"/>
      <charset val="128"/>
    </font>
    <font>
      <b/>
      <u/>
      <sz val="11"/>
      <name val="メイリオ"/>
      <family val="3"/>
      <charset val="128"/>
    </font>
    <font>
      <u/>
      <sz val="12"/>
      <color rgb="FFFF0000"/>
      <name val="メイリオ"/>
      <family val="3"/>
      <charset val="128"/>
    </font>
    <font>
      <u/>
      <sz val="12"/>
      <name val="メイリオ"/>
      <family val="3"/>
      <charset val="128"/>
    </font>
    <font>
      <b/>
      <u/>
      <sz val="11"/>
      <color rgb="FFFF0000"/>
      <name val="メイリオ"/>
      <family val="3"/>
      <charset val="128"/>
    </font>
    <font>
      <b/>
      <u val="double"/>
      <sz val="11"/>
      <color rgb="FFFF0000"/>
      <name val="メイリオ"/>
      <family val="3"/>
      <charset val="128"/>
    </font>
    <font>
      <u/>
      <sz val="11"/>
      <name val="メイリオ"/>
      <family val="3"/>
      <charset val="128"/>
    </font>
    <font>
      <u val="double"/>
      <sz val="11"/>
      <name val="メイリオ"/>
      <family val="3"/>
      <charset val="128"/>
    </font>
    <font>
      <u/>
      <sz val="10"/>
      <name val="メイリオ"/>
      <family val="3"/>
      <charset val="128"/>
    </font>
    <font>
      <b/>
      <u/>
      <sz val="10"/>
      <name val="メイリオ"/>
      <family val="3"/>
      <charset val="128"/>
    </font>
    <font>
      <u/>
      <sz val="14"/>
      <color rgb="FF0000FF"/>
      <name val="メイリオ"/>
      <family val="3"/>
      <charset val="128"/>
    </font>
    <font>
      <u/>
      <sz val="11"/>
      <color theme="10"/>
      <name val="游ゴシック"/>
      <family val="3"/>
      <charset val="128"/>
      <scheme val="minor"/>
    </font>
    <font>
      <b/>
      <sz val="11"/>
      <color rgb="FFFF0000"/>
      <name val="メイリオ"/>
      <family val="3"/>
      <charset val="128"/>
    </font>
    <font>
      <b/>
      <u val="double"/>
      <sz val="10"/>
      <color rgb="FFFF0000"/>
      <name val="メイリオ"/>
      <family val="3"/>
      <charset val="128"/>
    </font>
    <font>
      <sz val="11"/>
      <color indexed="8"/>
      <name val="Meiryo UI"/>
      <family val="3"/>
      <charset val="128"/>
    </font>
    <font>
      <sz val="14"/>
      <color indexed="8"/>
      <name val="Meiryo UI"/>
      <family val="3"/>
      <charset val="128"/>
    </font>
    <font>
      <u/>
      <sz val="14"/>
      <color rgb="FF000000"/>
      <name val="Meiryo UI"/>
      <family val="3"/>
      <charset val="128"/>
    </font>
    <font>
      <sz val="10"/>
      <color indexed="8"/>
      <name val="Meiryo UI"/>
      <family val="3"/>
      <charset val="128"/>
    </font>
    <font>
      <u/>
      <sz val="11"/>
      <color rgb="FFFF0000"/>
      <name val="Meiryo UI"/>
      <family val="3"/>
      <charset val="128"/>
    </font>
    <font>
      <sz val="11"/>
      <color rgb="FFFF0000"/>
      <name val="Meiryo UI"/>
      <family val="3"/>
      <charset val="128"/>
    </font>
    <font>
      <b/>
      <u/>
      <sz val="11"/>
      <color rgb="FFFF0000"/>
      <name val="Meiryo UI"/>
      <family val="3"/>
      <charset val="128"/>
    </font>
    <font>
      <b/>
      <u/>
      <sz val="11"/>
      <color indexed="8"/>
      <name val="Meiryo UI"/>
      <family val="3"/>
      <charset val="128"/>
    </font>
    <font>
      <u val="double"/>
      <sz val="11"/>
      <color rgb="FFFF0000"/>
      <name val="Meiryo UI"/>
      <family val="3"/>
      <charset val="128"/>
    </font>
    <font>
      <b/>
      <u val="double"/>
      <sz val="11"/>
      <color rgb="FFFF0000"/>
      <name val="Meiryo UI"/>
      <family val="3"/>
      <charset val="128"/>
    </font>
    <font>
      <sz val="14"/>
      <name val="Meiryo UI"/>
      <family val="3"/>
      <charset val="128"/>
    </font>
    <font>
      <u val="double"/>
      <sz val="10"/>
      <name val="Meiryo UI"/>
      <family val="3"/>
      <charset val="128"/>
    </font>
    <font>
      <u/>
      <sz val="10"/>
      <name val="Meiryo UI"/>
      <family val="3"/>
      <charset val="128"/>
    </font>
    <font>
      <u val="double"/>
      <sz val="14"/>
      <color indexed="8"/>
      <name val="Meiryo UI"/>
      <family val="3"/>
      <charset val="128"/>
    </font>
    <font>
      <sz val="12"/>
      <color indexed="8"/>
      <name val="Meiryo UI"/>
      <family val="3"/>
      <charset val="128"/>
    </font>
    <font>
      <sz val="14"/>
      <color rgb="FFFF0000"/>
      <name val="Meiryo UI"/>
      <family val="3"/>
      <charset val="128"/>
    </font>
    <font>
      <sz val="12"/>
      <color theme="1"/>
      <name val="Meiryo UI"/>
      <family val="3"/>
      <charset val="128"/>
    </font>
    <font>
      <sz val="9"/>
      <color indexed="8"/>
      <name val="Meiryo UI"/>
      <family val="3"/>
      <charset val="128"/>
    </font>
    <font>
      <sz val="9"/>
      <color rgb="FFFF0000"/>
      <name val="Meiryo UI"/>
      <family val="3"/>
      <charset val="128"/>
    </font>
    <font>
      <sz val="10"/>
      <name val="Meiryo UI"/>
      <family val="3"/>
      <charset val="128"/>
    </font>
    <font>
      <sz val="10"/>
      <color rgb="FFFF0000"/>
      <name val="Meiryo UI"/>
      <family val="3"/>
      <charset val="128"/>
    </font>
    <font>
      <sz val="24"/>
      <color theme="1"/>
      <name val="Meiryo UI"/>
      <family val="3"/>
      <charset val="128"/>
    </font>
    <font>
      <sz val="18"/>
      <color theme="1"/>
      <name val="Meiryo UI"/>
      <family val="3"/>
      <charset val="128"/>
    </font>
    <font>
      <sz val="14"/>
      <color theme="1"/>
      <name val="Meiryo UI"/>
      <family val="3"/>
      <charset val="128"/>
    </font>
    <font>
      <b/>
      <u/>
      <sz val="11"/>
      <color rgb="FF002060"/>
      <name val="メイリオ"/>
      <family val="3"/>
      <charset val="128"/>
    </font>
    <font>
      <sz val="14"/>
      <color theme="0" tint="-0.34998626667073579"/>
      <name val="Meiryo UI"/>
      <family val="3"/>
      <charset val="128"/>
    </font>
    <font>
      <u/>
      <sz val="9"/>
      <color rgb="FFFF0000"/>
      <name val="Meiryo UI"/>
      <family val="3"/>
      <charset val="128"/>
    </font>
    <font>
      <u val="double"/>
      <sz val="11"/>
      <color indexed="8"/>
      <name val="Meiryo UI"/>
      <family val="3"/>
      <charset val="128"/>
    </font>
    <font>
      <b/>
      <sz val="11"/>
      <color indexed="8"/>
      <name val="Meiryo UI"/>
      <family val="3"/>
      <charset val="128"/>
    </font>
    <font>
      <sz val="11"/>
      <name val="Meiryo UI"/>
      <family val="3"/>
      <charset val="128"/>
    </font>
    <font>
      <u/>
      <sz val="11"/>
      <name val="Meiryo UI"/>
      <family val="3"/>
      <charset val="128"/>
    </font>
    <font>
      <b/>
      <sz val="11"/>
      <name val="Meiryo UI"/>
      <family val="3"/>
      <charset val="128"/>
    </font>
    <font>
      <sz val="11"/>
      <color indexed="10"/>
      <name val="Meiryo UI"/>
      <family val="3"/>
      <charset val="128"/>
    </font>
    <font>
      <u/>
      <sz val="11"/>
      <color indexed="8"/>
      <name val="Meiryo UI"/>
      <family val="3"/>
      <charset val="128"/>
    </font>
    <font>
      <sz val="12"/>
      <name val="Meiryo UI"/>
      <family val="3"/>
      <charset val="128"/>
    </font>
    <font>
      <u/>
      <sz val="12"/>
      <name val="Meiryo UI"/>
      <family val="3"/>
      <charset val="128"/>
    </font>
    <font>
      <sz val="8"/>
      <name val="Meiryo UI"/>
      <family val="3"/>
      <charset val="128"/>
    </font>
    <font>
      <u/>
      <sz val="11"/>
      <color indexed="12"/>
      <name val="Meiryo UI"/>
      <family val="3"/>
      <charset val="128"/>
    </font>
    <font>
      <u/>
      <sz val="12"/>
      <color theme="10"/>
      <name val="Meiryo UI"/>
      <family val="3"/>
      <charset val="128"/>
    </font>
    <font>
      <sz val="11"/>
      <color theme="5"/>
      <name val="Meiryo UI"/>
      <family val="3"/>
      <charset val="128"/>
    </font>
    <font>
      <sz val="12"/>
      <color indexed="8"/>
      <name val="BIZ UDPゴシック"/>
      <family val="3"/>
      <charset val="128"/>
    </font>
    <font>
      <sz val="10"/>
      <color theme="1"/>
      <name val="ＭＳ Ｐ明朝"/>
      <family val="2"/>
      <charset val="128"/>
    </font>
    <font>
      <sz val="11"/>
      <color indexed="8"/>
      <name val="BIZ UDPゴシック"/>
      <family val="3"/>
      <charset val="128"/>
    </font>
    <font>
      <sz val="10"/>
      <color theme="1"/>
      <name val="Meiryo UI"/>
      <family val="3"/>
      <charset val="128"/>
    </font>
    <font>
      <b/>
      <u/>
      <sz val="11"/>
      <color rgb="FFFF0000"/>
      <name val="ＭＳ Ｐ明朝"/>
      <family val="1"/>
      <charset val="128"/>
    </font>
    <font>
      <u/>
      <sz val="11"/>
      <color theme="10"/>
      <name val="メイリオ"/>
      <family val="3"/>
      <charset val="128"/>
    </font>
    <font>
      <sz val="11"/>
      <color theme="1"/>
      <name val="Meiryo UI"/>
      <family val="3"/>
      <charset val="128"/>
    </font>
    <font>
      <u val="double"/>
      <sz val="14"/>
      <color theme="1"/>
      <name val="Meiryo UI"/>
      <family val="3"/>
      <charset val="128"/>
    </font>
    <font>
      <u val="double"/>
      <sz val="10"/>
      <color theme="1"/>
      <name val="Meiryo UI"/>
      <family val="3"/>
      <charset val="128"/>
    </font>
  </fonts>
  <fills count="5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41"/>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8"/>
        <bgColor indexed="18"/>
      </patternFill>
    </fill>
    <fill>
      <patternFill patternType="solid">
        <fgColor indexed="23"/>
        <bgColor indexed="55"/>
      </patternFill>
    </fill>
    <fill>
      <patternFill patternType="solid">
        <fgColor indexed="41"/>
        <bgColor indexed="31"/>
      </patternFill>
    </fill>
    <fill>
      <patternFill patternType="solid">
        <fgColor indexed="24"/>
        <bgColor indexed="47"/>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indexed="47"/>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F0"/>
        <bgColor indexed="64"/>
      </patternFill>
    </fill>
    <fill>
      <patternFill patternType="solid">
        <fgColor indexed="44"/>
        <bgColor indexed="64"/>
      </patternFill>
    </fill>
    <fill>
      <patternFill patternType="solid">
        <fgColor rgb="FF92D050"/>
        <bgColor indexed="64"/>
      </patternFill>
    </fill>
    <fill>
      <patternFill patternType="gray0625"/>
    </fill>
    <fill>
      <patternFill patternType="gray0625">
        <bgColor indexed="9"/>
      </patternFill>
    </fill>
    <fill>
      <patternFill patternType="solid">
        <fgColor indexed="45"/>
        <bgColor indexed="64"/>
      </patternFill>
    </fill>
    <fill>
      <patternFill patternType="gray0625">
        <bgColor theme="0" tint="-0.34998626667073579"/>
      </patternFill>
    </fill>
    <fill>
      <patternFill patternType="solid">
        <fgColor rgb="FFFFFF00"/>
        <bgColor indexed="64"/>
      </patternFill>
    </fill>
    <fill>
      <patternFill patternType="gray0625">
        <bgColor theme="0" tint="-0.14999847407452621"/>
      </patternFill>
    </fill>
    <fill>
      <patternFill patternType="solid">
        <fgColor theme="0" tint="-0.34998626667073579"/>
        <bgColor indexed="64"/>
      </patternFill>
    </fill>
    <fill>
      <patternFill patternType="gray0625">
        <bgColor theme="0" tint="-0.249977111117893"/>
      </patternFill>
    </fill>
    <fill>
      <patternFill patternType="solid">
        <fgColor rgb="FFFF99FF"/>
        <bgColor indexed="64"/>
      </patternFill>
    </fill>
  </fills>
  <borders count="9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top/>
      <bottom style="hair">
        <color indexed="64"/>
      </bottom>
      <diagonal/>
    </border>
    <border>
      <left style="double">
        <color indexed="64"/>
      </left>
      <right style="thin">
        <color indexed="64"/>
      </right>
      <top style="thin">
        <color indexed="64"/>
      </top>
      <bottom/>
      <diagonal/>
    </border>
    <border>
      <left style="hair">
        <color indexed="64"/>
      </left>
      <right/>
      <top/>
      <bottom style="hair">
        <color indexed="64"/>
      </bottom>
      <diagonal/>
    </border>
    <border>
      <left/>
      <right/>
      <top style="double">
        <color indexed="64"/>
      </top>
      <bottom style="thin">
        <color indexed="64"/>
      </bottom>
      <diagonal/>
    </border>
    <border>
      <left/>
      <right style="thin">
        <color indexed="64"/>
      </right>
      <top/>
      <bottom/>
      <diagonal/>
    </border>
    <border>
      <left style="double">
        <color indexed="64"/>
      </left>
      <right style="thin">
        <color indexed="64"/>
      </right>
      <top/>
      <bottom/>
      <diagonal/>
    </border>
    <border>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style="hair">
        <color indexed="64"/>
      </bottom>
      <diagonal style="hair">
        <color indexed="64"/>
      </diagonal>
    </border>
    <border diagonalDown="1">
      <left/>
      <right style="hair">
        <color indexed="64"/>
      </right>
      <top style="thin">
        <color indexed="64"/>
      </top>
      <bottom style="hair">
        <color indexed="64"/>
      </bottom>
      <diagonal style="hair">
        <color indexed="64"/>
      </diagonal>
    </border>
    <border diagonalDown="1">
      <left style="hair">
        <color indexed="64"/>
      </left>
      <right/>
      <top style="hair">
        <color indexed="64"/>
      </top>
      <bottom style="hair">
        <color indexed="64"/>
      </bottom>
      <diagonal style="hair">
        <color indexed="64"/>
      </diagonal>
    </border>
    <border diagonalDown="1">
      <left/>
      <right style="hair">
        <color indexed="64"/>
      </right>
      <top style="hair">
        <color indexed="64"/>
      </top>
      <bottom style="hair">
        <color indexed="64"/>
      </bottom>
      <diagonal style="hair">
        <color indexed="64"/>
      </diagonal>
    </border>
    <border diagonalDown="1">
      <left style="hair">
        <color indexed="64"/>
      </left>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right/>
      <top style="hair">
        <color indexed="64"/>
      </top>
      <bottom style="hair">
        <color indexed="64"/>
      </bottom>
      <diagonal style="hair">
        <color indexed="64"/>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auto="1"/>
      </top>
      <bottom style="medium">
        <color auto="1"/>
      </bottom>
      <diagonal/>
    </border>
    <border>
      <left style="double">
        <color indexed="64"/>
      </left>
      <right/>
      <top style="medium">
        <color indexed="64"/>
      </top>
      <bottom style="medium">
        <color indexed="64"/>
      </bottom>
      <diagonal/>
    </border>
    <border>
      <left style="thin">
        <color indexed="64"/>
      </left>
      <right style="double">
        <color indexed="64"/>
      </right>
      <top style="hair">
        <color indexed="64"/>
      </top>
      <bottom style="medium">
        <color auto="1"/>
      </bottom>
      <diagonal/>
    </border>
    <border>
      <left style="thin">
        <color indexed="64"/>
      </left>
      <right style="thin">
        <color indexed="64"/>
      </right>
      <top style="hair">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style="medium">
        <color auto="1"/>
      </top>
      <bottom style="medium">
        <color auto="1"/>
      </bottom>
      <diagonal/>
    </border>
    <border>
      <left style="double">
        <color indexed="64"/>
      </left>
      <right style="thin">
        <color indexed="64"/>
      </right>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auto="1"/>
      </left>
      <right style="thin">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double">
        <color indexed="64"/>
      </right>
      <top style="medium">
        <color auto="1"/>
      </top>
      <bottom style="hair">
        <color indexed="64"/>
      </bottom>
      <diagonal/>
    </border>
  </borders>
  <cellStyleXfs count="263">
    <xf numFmtId="0" fontId="0" fillId="0" borderId="0">
      <alignment vertical="center"/>
    </xf>
    <xf numFmtId="0" fontId="13" fillId="0" borderId="0">
      <alignment vertical="center"/>
    </xf>
    <xf numFmtId="6" fontId="13" fillId="0" borderId="0" applyFont="0" applyFill="0" applyBorder="0" applyAlignment="0" applyProtection="0">
      <alignment vertical="center"/>
    </xf>
    <xf numFmtId="0" fontId="17" fillId="0" borderId="0">
      <alignment vertical="center"/>
    </xf>
    <xf numFmtId="9"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22" fillId="0" borderId="0" applyFont="0" applyFill="0" applyBorder="0" applyAlignment="0" applyProtection="0">
      <alignment vertical="center"/>
    </xf>
    <xf numFmtId="0" fontId="13" fillId="0" borderId="0">
      <alignment vertical="center"/>
    </xf>
    <xf numFmtId="0" fontId="23" fillId="0" borderId="0" applyNumberFormat="0" applyFill="0" applyBorder="0" applyAlignment="0" applyProtection="0">
      <alignment vertical="top"/>
      <protection locked="0"/>
    </xf>
    <xf numFmtId="0" fontId="8" fillId="0" borderId="0">
      <alignment vertical="center"/>
    </xf>
    <xf numFmtId="0" fontId="22" fillId="0" borderId="0">
      <alignment vertical="center"/>
    </xf>
    <xf numFmtId="0" fontId="26" fillId="0" borderId="0">
      <alignment vertical="center"/>
    </xf>
    <xf numFmtId="0" fontId="29" fillId="0" borderId="0" applyNumberFormat="0" applyFill="0" applyBorder="0" applyAlignment="0" applyProtection="0">
      <alignment vertical="center"/>
    </xf>
    <xf numFmtId="0" fontId="32" fillId="0" borderId="0">
      <alignment vertical="center"/>
    </xf>
    <xf numFmtId="0" fontId="32" fillId="0" borderId="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5" borderId="0" applyNumberFormat="0" applyBorder="0" applyAlignment="0" applyProtection="0">
      <alignment vertical="center"/>
    </xf>
    <xf numFmtId="0" fontId="33" fillId="5"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7" borderId="0" applyNumberFormat="0" applyBorder="0" applyAlignment="0" applyProtection="0">
      <alignment vertical="center"/>
    </xf>
    <xf numFmtId="0" fontId="33" fillId="7" borderId="0" applyNumberFormat="0" applyBorder="0" applyAlignment="0" applyProtection="0">
      <alignment vertical="center"/>
    </xf>
    <xf numFmtId="0" fontId="33" fillId="8" borderId="0" applyNumberFormat="0" applyBorder="0" applyAlignment="0" applyProtection="0">
      <alignment vertical="center"/>
    </xf>
    <xf numFmtId="0" fontId="33" fillId="8" borderId="0" applyNumberFormat="0" applyBorder="0" applyAlignment="0" applyProtection="0">
      <alignment vertical="center"/>
    </xf>
    <xf numFmtId="0" fontId="25" fillId="9" borderId="0" applyNumberFormat="0" applyBorder="0" applyAlignment="0" applyProtection="0"/>
    <xf numFmtId="0" fontId="25" fillId="8" borderId="0" applyNumberFormat="0" applyBorder="0" applyAlignment="0" applyProtection="0"/>
    <xf numFmtId="0" fontId="25" fillId="3"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8" borderId="0" applyNumberFormat="0" applyBorder="0" applyAlignment="0" applyProtection="0"/>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6" borderId="0" applyNumberFormat="0" applyBorder="0" applyAlignment="0" applyProtection="0">
      <alignment vertical="center"/>
    </xf>
    <xf numFmtId="0" fontId="33" fillId="6" borderId="0" applyNumberFormat="0" applyBorder="0" applyAlignment="0" applyProtection="0">
      <alignment vertical="center"/>
    </xf>
    <xf numFmtId="0" fontId="33" fillId="11" borderId="0" applyNumberFormat="0" applyBorder="0" applyAlignment="0" applyProtection="0">
      <alignment vertical="center"/>
    </xf>
    <xf numFmtId="0" fontId="33" fillId="11"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25" fillId="11" borderId="0" applyNumberFormat="0" applyBorder="0" applyAlignment="0" applyProtection="0"/>
    <xf numFmtId="0" fontId="25" fillId="8" borderId="0" applyNumberFormat="0" applyBorder="0" applyAlignment="0" applyProtection="0"/>
    <xf numFmtId="0" fontId="25" fillId="3" borderId="0" applyNumberFormat="0" applyBorder="0" applyAlignment="0" applyProtection="0"/>
    <xf numFmtId="0" fontId="25" fillId="6"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2"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7" fillId="15" borderId="0" applyNumberFormat="0" applyBorder="0" applyAlignment="0" applyProtection="0"/>
    <xf numFmtId="0" fontId="37" fillId="12" borderId="0" applyNumberFormat="0" applyBorder="0" applyAlignment="0" applyProtection="0"/>
    <xf numFmtId="0" fontId="37" fillId="3" borderId="0" applyNumberFormat="0" applyBorder="0" applyAlignment="0" applyProtection="0"/>
    <xf numFmtId="0" fontId="37" fillId="19" borderId="0" applyNumberFormat="0" applyBorder="0" applyAlignment="0" applyProtection="0"/>
    <xf numFmtId="0" fontId="37" fillId="17" borderId="0" applyNumberFormat="0" applyBorder="0" applyAlignment="0" applyProtection="0"/>
    <xf numFmtId="0" fontId="37" fillId="8" borderId="0" applyNumberFormat="0" applyBorder="0" applyAlignment="0" applyProtection="0"/>
    <xf numFmtId="0" fontId="21" fillId="0" borderId="0" applyNumberFormat="0" applyFill="0" applyBorder="0" applyProtection="0">
      <alignment vertical="center"/>
    </xf>
    <xf numFmtId="0" fontId="31" fillId="20" borderId="0" applyNumberFormat="0" applyBorder="0" applyProtection="0">
      <alignment vertical="center"/>
    </xf>
    <xf numFmtId="0" fontId="31" fillId="21" borderId="0" applyNumberFormat="0" applyBorder="0" applyProtection="0">
      <alignment vertical="center"/>
    </xf>
    <xf numFmtId="0" fontId="21" fillId="22" borderId="0" applyNumberFormat="0" applyBorder="0" applyProtection="0">
      <alignment vertical="center"/>
    </xf>
    <xf numFmtId="0" fontId="38" fillId="23" borderId="0" applyNumberFormat="0" applyBorder="0" applyProtection="0">
      <alignment vertical="center"/>
    </xf>
    <xf numFmtId="0" fontId="31" fillId="24" borderId="0" applyNumberFormat="0" applyBorder="0" applyProtection="0">
      <alignment vertical="center"/>
    </xf>
    <xf numFmtId="177" fontId="39" fillId="0" borderId="0">
      <alignment vertical="center"/>
    </xf>
    <xf numFmtId="0" fontId="40" fillId="0" borderId="0" applyNumberFormat="0" applyFill="0" applyBorder="0" applyProtection="0">
      <alignment vertical="center"/>
    </xf>
    <xf numFmtId="0" fontId="41" fillId="25" borderId="0" applyNumberFormat="0" applyBorder="0" applyProtection="0">
      <alignment vertical="center"/>
    </xf>
    <xf numFmtId="0" fontId="42" fillId="0" borderId="0">
      <alignment horizontal="center" vertical="center"/>
    </xf>
    <xf numFmtId="0" fontId="21" fillId="0" borderId="0" applyNumberFormat="0" applyFill="0" applyBorder="0" applyProtection="0">
      <alignment vertical="center"/>
    </xf>
    <xf numFmtId="0" fontId="21" fillId="0" borderId="0" applyNumberFormat="0" applyFill="0" applyBorder="0" applyProtection="0">
      <alignment vertical="center"/>
    </xf>
    <xf numFmtId="0" fontId="21" fillId="0" borderId="0" applyNumberFormat="0" applyFill="0" applyBorder="0" applyProtection="0">
      <alignment vertical="center"/>
    </xf>
    <xf numFmtId="0" fontId="42" fillId="0" borderId="0">
      <alignment horizontal="center" vertical="center" textRotation="90"/>
    </xf>
    <xf numFmtId="0" fontId="43" fillId="26" borderId="0" applyNumberFormat="0" applyBorder="0" applyProtection="0">
      <alignment vertical="center"/>
    </xf>
    <xf numFmtId="0" fontId="44" fillId="26" borderId="35" applyNumberFormat="0" applyProtection="0">
      <alignment vertical="center"/>
    </xf>
    <xf numFmtId="0" fontId="45" fillId="0" borderId="0">
      <alignment vertical="center"/>
    </xf>
    <xf numFmtId="178" fontId="45" fillId="0" borderId="0">
      <alignment vertical="center"/>
    </xf>
    <xf numFmtId="0" fontId="13" fillId="0" borderId="0" applyNumberFormat="0" applyFill="0" applyBorder="0" applyProtection="0">
      <alignment vertical="center"/>
    </xf>
    <xf numFmtId="0" fontId="13" fillId="0" borderId="0" applyNumberFormat="0" applyFill="0" applyBorder="0" applyProtection="0">
      <alignment vertical="center"/>
    </xf>
    <xf numFmtId="0" fontId="38" fillId="0" borderId="0" applyNumberFormat="0" applyFill="0" applyBorder="0" applyProtection="0">
      <alignment vertical="center"/>
    </xf>
    <xf numFmtId="0" fontId="35" fillId="27"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5" fillId="17"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6" fillId="31" borderId="36" applyNumberFormat="0" applyAlignment="0" applyProtection="0">
      <alignment vertical="center"/>
    </xf>
    <xf numFmtId="0" fontId="36" fillId="31" borderId="36" applyNumberFormat="0" applyAlignment="0" applyProtection="0">
      <alignment vertical="center"/>
    </xf>
    <xf numFmtId="0" fontId="46" fillId="32" borderId="0" applyNumberFormat="0" applyBorder="0" applyAlignment="0" applyProtection="0">
      <alignment vertical="center"/>
    </xf>
    <xf numFmtId="0" fontId="46" fillId="32" borderId="0" applyNumberFormat="0" applyBorder="0" applyAlignment="0" applyProtection="0">
      <alignment vertical="center"/>
    </xf>
    <xf numFmtId="0" fontId="15"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8" fillId="33" borderId="37" applyNumberFormat="0" applyFont="0" applyAlignment="0" applyProtection="0">
      <alignment vertical="center"/>
    </xf>
    <xf numFmtId="0" fontId="9" fillId="33" borderId="37" applyNumberFormat="0" applyFont="0" applyAlignment="0" applyProtection="0">
      <alignment vertical="center"/>
    </xf>
    <xf numFmtId="0" fontId="48" fillId="0" borderId="38" applyNumberFormat="0" applyFill="0" applyAlignment="0" applyProtection="0">
      <alignment vertical="center"/>
    </xf>
    <xf numFmtId="0" fontId="48" fillId="0" borderId="38" applyNumberFormat="0" applyFill="0" applyAlignment="0" applyProtection="0">
      <alignment vertical="center"/>
    </xf>
    <xf numFmtId="0" fontId="49" fillId="4" borderId="0" applyNumberFormat="0" applyBorder="0" applyAlignment="0" applyProtection="0">
      <alignment vertical="center"/>
    </xf>
    <xf numFmtId="0" fontId="49" fillId="4" borderId="0" applyNumberFormat="0" applyBorder="0" applyAlignment="0" applyProtection="0">
      <alignment vertical="center"/>
    </xf>
    <xf numFmtId="0" fontId="50" fillId="19" borderId="35" applyNumberFormat="0" applyAlignment="0" applyProtection="0">
      <alignment vertical="center"/>
    </xf>
    <xf numFmtId="0" fontId="50" fillId="19" borderId="35" applyNumberFormat="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0" fontId="52" fillId="0" borderId="39" applyNumberFormat="0" applyFill="0" applyAlignment="0" applyProtection="0">
      <alignment vertical="center"/>
    </xf>
    <xf numFmtId="0" fontId="52" fillId="0" borderId="39" applyNumberFormat="0" applyFill="0" applyAlignment="0" applyProtection="0">
      <alignment vertical="center"/>
    </xf>
    <xf numFmtId="0" fontId="53" fillId="0" borderId="40" applyNumberFormat="0" applyFill="0" applyAlignment="0" applyProtection="0">
      <alignment vertical="center"/>
    </xf>
    <xf numFmtId="0" fontId="53" fillId="0" borderId="40" applyNumberFormat="0" applyFill="0" applyAlignment="0" applyProtection="0">
      <alignment vertical="center"/>
    </xf>
    <xf numFmtId="0" fontId="54" fillId="0" borderId="41" applyNumberFormat="0" applyFill="0" applyAlignment="0" applyProtection="0">
      <alignment vertical="center"/>
    </xf>
    <xf numFmtId="0" fontId="54" fillId="0" borderId="41" applyNumberFormat="0" applyFill="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42" applyNumberFormat="0" applyFill="0" applyAlignment="0" applyProtection="0"/>
    <xf numFmtId="0" fontId="56" fillId="0" borderId="42" applyNumberFormat="0" applyFill="0" applyAlignment="0" applyProtection="0">
      <alignment vertical="center"/>
    </xf>
    <xf numFmtId="0" fontId="56" fillId="0" borderId="42" applyNumberFormat="0" applyFill="0" applyAlignment="0" applyProtection="0">
      <alignment vertical="center"/>
    </xf>
    <xf numFmtId="0" fontId="57" fillId="19" borderId="43" applyNumberFormat="0" applyAlignment="0" applyProtection="0">
      <alignment vertical="center"/>
    </xf>
    <xf numFmtId="0" fontId="57" fillId="19" borderId="43" applyNumberFormat="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179" fontId="13" fillId="0" borderId="0" applyFill="0" applyBorder="0" applyProtection="0">
      <alignment vertical="center"/>
    </xf>
    <xf numFmtId="0" fontId="59" fillId="8" borderId="35" applyNumberFormat="0" applyAlignment="0" applyProtection="0">
      <alignment vertical="center"/>
    </xf>
    <xf numFmtId="0" fontId="59" fillId="8" borderId="35" applyNumberFormat="0" applyAlignment="0" applyProtection="0">
      <alignment vertical="center"/>
    </xf>
    <xf numFmtId="0" fontId="60"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3" fillId="0" borderId="0">
      <alignment vertical="center"/>
    </xf>
    <xf numFmtId="0" fontId="33" fillId="0" borderId="0">
      <alignment vertical="center"/>
    </xf>
    <xf numFmtId="0" fontId="8" fillId="0" borderId="0">
      <alignment vertical="center"/>
    </xf>
    <xf numFmtId="0" fontId="61" fillId="0" borderId="0"/>
    <xf numFmtId="0" fontId="22" fillId="0" borderId="0">
      <alignment vertical="center"/>
    </xf>
    <xf numFmtId="0" fontId="33" fillId="0" borderId="0">
      <alignment vertical="center"/>
    </xf>
    <xf numFmtId="0" fontId="33" fillId="0" borderId="0">
      <alignment vertical="center"/>
    </xf>
    <xf numFmtId="0" fontId="13" fillId="0" borderId="0">
      <alignment vertical="center"/>
    </xf>
    <xf numFmtId="0" fontId="33" fillId="0" borderId="0">
      <alignment vertical="center"/>
    </xf>
    <xf numFmtId="0" fontId="34" fillId="0" borderId="0">
      <alignment vertical="center"/>
    </xf>
    <xf numFmtId="0" fontId="33" fillId="0" borderId="0">
      <alignment vertical="center"/>
    </xf>
    <xf numFmtId="0" fontId="60" fillId="0" borderId="0"/>
    <xf numFmtId="0" fontId="62" fillId="33" borderId="0" applyNumberFormat="0" applyBorder="0" applyAlignment="0" applyProtection="0"/>
    <xf numFmtId="0" fontId="63" fillId="0" borderId="0"/>
    <xf numFmtId="0" fontId="64" fillId="5" borderId="0" applyNumberFormat="0" applyBorder="0" applyAlignment="0" applyProtection="0">
      <alignment vertical="center"/>
    </xf>
    <xf numFmtId="0" fontId="64" fillId="5" borderId="0" applyNumberFormat="0" applyBorder="0" applyAlignment="0" applyProtection="0">
      <alignment vertical="center"/>
    </xf>
    <xf numFmtId="0" fontId="26" fillId="0" borderId="0">
      <alignment vertical="center"/>
    </xf>
    <xf numFmtId="0" fontId="65" fillId="0" borderId="0" applyNumberFormat="0" applyFill="0" applyBorder="0" applyAlignment="0" applyProtection="0"/>
    <xf numFmtId="0" fontId="26"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68" fillId="0" borderId="0" applyNumberFormat="0" applyFill="0" applyBorder="0" applyAlignment="0" applyProtection="0">
      <alignment vertical="center"/>
    </xf>
    <xf numFmtId="0" fontId="13" fillId="0" borderId="0">
      <alignment vertical="center"/>
    </xf>
    <xf numFmtId="0" fontId="82" fillId="0" borderId="0" applyNumberFormat="0" applyFill="0" applyBorder="0" applyAlignment="0" applyProtection="0">
      <alignment vertical="center"/>
    </xf>
    <xf numFmtId="0" fontId="32" fillId="0" borderId="0">
      <alignment vertical="center"/>
    </xf>
    <xf numFmtId="0" fontId="33" fillId="0" borderId="0">
      <alignment vertical="center"/>
    </xf>
    <xf numFmtId="0" fontId="8" fillId="0" borderId="0"/>
    <xf numFmtId="0" fontId="8" fillId="0" borderId="0"/>
    <xf numFmtId="0" fontId="13" fillId="0" borderId="0">
      <alignment vertical="center"/>
    </xf>
    <xf numFmtId="0" fontId="126" fillId="0" borderId="0">
      <alignment vertical="center"/>
    </xf>
    <xf numFmtId="0" fontId="3" fillId="0" borderId="0">
      <alignment vertical="center"/>
    </xf>
    <xf numFmtId="6" fontId="13" fillId="0" borderId="0" applyFont="0" applyFill="0" applyBorder="0" applyAlignment="0" applyProtection="0">
      <alignment vertical="center"/>
    </xf>
    <xf numFmtId="0" fontId="2"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2" fillId="0" borderId="0">
      <alignment vertical="center"/>
    </xf>
    <xf numFmtId="0" fontId="2"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13" fillId="0" borderId="0" applyFont="0" applyFill="0" applyBorder="0" applyAlignment="0" applyProtection="0">
      <alignment vertical="center"/>
    </xf>
    <xf numFmtId="0" fontId="1"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1" fillId="0" borderId="0">
      <alignment vertical="center"/>
    </xf>
    <xf numFmtId="0" fontId="1"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00">
    <xf numFmtId="0" fontId="0" fillId="0" borderId="0" xfId="0">
      <alignment vertical="center"/>
    </xf>
    <xf numFmtId="0" fontId="0" fillId="2" borderId="0" xfId="0" applyFill="1">
      <alignment vertical="center"/>
    </xf>
    <xf numFmtId="0" fontId="0" fillId="0" borderId="0" xfId="0" applyAlignment="1">
      <alignment vertical="center" shrinkToFit="1"/>
    </xf>
    <xf numFmtId="0" fontId="0" fillId="0" borderId="16" xfId="0" applyBorder="1" applyAlignment="1">
      <alignment vertical="center" shrinkToFit="1"/>
    </xf>
    <xf numFmtId="0" fontId="0" fillId="0" borderId="33" xfId="0" applyBorder="1" applyAlignment="1">
      <alignment vertical="center" shrinkToFit="1"/>
    </xf>
    <xf numFmtId="0" fontId="20" fillId="2" borderId="0" xfId="3" applyFont="1" applyFill="1" applyAlignment="1">
      <alignment horizontal="left" vertical="center" shrinkToFit="1"/>
    </xf>
    <xf numFmtId="0" fontId="0" fillId="0" borderId="13" xfId="0" applyBorder="1" applyAlignment="1">
      <alignment vertical="center" shrinkToFit="1"/>
    </xf>
    <xf numFmtId="0" fontId="0" fillId="2" borderId="0" xfId="3" applyFont="1" applyFill="1" applyAlignment="1">
      <alignment horizontal="left" vertical="center" shrinkToFit="1"/>
    </xf>
    <xf numFmtId="0" fontId="0" fillId="0" borderId="32" xfId="0" applyBorder="1" applyAlignment="1">
      <alignment vertical="center" shrinkToFit="1"/>
    </xf>
    <xf numFmtId="0" fontId="18" fillId="2" borderId="0" xfId="3" applyFont="1" applyFill="1" applyAlignment="1">
      <alignment horizontal="left" vertical="center" shrinkToFit="1"/>
    </xf>
    <xf numFmtId="0" fontId="17" fillId="2" borderId="0" xfId="3" applyFill="1" applyAlignment="1">
      <alignment horizontal="left" vertical="center" shrinkToFit="1"/>
    </xf>
    <xf numFmtId="0" fontId="28" fillId="2" borderId="1" xfId="3" applyFont="1" applyFill="1" applyBorder="1" applyAlignment="1">
      <alignment horizontal="left" vertical="center" shrinkToFit="1"/>
    </xf>
    <xf numFmtId="0" fontId="19" fillId="2" borderId="0" xfId="3" applyFont="1" applyFill="1" applyAlignment="1">
      <alignment horizontal="left" vertical="center" shrinkToFit="1"/>
    </xf>
    <xf numFmtId="0" fontId="17" fillId="2" borderId="0" xfId="3" applyFill="1" applyAlignment="1">
      <alignment vertical="center" wrapText="1"/>
    </xf>
    <xf numFmtId="0" fontId="17" fillId="2" borderId="0" xfId="3" applyFill="1" applyAlignment="1">
      <alignment horizontal="left" vertical="center" wrapText="1" shrinkToFit="1"/>
    </xf>
    <xf numFmtId="0" fontId="0" fillId="2" borderId="0" xfId="3" applyFont="1" applyFill="1">
      <alignment vertical="center"/>
    </xf>
    <xf numFmtId="0" fontId="20" fillId="2" borderId="0" xfId="3" applyFont="1" applyFill="1">
      <alignment vertical="center"/>
    </xf>
    <xf numFmtId="0" fontId="27" fillId="2" borderId="0" xfId="3" applyFont="1" applyFill="1">
      <alignment vertical="center"/>
    </xf>
    <xf numFmtId="0" fontId="0" fillId="2" borderId="0" xfId="3" applyFont="1" applyFill="1" applyAlignment="1">
      <alignment vertical="center" shrinkToFit="1"/>
    </xf>
    <xf numFmtId="0" fontId="18" fillId="2" borderId="0" xfId="3" applyFont="1" applyFill="1" applyAlignment="1">
      <alignment vertical="center" shrinkToFit="1"/>
    </xf>
    <xf numFmtId="0" fontId="20" fillId="2" borderId="0" xfId="3" applyFont="1" applyFill="1" applyAlignment="1">
      <alignment vertical="center" shrinkToFit="1"/>
    </xf>
    <xf numFmtId="0" fontId="19" fillId="2" borderId="0" xfId="3" applyFont="1" applyFill="1" applyAlignment="1">
      <alignment horizontal="left" vertical="center" wrapText="1" shrinkToFit="1"/>
    </xf>
    <xf numFmtId="0" fontId="18" fillId="2" borderId="0" xfId="3" applyFont="1" applyFill="1">
      <alignment vertical="center"/>
    </xf>
    <xf numFmtId="0" fontId="16" fillId="2" borderId="0" xfId="3" applyFont="1" applyFill="1">
      <alignment vertical="center"/>
    </xf>
    <xf numFmtId="0" fontId="0" fillId="0" borderId="20" xfId="0" applyBorder="1" applyAlignment="1">
      <alignment vertical="center" shrinkToFit="1"/>
    </xf>
    <xf numFmtId="0" fontId="17" fillId="2" borderId="0" xfId="3" applyFill="1" applyAlignment="1">
      <alignment vertical="center" shrinkToFit="1"/>
    </xf>
    <xf numFmtId="0" fontId="16" fillId="2" borderId="0" xfId="3" applyFont="1" applyFill="1" applyAlignment="1">
      <alignment horizontal="left" vertical="center" shrinkToFit="1"/>
    </xf>
    <xf numFmtId="0" fontId="0" fillId="0" borderId="14" xfId="0" applyBorder="1" applyAlignment="1">
      <alignment vertical="center" shrinkToFit="1"/>
    </xf>
    <xf numFmtId="0" fontId="0" fillId="0" borderId="34" xfId="0" applyBorder="1" applyAlignment="1">
      <alignment vertical="center" shrinkToFit="1"/>
    </xf>
    <xf numFmtId="0" fontId="0" fillId="0" borderId="33" xfId="0" applyBorder="1">
      <alignment vertical="center"/>
    </xf>
    <xf numFmtId="0" fontId="69" fillId="0" borderId="0" xfId="192" applyFont="1" applyAlignment="1">
      <alignment horizontal="right" vertical="center"/>
    </xf>
    <xf numFmtId="0" fontId="69" fillId="0" borderId="0" xfId="192" applyFont="1">
      <alignment vertical="center"/>
    </xf>
    <xf numFmtId="0" fontId="70" fillId="0" borderId="0" xfId="192" applyFont="1">
      <alignment vertical="center"/>
    </xf>
    <xf numFmtId="0" fontId="71" fillId="0" borderId="0" xfId="192" applyFont="1" applyAlignment="1">
      <alignment horizontal="right" vertical="center"/>
    </xf>
    <xf numFmtId="0" fontId="67" fillId="0" borderId="0" xfId="192" applyFont="1">
      <alignment vertical="center"/>
    </xf>
    <xf numFmtId="0" fontId="67" fillId="0" borderId="0" xfId="192" applyFont="1" applyAlignment="1">
      <alignment horizontal="right" vertical="center"/>
    </xf>
    <xf numFmtId="0" fontId="72" fillId="0" borderId="0" xfId="192" applyFont="1">
      <alignment vertical="center"/>
    </xf>
    <xf numFmtId="0" fontId="77" fillId="0" borderId="0" xfId="192" applyFont="1">
      <alignment vertical="center"/>
    </xf>
    <xf numFmtId="0" fontId="79" fillId="0" borderId="0" xfId="192" applyFont="1">
      <alignment vertical="center"/>
    </xf>
    <xf numFmtId="0" fontId="78" fillId="0" borderId="0" xfId="192" applyFont="1">
      <alignment vertical="center"/>
    </xf>
    <xf numFmtId="0" fontId="81" fillId="0" borderId="0" xfId="191" applyFont="1">
      <alignment vertical="center"/>
    </xf>
    <xf numFmtId="0" fontId="83" fillId="0" borderId="0" xfId="192" applyFont="1" applyAlignment="1">
      <alignment horizontal="right" vertical="center"/>
    </xf>
    <xf numFmtId="0" fontId="76" fillId="0" borderId="0" xfId="192" applyFont="1">
      <alignment vertical="center"/>
    </xf>
    <xf numFmtId="0" fontId="84" fillId="0" borderId="0" xfId="192" applyFont="1">
      <alignment vertical="center"/>
    </xf>
    <xf numFmtId="0" fontId="85" fillId="0" borderId="0" xfId="166" applyFont="1" applyAlignment="1">
      <alignment horizontal="center" vertical="center"/>
    </xf>
    <xf numFmtId="0" fontId="85" fillId="0" borderId="0" xfId="166" applyFont="1">
      <alignment vertical="center"/>
    </xf>
    <xf numFmtId="0" fontId="85" fillId="0" borderId="0" xfId="166" applyFont="1" applyAlignment="1">
      <alignment vertical="center" wrapText="1"/>
    </xf>
    <xf numFmtId="0" fontId="85" fillId="0" borderId="6" xfId="166" applyFont="1" applyBorder="1" applyAlignment="1">
      <alignment horizontal="center" vertical="center" shrinkToFit="1"/>
    </xf>
    <xf numFmtId="0" fontId="85" fillId="0" borderId="18" xfId="166" applyFont="1" applyBorder="1" applyAlignment="1">
      <alignment horizontal="center" vertical="center" shrinkToFit="1"/>
    </xf>
    <xf numFmtId="0" fontId="85" fillId="0" borderId="15" xfId="166" applyFont="1" applyBorder="1" applyAlignment="1">
      <alignment horizontal="center" vertical="center" shrinkToFit="1"/>
    </xf>
    <xf numFmtId="0" fontId="85" fillId="0" borderId="0" xfId="166" applyFont="1" applyAlignment="1">
      <alignment horizontal="center" vertical="center" shrinkToFit="1"/>
    </xf>
    <xf numFmtId="0" fontId="85" fillId="0" borderId="0" xfId="166" applyFont="1" applyAlignment="1">
      <alignment vertical="center" shrinkToFit="1"/>
    </xf>
    <xf numFmtId="0" fontId="89" fillId="0" borderId="0" xfId="166" applyFont="1" applyAlignment="1">
      <alignment vertical="center" shrinkToFit="1"/>
    </xf>
    <xf numFmtId="0" fontId="85" fillId="0" borderId="1" xfId="166" applyFont="1" applyBorder="1" applyAlignment="1">
      <alignment horizontal="distributed" vertical="center" shrinkToFit="1"/>
    </xf>
    <xf numFmtId="0" fontId="85" fillId="0" borderId="5" xfId="166" applyFont="1" applyBorder="1" applyAlignment="1">
      <alignment horizontal="center" vertical="center" wrapText="1"/>
    </xf>
    <xf numFmtId="0" fontId="85" fillId="0" borderId="1" xfId="166" applyFont="1" applyBorder="1" applyAlignment="1">
      <alignment horizontal="center" vertical="center" shrinkToFit="1"/>
    </xf>
    <xf numFmtId="0" fontId="85" fillId="0" borderId="5" xfId="166" applyFont="1" applyBorder="1" applyAlignment="1">
      <alignment horizontal="center" vertical="center" shrinkToFit="1"/>
    </xf>
    <xf numFmtId="0" fontId="91" fillId="0" borderId="0" xfId="166" applyFont="1" applyAlignment="1">
      <alignment vertical="center" shrinkToFit="1"/>
    </xf>
    <xf numFmtId="0" fontId="92" fillId="0" borderId="0" xfId="166" applyFont="1" applyAlignment="1">
      <alignment vertical="center" shrinkToFit="1"/>
    </xf>
    <xf numFmtId="0" fontId="93" fillId="0" borderId="0" xfId="166" applyFont="1">
      <alignment vertical="center"/>
    </xf>
    <xf numFmtId="0" fontId="86" fillId="0" borderId="0" xfId="166" applyFont="1">
      <alignment vertical="center"/>
    </xf>
    <xf numFmtId="0" fontId="90" fillId="0" borderId="0" xfId="166" applyFont="1">
      <alignment vertical="center"/>
    </xf>
    <xf numFmtId="0" fontId="91" fillId="0" borderId="0" xfId="166" applyFont="1">
      <alignment vertical="center"/>
    </xf>
    <xf numFmtId="0" fontId="94" fillId="0" borderId="0" xfId="166" applyFont="1" applyAlignment="1">
      <alignment horizontal="left" vertical="center"/>
    </xf>
    <xf numFmtId="0" fontId="85" fillId="37" borderId="19" xfId="166" applyFont="1" applyFill="1" applyBorder="1" applyAlignment="1">
      <alignment horizontal="center" vertical="center" shrinkToFit="1"/>
    </xf>
    <xf numFmtId="40" fontId="88" fillId="38" borderId="2" xfId="5" applyNumberFormat="1" applyFont="1" applyFill="1" applyBorder="1" applyAlignment="1">
      <alignment horizontal="center" vertical="center" shrinkToFit="1"/>
    </xf>
    <xf numFmtId="181" fontId="88" fillId="38" borderId="2" xfId="5" applyNumberFormat="1" applyFont="1" applyFill="1" applyBorder="1" applyAlignment="1">
      <alignment horizontal="center" vertical="center" shrinkToFit="1"/>
    </xf>
    <xf numFmtId="182" fontId="104" fillId="38" borderId="2" xfId="5" applyNumberFormat="1" applyFont="1" applyFill="1" applyBorder="1" applyAlignment="1">
      <alignment vertical="center" shrinkToFit="1"/>
    </xf>
    <xf numFmtId="181" fontId="104" fillId="38" borderId="2" xfId="5" applyNumberFormat="1" applyFont="1" applyFill="1" applyBorder="1" applyAlignment="1">
      <alignment vertical="center" shrinkToFit="1"/>
    </xf>
    <xf numFmtId="0" fontId="85" fillId="37" borderId="15" xfId="166" applyFont="1" applyFill="1" applyBorder="1" applyAlignment="1">
      <alignment horizontal="center" vertical="center" shrinkToFit="1"/>
    </xf>
    <xf numFmtId="0" fontId="85" fillId="37" borderId="18" xfId="166" applyFont="1" applyFill="1" applyBorder="1" applyAlignment="1">
      <alignment horizontal="center" vertical="center" shrinkToFit="1"/>
    </xf>
    <xf numFmtId="0" fontId="109" fillId="0" borderId="0" xfId="192" applyFont="1">
      <alignment vertical="center"/>
    </xf>
    <xf numFmtId="0" fontId="86" fillId="40" borderId="0" xfId="166" applyFont="1" applyFill="1" applyAlignment="1">
      <alignment horizontal="center" vertical="center" shrinkToFit="1"/>
    </xf>
    <xf numFmtId="0" fontId="86" fillId="40" borderId="0" xfId="166" applyFont="1" applyFill="1" applyAlignment="1">
      <alignment horizontal="left" vertical="center"/>
    </xf>
    <xf numFmtId="0" fontId="98" fillId="40" borderId="0" xfId="166" applyFont="1" applyFill="1" applyAlignment="1">
      <alignment vertical="center" shrinkToFit="1"/>
    </xf>
    <xf numFmtId="0" fontId="86" fillId="40" borderId="0" xfId="166" applyFont="1" applyFill="1" applyAlignment="1">
      <alignment horizontal="centerContinuous" vertical="center" shrinkToFit="1"/>
    </xf>
    <xf numFmtId="0" fontId="96" fillId="40" borderId="0" xfId="166" applyFont="1" applyFill="1" applyAlignment="1">
      <alignment horizontal="left" vertical="center"/>
    </xf>
    <xf numFmtId="56" fontId="86" fillId="40" borderId="0" xfId="166" applyNumberFormat="1" applyFont="1" applyFill="1" applyAlignment="1">
      <alignment horizontal="center" vertical="center" shrinkToFit="1"/>
    </xf>
    <xf numFmtId="0" fontId="88" fillId="40" borderId="0" xfId="166" applyFont="1" applyFill="1" applyAlignment="1">
      <alignment horizontal="right" vertical="center"/>
    </xf>
    <xf numFmtId="0" fontId="86" fillId="40" borderId="4" xfId="166" applyFont="1" applyFill="1" applyBorder="1" applyAlignment="1">
      <alignment horizontal="center" vertical="center" shrinkToFit="1"/>
    </xf>
    <xf numFmtId="0" fontId="86" fillId="40" borderId="31" xfId="166" applyFont="1" applyFill="1" applyBorder="1" applyAlignment="1">
      <alignment horizontal="center" vertical="center" shrinkToFit="1"/>
    </xf>
    <xf numFmtId="0" fontId="86" fillId="40" borderId="47" xfId="166" applyFont="1" applyFill="1" applyBorder="1" applyAlignment="1">
      <alignment horizontal="center" vertical="center" shrinkToFit="1"/>
    </xf>
    <xf numFmtId="0" fontId="86" fillId="40" borderId="15" xfId="166" applyFont="1" applyFill="1" applyBorder="1" applyAlignment="1">
      <alignment horizontal="center" vertical="center" shrinkToFit="1"/>
    </xf>
    <xf numFmtId="0" fontId="86" fillId="40" borderId="58" xfId="166" applyFont="1" applyFill="1" applyBorder="1" applyAlignment="1">
      <alignment horizontal="center" vertical="center" shrinkToFit="1"/>
    </xf>
    <xf numFmtId="0" fontId="86" fillId="40" borderId="59" xfId="166" applyFont="1" applyFill="1" applyBorder="1" applyAlignment="1">
      <alignment horizontal="center" vertical="center" shrinkToFit="1"/>
    </xf>
    <xf numFmtId="0" fontId="86" fillId="40" borderId="60" xfId="166" applyFont="1" applyFill="1" applyBorder="1" applyAlignment="1">
      <alignment horizontal="center" vertical="center" shrinkToFit="1"/>
    </xf>
    <xf numFmtId="0" fontId="86" fillId="40" borderId="54" xfId="166" applyFont="1" applyFill="1" applyBorder="1" applyAlignment="1">
      <alignment vertical="center" shrinkToFit="1"/>
    </xf>
    <xf numFmtId="0" fontId="86" fillId="40" borderId="19" xfId="166" applyFont="1" applyFill="1" applyBorder="1" applyAlignment="1">
      <alignment horizontal="center" vertical="center" shrinkToFit="1"/>
    </xf>
    <xf numFmtId="0" fontId="86" fillId="40" borderId="49" xfId="166" applyFont="1" applyFill="1" applyBorder="1" applyAlignment="1">
      <alignment horizontal="center" vertical="center" shrinkToFit="1"/>
    </xf>
    <xf numFmtId="0" fontId="99" fillId="40" borderId="0" xfId="166" applyFont="1" applyFill="1" applyAlignment="1">
      <alignment horizontal="right" vertical="center"/>
    </xf>
    <xf numFmtId="176" fontId="85" fillId="0" borderId="0" xfId="194" applyNumberFormat="1" applyFont="1" applyAlignment="1">
      <alignment horizontal="center" vertical="center"/>
    </xf>
    <xf numFmtId="0" fontId="85" fillId="0" borderId="0" xfId="194" applyFont="1">
      <alignment vertical="center"/>
    </xf>
    <xf numFmtId="0" fontId="111" fillId="0" borderId="0" xfId="194" applyFont="1" applyAlignment="1">
      <alignment horizontal="left"/>
    </xf>
    <xf numFmtId="0" fontId="85" fillId="0" borderId="0" xfId="194" applyFont="1" applyAlignment="1">
      <alignment horizontal="right" vertical="center"/>
    </xf>
    <xf numFmtId="14" fontId="85" fillId="0" borderId="0" xfId="194" applyNumberFormat="1" applyFont="1" applyAlignment="1">
      <alignment horizontal="left" vertical="center"/>
    </xf>
    <xf numFmtId="0" fontId="112" fillId="0" borderId="0" xfId="194" applyFont="1" applyAlignment="1">
      <alignment horizontal="left" vertical="center"/>
    </xf>
    <xf numFmtId="0" fontId="89" fillId="0" borderId="0" xfId="194" applyFont="1" applyAlignment="1">
      <alignment horizontal="center" vertical="center"/>
    </xf>
    <xf numFmtId="180" fontId="85" fillId="0" borderId="0" xfId="194" applyNumberFormat="1" applyFont="1" applyAlignment="1">
      <alignment horizontal="left" vertical="center"/>
    </xf>
    <xf numFmtId="0" fontId="97" fillId="0" borderId="0" xfId="194" applyFont="1">
      <alignment vertical="center"/>
    </xf>
    <xf numFmtId="0" fontId="85" fillId="0" borderId="0" xfId="194" applyFont="1" applyAlignment="1">
      <alignment horizontal="center" vertical="center"/>
    </xf>
    <xf numFmtId="176" fontId="85" fillId="36" borderId="71" xfId="194" applyNumberFormat="1" applyFont="1" applyFill="1" applyBorder="1" applyAlignment="1">
      <alignment horizontal="center" vertical="center"/>
    </xf>
    <xf numFmtId="176" fontId="113" fillId="36" borderId="72" xfId="194" applyNumberFormat="1" applyFont="1" applyFill="1" applyBorder="1" applyAlignment="1">
      <alignment horizontal="center" vertical="center"/>
    </xf>
    <xf numFmtId="0" fontId="113" fillId="0" borderId="73" xfId="194" applyFont="1" applyBorder="1" applyAlignment="1">
      <alignment horizontal="center" vertical="center" wrapText="1"/>
    </xf>
    <xf numFmtId="0" fontId="113" fillId="0" borderId="74" xfId="194" applyFont="1" applyBorder="1" applyAlignment="1">
      <alignment horizontal="center" vertical="center" wrapText="1"/>
    </xf>
    <xf numFmtId="0" fontId="85" fillId="0" borderId="0" xfId="194" applyFont="1" applyAlignment="1">
      <alignment vertical="center" shrinkToFit="1"/>
    </xf>
    <xf numFmtId="176" fontId="85" fillId="0" borderId="53" xfId="194" applyNumberFormat="1" applyFont="1" applyBorder="1" applyAlignment="1">
      <alignment horizontal="center" vertical="center"/>
    </xf>
    <xf numFmtId="176" fontId="85" fillId="0" borderId="53" xfId="194" applyNumberFormat="1" applyFont="1" applyBorder="1" applyAlignment="1">
      <alignment horizontal="center" vertical="center" wrapText="1"/>
    </xf>
    <xf numFmtId="0" fontId="117" fillId="0" borderId="53" xfId="194" applyFont="1" applyBorder="1" applyAlignment="1">
      <alignment horizontal="center" vertical="center"/>
    </xf>
    <xf numFmtId="0" fontId="92" fillId="0" borderId="53" xfId="194" applyFont="1" applyBorder="1" applyAlignment="1">
      <alignment horizontal="left" vertical="center"/>
    </xf>
    <xf numFmtId="176" fontId="85" fillId="0" borderId="24" xfId="194" applyNumberFormat="1" applyFont="1" applyBorder="1" applyAlignment="1">
      <alignment horizontal="center" vertical="center"/>
    </xf>
    <xf numFmtId="176" fontId="85" fillId="0" borderId="0" xfId="194" applyNumberFormat="1" applyFont="1" applyAlignment="1">
      <alignment horizontal="right" vertical="center"/>
    </xf>
    <xf numFmtId="0" fontId="85" fillId="0" borderId="0" xfId="194" applyFont="1" applyAlignment="1">
      <alignment horizontal="left" vertical="center"/>
    </xf>
    <xf numFmtId="0" fontId="85" fillId="0" borderId="54" xfId="194" applyFont="1" applyBorder="1" applyAlignment="1">
      <alignment horizontal="center" vertical="center"/>
    </xf>
    <xf numFmtId="0" fontId="118" fillId="0" borderId="0" xfId="194" applyFont="1" applyAlignment="1">
      <alignment horizontal="left" vertical="center"/>
    </xf>
    <xf numFmtId="0" fontId="118" fillId="0" borderId="0" xfId="194" applyFont="1">
      <alignment vertical="center"/>
    </xf>
    <xf numFmtId="0" fontId="119" fillId="0" borderId="0" xfId="196" applyFont="1"/>
    <xf numFmtId="0" fontId="114" fillId="0" borderId="0" xfId="196" applyFont="1"/>
    <xf numFmtId="176" fontId="114" fillId="0" borderId="0" xfId="196" applyNumberFormat="1" applyFont="1" applyAlignment="1">
      <alignment shrinkToFit="1"/>
    </xf>
    <xf numFmtId="0" fontId="120" fillId="0" borderId="0" xfId="196" applyFont="1" applyAlignment="1">
      <alignment horizontal="center"/>
    </xf>
    <xf numFmtId="0" fontId="120" fillId="0" borderId="0" xfId="196" applyFont="1"/>
    <xf numFmtId="0" fontId="120" fillId="0" borderId="0" xfId="196" applyFont="1" applyAlignment="1">
      <alignment shrinkToFit="1"/>
    </xf>
    <xf numFmtId="49" fontId="121" fillId="0" borderId="0" xfId="196" applyNumberFormat="1" applyFont="1" applyAlignment="1">
      <alignment shrinkToFit="1"/>
    </xf>
    <xf numFmtId="0" fontId="119" fillId="0" borderId="0" xfId="196" applyFont="1" applyAlignment="1">
      <alignment horizontal="left"/>
    </xf>
    <xf numFmtId="0" fontId="119" fillId="0" borderId="0" xfId="196" applyFont="1" applyAlignment="1">
      <alignment horizontal="center"/>
    </xf>
    <xf numFmtId="0" fontId="114" fillId="0" borderId="0" xfId="196" applyFont="1" applyAlignment="1">
      <alignment horizontal="left"/>
    </xf>
    <xf numFmtId="176" fontId="114" fillId="0" borderId="0" xfId="196" applyNumberFormat="1" applyFont="1" applyAlignment="1">
      <alignment horizontal="left" shrinkToFit="1"/>
    </xf>
    <xf numFmtId="0" fontId="115" fillId="0" borderId="0" xfId="196" applyFont="1"/>
    <xf numFmtId="0" fontId="122" fillId="0" borderId="0" xfId="8" applyFont="1" applyAlignment="1" applyProtection="1">
      <alignment horizontal="left" vertical="center"/>
    </xf>
    <xf numFmtId="0" fontId="114" fillId="0" borderId="0" xfId="196" applyFont="1" applyAlignment="1">
      <alignment vertical="center" shrinkToFit="1"/>
    </xf>
    <xf numFmtId="49" fontId="114" fillId="0" borderId="0" xfId="196" applyNumberFormat="1" applyFont="1" applyAlignment="1">
      <alignment shrinkToFit="1"/>
    </xf>
    <xf numFmtId="0" fontId="123" fillId="0" borderId="0" xfId="12" applyFont="1" applyAlignment="1">
      <alignment horizontal="left"/>
    </xf>
    <xf numFmtId="0" fontId="119" fillId="0" borderId="0" xfId="196" applyFont="1" applyAlignment="1">
      <alignment horizontal="left" vertical="center"/>
    </xf>
    <xf numFmtId="0" fontId="114" fillId="0" borderId="0" xfId="196" applyFont="1" applyAlignment="1">
      <alignment vertical="center"/>
    </xf>
    <xf numFmtId="0" fontId="114" fillId="0" borderId="32" xfId="196" applyFont="1" applyBorder="1" applyAlignment="1">
      <alignment vertical="center"/>
    </xf>
    <xf numFmtId="0" fontId="114" fillId="0" borderId="0" xfId="196" applyFont="1" applyAlignment="1">
      <alignment horizontal="center" vertical="center"/>
    </xf>
    <xf numFmtId="0" fontId="122" fillId="0" borderId="0" xfId="8" applyFont="1" applyAlignment="1" applyProtection="1">
      <alignment horizontal="center" vertical="center"/>
    </xf>
    <xf numFmtId="183" fontId="114" fillId="0" borderId="0" xfId="196" applyNumberFormat="1" applyFont="1" applyAlignment="1">
      <alignment horizontal="left" vertical="center"/>
    </xf>
    <xf numFmtId="0" fontId="114" fillId="0" borderId="1" xfId="196" applyFont="1" applyBorder="1" applyAlignment="1">
      <alignment horizontal="left" vertical="center"/>
    </xf>
    <xf numFmtId="183" fontId="114" fillId="0" borderId="1" xfId="196" applyNumberFormat="1" applyFont="1" applyBorder="1" applyAlignment="1">
      <alignment horizontal="left" vertical="center" shrinkToFit="1"/>
    </xf>
    <xf numFmtId="0" fontId="114" fillId="0" borderId="16" xfId="196" applyFont="1" applyBorder="1" applyAlignment="1">
      <alignment vertical="center"/>
    </xf>
    <xf numFmtId="183" fontId="114" fillId="0" borderId="0" xfId="196" applyNumberFormat="1" applyFont="1" applyAlignment="1">
      <alignment horizontal="center" vertical="center" shrinkToFit="1"/>
    </xf>
    <xf numFmtId="0" fontId="124" fillId="0" borderId="0" xfId="196" applyFont="1"/>
    <xf numFmtId="176" fontId="114" fillId="0" borderId="90" xfId="196" applyNumberFormat="1" applyFont="1" applyBorder="1" applyAlignment="1">
      <alignment vertical="center" shrinkToFit="1"/>
    </xf>
    <xf numFmtId="0" fontId="114" fillId="0" borderId="1" xfId="196" applyFont="1" applyBorder="1" applyAlignment="1">
      <alignment horizontal="center" vertical="center"/>
    </xf>
    <xf numFmtId="0" fontId="104" fillId="43" borderId="2" xfId="196" applyFont="1" applyFill="1" applyBorder="1" applyAlignment="1">
      <alignment horizontal="center" vertical="center"/>
    </xf>
    <xf numFmtId="176" fontId="104" fillId="44" borderId="2" xfId="196" applyNumberFormat="1" applyFont="1" applyFill="1" applyBorder="1" applyAlignment="1">
      <alignment horizontal="center" vertical="center" shrinkToFit="1"/>
    </xf>
    <xf numFmtId="0" fontId="104" fillId="44" borderId="2" xfId="196" applyFont="1" applyFill="1" applyBorder="1" applyAlignment="1">
      <alignment horizontal="center" vertical="center" shrinkToFit="1"/>
    </xf>
    <xf numFmtId="0" fontId="104" fillId="44" borderId="2" xfId="196" applyFont="1" applyFill="1" applyBorder="1" applyAlignment="1">
      <alignment horizontal="center" vertical="center"/>
    </xf>
    <xf numFmtId="49" fontId="104" fillId="44" borderId="2" xfId="196" applyNumberFormat="1" applyFont="1" applyFill="1" applyBorder="1" applyAlignment="1">
      <alignment horizontal="center" vertical="center" shrinkToFit="1"/>
    </xf>
    <xf numFmtId="0" fontId="104" fillId="44" borderId="4" xfId="196" applyFont="1" applyFill="1" applyBorder="1" applyAlignment="1">
      <alignment horizontal="center" vertical="center" shrinkToFit="1"/>
    </xf>
    <xf numFmtId="184" fontId="104" fillId="44" borderId="2" xfId="196" applyNumberFormat="1" applyFont="1" applyFill="1" applyBorder="1" applyAlignment="1">
      <alignment horizontal="center" vertical="center" shrinkToFit="1"/>
    </xf>
    <xf numFmtId="0" fontId="104" fillId="0" borderId="0" xfId="196" applyFont="1" applyAlignment="1">
      <alignment horizontal="center"/>
    </xf>
    <xf numFmtId="176" fontId="104" fillId="46" borderId="32" xfId="196" applyNumberFormat="1" applyFont="1" applyFill="1" applyBorder="1" applyAlignment="1">
      <alignment horizontal="center" vertical="center" shrinkToFit="1"/>
    </xf>
    <xf numFmtId="49" fontId="119" fillId="47" borderId="32" xfId="196" applyNumberFormat="1" applyFont="1" applyFill="1" applyBorder="1" applyAlignment="1">
      <alignment vertical="center" shrinkToFit="1"/>
    </xf>
    <xf numFmtId="0" fontId="104" fillId="46" borderId="32" xfId="196" applyFont="1" applyFill="1" applyBorder="1" applyAlignment="1">
      <alignment horizontal="left" vertical="center" shrinkToFit="1"/>
    </xf>
    <xf numFmtId="0" fontId="104" fillId="46" borderId="31" xfId="196" applyFont="1" applyFill="1" applyBorder="1" applyAlignment="1">
      <alignment horizontal="center" vertical="center" shrinkToFit="1"/>
    </xf>
    <xf numFmtId="0" fontId="104" fillId="46" borderId="32" xfId="196" applyFont="1" applyFill="1" applyBorder="1" applyAlignment="1">
      <alignment horizontal="center" vertical="center" shrinkToFit="1"/>
    </xf>
    <xf numFmtId="184" fontId="114" fillId="46" borderId="32" xfId="197" applyNumberFormat="1" applyFont="1" applyFill="1" applyBorder="1" applyAlignment="1">
      <alignment horizontal="left" vertical="center" shrinkToFit="1"/>
    </xf>
    <xf numFmtId="0" fontId="104" fillId="0" borderId="16" xfId="196" applyFont="1" applyBorder="1" applyAlignment="1">
      <alignment horizontal="center" vertical="center"/>
    </xf>
    <xf numFmtId="176" fontId="104" fillId="2" borderId="16" xfId="196" applyNumberFormat="1" applyFont="1" applyFill="1" applyBorder="1" applyAlignment="1">
      <alignment horizontal="center" vertical="center" shrinkToFit="1"/>
    </xf>
    <xf numFmtId="0" fontId="114" fillId="2" borderId="25" xfId="196" applyFont="1" applyFill="1" applyBorder="1" applyAlignment="1">
      <alignment horizontal="center" vertical="center"/>
    </xf>
    <xf numFmtId="185" fontId="114" fillId="2" borderId="16" xfId="196" applyNumberFormat="1" applyFont="1" applyFill="1" applyBorder="1" applyAlignment="1">
      <alignment horizontal="left" vertical="center" shrinkToFit="1"/>
    </xf>
    <xf numFmtId="0" fontId="114" fillId="2" borderId="16" xfId="196" applyFont="1" applyFill="1" applyBorder="1" applyAlignment="1">
      <alignment horizontal="center" vertical="center"/>
    </xf>
    <xf numFmtId="184" fontId="114" fillId="2" borderId="16" xfId="197" applyNumberFormat="1" applyFont="1" applyFill="1" applyBorder="1" applyAlignment="1">
      <alignment horizontal="left" vertical="center" shrinkToFit="1"/>
    </xf>
    <xf numFmtId="49" fontId="114" fillId="2" borderId="56" xfId="196" applyNumberFormat="1" applyFont="1" applyFill="1" applyBorder="1" applyAlignment="1">
      <alignment vertical="center" shrinkToFit="1"/>
    </xf>
    <xf numFmtId="0" fontId="114" fillId="2" borderId="16" xfId="196" applyFont="1" applyFill="1" applyBorder="1" applyAlignment="1">
      <alignment vertical="center" shrinkToFit="1"/>
    </xf>
    <xf numFmtId="184" fontId="114" fillId="2" borderId="16" xfId="196" applyNumberFormat="1" applyFont="1" applyFill="1" applyBorder="1" applyAlignment="1">
      <alignment horizontal="left" vertical="center" shrinkToFit="1"/>
    </xf>
    <xf numFmtId="49" fontId="114" fillId="2" borderId="17" xfId="196" applyNumberFormat="1" applyFont="1" applyFill="1" applyBorder="1" applyAlignment="1">
      <alignment vertical="center" shrinkToFit="1"/>
    </xf>
    <xf numFmtId="0" fontId="114" fillId="0" borderId="18" xfId="196" applyFont="1" applyBorder="1" applyAlignment="1">
      <alignment vertical="center"/>
    </xf>
    <xf numFmtId="0" fontId="114" fillId="0" borderId="25" xfId="196" applyFont="1" applyBorder="1" applyAlignment="1">
      <alignment horizontal="center" vertical="center"/>
    </xf>
    <xf numFmtId="0" fontId="114" fillId="2" borderId="17" xfId="196" applyFont="1" applyFill="1" applyBorder="1" applyAlignment="1">
      <alignment vertical="center" shrinkToFit="1"/>
    </xf>
    <xf numFmtId="49" fontId="114" fillId="2" borderId="16" xfId="196" applyNumberFormat="1" applyFont="1" applyFill="1" applyBorder="1" applyAlignment="1">
      <alignment vertical="center" shrinkToFit="1"/>
    </xf>
    <xf numFmtId="0" fontId="114" fillId="2" borderId="0" xfId="196" applyFont="1" applyFill="1"/>
    <xf numFmtId="0" fontId="90" fillId="0" borderId="0" xfId="196" applyFont="1"/>
    <xf numFmtId="49" fontId="114" fillId="2" borderId="91" xfId="196" applyNumberFormat="1" applyFont="1" applyFill="1" applyBorder="1" applyAlignment="1">
      <alignment vertical="center" shrinkToFit="1"/>
    </xf>
    <xf numFmtId="176" fontId="114" fillId="0" borderId="18" xfId="196" applyNumberFormat="1" applyFont="1" applyBorder="1" applyAlignment="1">
      <alignment vertical="center" shrinkToFit="1"/>
    </xf>
    <xf numFmtId="185" fontId="114" fillId="2" borderId="58" xfId="196" applyNumberFormat="1" applyFont="1" applyFill="1" applyBorder="1" applyAlignment="1">
      <alignment horizontal="left" vertical="center" shrinkToFit="1"/>
    </xf>
    <xf numFmtId="184" fontId="90" fillId="2" borderId="16" xfId="197" applyNumberFormat="1" applyFont="1" applyFill="1" applyBorder="1" applyAlignment="1">
      <alignment horizontal="left" vertical="center" shrinkToFit="1"/>
    </xf>
    <xf numFmtId="0" fontId="119" fillId="0" borderId="24" xfId="198" applyFont="1" applyBorder="1" applyAlignment="1">
      <alignment horizontal="left" vertical="center"/>
    </xf>
    <xf numFmtId="0" fontId="119" fillId="0" borderId="0" xfId="198" applyFont="1" applyAlignment="1">
      <alignment horizontal="left" vertical="center"/>
    </xf>
    <xf numFmtId="0" fontId="104" fillId="0" borderId="14" xfId="196" applyFont="1" applyBorder="1" applyAlignment="1">
      <alignment horizontal="center" vertical="center"/>
    </xf>
    <xf numFmtId="0" fontId="114" fillId="0" borderId="0" xfId="196" applyFont="1" applyAlignment="1">
      <alignment horizontal="center" shrinkToFit="1"/>
    </xf>
    <xf numFmtId="0" fontId="114" fillId="0" borderId="0" xfId="196" applyFont="1" applyAlignment="1">
      <alignment horizontal="center"/>
    </xf>
    <xf numFmtId="184" fontId="114" fillId="0" borderId="0" xfId="196" applyNumberFormat="1" applyFont="1" applyAlignment="1">
      <alignment horizontal="left" shrinkToFit="1"/>
    </xf>
    <xf numFmtId="0" fontId="104" fillId="45" borderId="32" xfId="196" applyFont="1" applyFill="1" applyBorder="1" applyAlignment="1">
      <alignment horizontal="center" vertical="center"/>
    </xf>
    <xf numFmtId="0" fontId="104" fillId="46" borderId="31" xfId="196" applyFont="1" applyFill="1" applyBorder="1" applyAlignment="1">
      <alignment horizontal="center" vertical="center"/>
    </xf>
    <xf numFmtId="0" fontId="85" fillId="40" borderId="0" xfId="166" applyFont="1" applyFill="1">
      <alignment vertical="center"/>
    </xf>
    <xf numFmtId="0" fontId="86" fillId="40" borderId="6" xfId="166" applyFont="1" applyFill="1" applyBorder="1" applyAlignment="1">
      <alignment vertical="center" shrinkToFit="1"/>
    </xf>
    <xf numFmtId="0" fontId="86" fillId="40" borderId="84" xfId="166" applyFont="1" applyFill="1" applyBorder="1" applyAlignment="1">
      <alignment vertical="center" shrinkToFit="1"/>
    </xf>
    <xf numFmtId="0" fontId="86" fillId="40" borderId="18" xfId="166" applyFont="1" applyFill="1" applyBorder="1" applyAlignment="1">
      <alignment vertical="center" shrinkToFit="1"/>
    </xf>
    <xf numFmtId="0" fontId="86" fillId="40" borderId="23" xfId="166" applyFont="1" applyFill="1" applyBorder="1" applyAlignment="1">
      <alignment vertical="center" shrinkToFit="1"/>
    </xf>
    <xf numFmtId="0" fontId="86" fillId="40" borderId="10" xfId="166" applyFont="1" applyFill="1" applyBorder="1" applyAlignment="1">
      <alignment vertical="center" shrinkToFit="1"/>
    </xf>
    <xf numFmtId="0" fontId="86" fillId="40" borderId="27" xfId="166" applyFont="1" applyFill="1" applyBorder="1" applyAlignment="1">
      <alignment vertical="center" shrinkToFit="1"/>
    </xf>
    <xf numFmtId="0" fontId="86" fillId="40" borderId="30" xfId="166" applyFont="1" applyFill="1" applyBorder="1" applyAlignment="1">
      <alignment vertical="center" shrinkToFit="1"/>
    </xf>
    <xf numFmtId="0" fontId="86" fillId="40" borderId="17" xfId="166" applyFont="1" applyFill="1" applyBorder="1" applyAlignment="1">
      <alignment vertical="center" shrinkToFit="1"/>
    </xf>
    <xf numFmtId="0" fontId="86" fillId="40" borderId="21" xfId="166" applyFont="1" applyFill="1" applyBorder="1" applyAlignment="1">
      <alignment vertical="center" shrinkToFit="1"/>
    </xf>
    <xf numFmtId="0" fontId="114" fillId="0" borderId="16" xfId="196" applyFont="1" applyBorder="1" applyAlignment="1">
      <alignment horizontal="center" vertical="center"/>
    </xf>
    <xf numFmtId="176" fontId="114" fillId="44" borderId="2" xfId="196" applyNumberFormat="1" applyFont="1" applyFill="1" applyBorder="1" applyAlignment="1">
      <alignment horizontal="center" vertical="center" shrinkToFit="1"/>
    </xf>
    <xf numFmtId="0" fontId="114" fillId="44" borderId="2" xfId="196" applyFont="1" applyFill="1" applyBorder="1" applyAlignment="1">
      <alignment horizontal="center" vertical="center" shrinkToFit="1"/>
    </xf>
    <xf numFmtId="176" fontId="114" fillId="46" borderId="32" xfId="196" applyNumberFormat="1" applyFont="1" applyFill="1" applyBorder="1" applyAlignment="1">
      <alignment horizontal="center" vertical="center" shrinkToFit="1"/>
    </xf>
    <xf numFmtId="0" fontId="114" fillId="46" borderId="30" xfId="196" applyFont="1" applyFill="1" applyBorder="1" applyAlignment="1">
      <alignment horizontal="center" vertical="center" shrinkToFit="1"/>
    </xf>
    <xf numFmtId="20" fontId="86" fillId="40" borderId="0" xfId="166" applyNumberFormat="1" applyFont="1" applyFill="1" applyAlignment="1">
      <alignment horizontal="center" vertical="center" shrinkToFit="1"/>
    </xf>
    <xf numFmtId="0" fontId="95" fillId="40" borderId="0" xfId="166" applyFont="1" applyFill="1" applyAlignment="1">
      <alignment horizontal="center" vertical="center" shrinkToFit="1"/>
    </xf>
    <xf numFmtId="0" fontId="86" fillId="40" borderId="54" xfId="166" applyFont="1" applyFill="1" applyBorder="1" applyAlignment="1">
      <alignment horizontal="center" vertical="center" shrinkToFit="1"/>
    </xf>
    <xf numFmtId="0" fontId="110" fillId="40" borderId="10" xfId="166" applyFont="1" applyFill="1" applyBorder="1" applyAlignment="1">
      <alignment vertical="center" shrinkToFit="1"/>
    </xf>
    <xf numFmtId="0" fontId="110" fillId="40" borderId="27" xfId="166" applyFont="1" applyFill="1" applyBorder="1" applyAlignment="1">
      <alignment vertical="center" shrinkToFit="1"/>
    </xf>
    <xf numFmtId="0" fontId="125" fillId="0" borderId="0" xfId="166" applyFont="1" applyAlignment="1">
      <alignment horizontal="center" vertical="center"/>
    </xf>
    <xf numFmtId="0" fontId="125" fillId="0" borderId="0" xfId="166" applyFont="1">
      <alignment vertical="center"/>
    </xf>
    <xf numFmtId="0" fontId="125" fillId="0" borderId="0" xfId="166" applyFont="1" applyAlignment="1">
      <alignment vertical="center" shrinkToFit="1"/>
    </xf>
    <xf numFmtId="0" fontId="125" fillId="0" borderId="0" xfId="166" applyFont="1" applyAlignment="1">
      <alignment horizontal="centerContinuous" vertical="center" shrinkToFit="1"/>
    </xf>
    <xf numFmtId="0" fontId="127" fillId="0" borderId="0" xfId="166" applyFont="1" applyAlignment="1">
      <alignment horizontal="center" vertical="center"/>
    </xf>
    <xf numFmtId="0" fontId="127" fillId="0" borderId="0" xfId="166" applyFont="1" applyAlignment="1">
      <alignment horizontal="centerContinuous" vertical="center"/>
    </xf>
    <xf numFmtId="0" fontId="127" fillId="0" borderId="0" xfId="166" applyFont="1">
      <alignment vertical="center"/>
    </xf>
    <xf numFmtId="0" fontId="127" fillId="0" borderId="0" xfId="166" applyFont="1" applyAlignment="1">
      <alignment vertical="center" shrinkToFit="1"/>
    </xf>
    <xf numFmtId="0" fontId="127" fillId="0" borderId="0" xfId="166" applyFont="1" applyAlignment="1">
      <alignment horizontal="centerContinuous" vertical="center" shrinkToFit="1"/>
    </xf>
    <xf numFmtId="0" fontId="107" fillId="0" borderId="0" xfId="199" applyFont="1">
      <alignment vertical="center"/>
    </xf>
    <xf numFmtId="0" fontId="107" fillId="39" borderId="92" xfId="199" applyFont="1" applyFill="1" applyBorder="1" applyAlignment="1">
      <alignment horizontal="center" vertical="center"/>
    </xf>
    <xf numFmtId="0" fontId="107" fillId="0" borderId="2" xfId="199" applyFont="1" applyBorder="1">
      <alignment vertical="center"/>
    </xf>
    <xf numFmtId="0" fontId="108" fillId="2" borderId="2" xfId="199" applyFont="1" applyFill="1" applyBorder="1">
      <alignment vertical="center"/>
    </xf>
    <xf numFmtId="0" fontId="128" fillId="2" borderId="2" xfId="199" applyFont="1" applyFill="1" applyBorder="1">
      <alignment vertical="center"/>
    </xf>
    <xf numFmtId="0" fontId="101" fillId="49" borderId="2" xfId="199" applyFont="1" applyFill="1" applyBorder="1">
      <alignment vertical="center"/>
    </xf>
    <xf numFmtId="0" fontId="108" fillId="37" borderId="2" xfId="199" applyFont="1" applyFill="1" applyBorder="1">
      <alignment vertical="center"/>
    </xf>
    <xf numFmtId="0" fontId="108" fillId="44" borderId="2" xfId="199" applyFont="1" applyFill="1" applyBorder="1">
      <alignment vertical="center"/>
    </xf>
    <xf numFmtId="0" fontId="101" fillId="2" borderId="2" xfId="199" applyFont="1" applyFill="1" applyBorder="1">
      <alignment vertical="center"/>
    </xf>
    <xf numFmtId="0" fontId="101" fillId="0" borderId="0" xfId="199" applyFont="1">
      <alignment vertical="center"/>
    </xf>
    <xf numFmtId="0" fontId="101" fillId="0" borderId="0" xfId="200" applyFont="1">
      <alignment vertical="center"/>
    </xf>
    <xf numFmtId="0" fontId="86" fillId="0" borderId="0" xfId="166" applyFont="1" applyAlignment="1">
      <alignment horizontal="centerContinuous" vertical="center"/>
    </xf>
    <xf numFmtId="0" fontId="85" fillId="0" borderId="0" xfId="166" applyFont="1" applyAlignment="1">
      <alignment horizontal="centerContinuous" vertical="center"/>
    </xf>
    <xf numFmtId="0" fontId="129" fillId="0" borderId="0" xfId="196" applyFont="1" applyAlignment="1">
      <alignment horizontal="left" vertical="center"/>
    </xf>
    <xf numFmtId="0" fontId="130" fillId="0" borderId="0" xfId="191" applyFont="1">
      <alignment vertical="center"/>
    </xf>
    <xf numFmtId="0" fontId="86" fillId="0" borderId="45" xfId="166" applyFont="1" applyBorder="1" applyAlignment="1">
      <alignment horizontal="centerContinuous" vertical="center" shrinkToFit="1"/>
    </xf>
    <xf numFmtId="0" fontId="86" fillId="0" borderId="22" xfId="166" applyFont="1" applyBorder="1" applyAlignment="1">
      <alignment horizontal="centerContinuous" vertical="center" shrinkToFit="1"/>
    </xf>
    <xf numFmtId="0" fontId="86" fillId="0" borderId="29" xfId="166" applyFont="1" applyBorder="1" applyAlignment="1">
      <alignment horizontal="centerContinuous" vertical="center" shrinkToFit="1"/>
    </xf>
    <xf numFmtId="0" fontId="86" fillId="0" borderId="26" xfId="166" applyFont="1" applyBorder="1" applyAlignment="1">
      <alignment horizontal="centerContinuous" vertical="center" shrinkToFit="1"/>
    </xf>
    <xf numFmtId="0" fontId="86" fillId="0" borderId="58" xfId="166" applyFont="1" applyBorder="1" applyAlignment="1">
      <alignment horizontal="centerContinuous" vertical="center" shrinkToFit="1"/>
    </xf>
    <xf numFmtId="0" fontId="86" fillId="0" borderId="17" xfId="166" applyFont="1" applyBorder="1" applyAlignment="1">
      <alignment horizontal="centerContinuous" vertical="center" shrinkToFit="1"/>
    </xf>
    <xf numFmtId="0" fontId="86" fillId="0" borderId="44" xfId="166" applyFont="1" applyBorder="1" applyAlignment="1">
      <alignment horizontal="centerContinuous" vertical="center" shrinkToFit="1"/>
    </xf>
    <xf numFmtId="0" fontId="86" fillId="0" borderId="25" xfId="166" applyFont="1" applyBorder="1" applyAlignment="1">
      <alignment horizontal="centerContinuous" vertical="center" shrinkToFit="1"/>
    </xf>
    <xf numFmtId="0" fontId="86" fillId="0" borderId="23" xfId="166" applyFont="1" applyBorder="1" applyAlignment="1">
      <alignment horizontal="centerContinuous" vertical="center" shrinkToFit="1"/>
    </xf>
    <xf numFmtId="0" fontId="86" fillId="2" borderId="26" xfId="166" applyFont="1" applyFill="1" applyBorder="1" applyAlignment="1">
      <alignment horizontal="centerContinuous" vertical="center" shrinkToFit="1"/>
    </xf>
    <xf numFmtId="0" fontId="86" fillId="2" borderId="58" xfId="166" applyFont="1" applyFill="1" applyBorder="1" applyAlignment="1">
      <alignment horizontal="centerContinuous" vertical="center" shrinkToFit="1"/>
    </xf>
    <xf numFmtId="0" fontId="86" fillId="2" borderId="17" xfId="166" applyFont="1" applyFill="1" applyBorder="1" applyAlignment="1">
      <alignment horizontal="centerContinuous" vertical="center" shrinkToFit="1"/>
    </xf>
    <xf numFmtId="0" fontId="86" fillId="37" borderId="26" xfId="166" applyFont="1" applyFill="1" applyBorder="1" applyAlignment="1">
      <alignment horizontal="centerContinuous" vertical="center" shrinkToFit="1"/>
    </xf>
    <xf numFmtId="0" fontId="86" fillId="37" borderId="58" xfId="166" applyFont="1" applyFill="1" applyBorder="1" applyAlignment="1">
      <alignment horizontal="centerContinuous" vertical="center" shrinkToFit="1"/>
    </xf>
    <xf numFmtId="0" fontId="86" fillId="37" borderId="17" xfId="166" applyFont="1" applyFill="1" applyBorder="1" applyAlignment="1">
      <alignment horizontal="centerContinuous" vertical="center" shrinkToFit="1"/>
    </xf>
    <xf numFmtId="0" fontId="108" fillId="2" borderId="2" xfId="0" applyFont="1" applyFill="1" applyBorder="1">
      <alignment vertical="center"/>
    </xf>
    <xf numFmtId="176" fontId="114" fillId="40" borderId="78" xfId="194" applyNumberFormat="1" applyFont="1" applyFill="1" applyBorder="1" applyAlignment="1">
      <alignment horizontal="center" vertical="center"/>
    </xf>
    <xf numFmtId="176" fontId="114" fillId="40" borderId="79" xfId="194" applyNumberFormat="1" applyFont="1" applyFill="1" applyBorder="1" applyAlignment="1">
      <alignment horizontal="center" vertical="center"/>
    </xf>
    <xf numFmtId="0" fontId="114" fillId="40" borderId="80" xfId="194" applyFont="1" applyFill="1" applyBorder="1" applyAlignment="1">
      <alignment horizontal="center" vertical="center"/>
    </xf>
    <xf numFmtId="0" fontId="114" fillId="40" borderId="87" xfId="194" applyFont="1" applyFill="1" applyBorder="1" applyAlignment="1">
      <alignment horizontal="center" vertical="center"/>
    </xf>
    <xf numFmtId="176" fontId="114" fillId="40" borderId="51" xfId="194" applyNumberFormat="1" applyFont="1" applyFill="1" applyBorder="1" applyAlignment="1">
      <alignment horizontal="center" vertical="center"/>
    </xf>
    <xf numFmtId="176" fontId="114" fillId="40" borderId="31" xfId="194" applyNumberFormat="1" applyFont="1" applyFill="1" applyBorder="1" applyAlignment="1">
      <alignment horizontal="center" vertical="center"/>
    </xf>
    <xf numFmtId="0" fontId="114" fillId="40" borderId="32" xfId="194" applyFont="1" applyFill="1" applyBorder="1" applyAlignment="1">
      <alignment horizontal="center" vertical="center"/>
    </xf>
    <xf numFmtId="0" fontId="90" fillId="40" borderId="32" xfId="194" applyFont="1" applyFill="1" applyBorder="1" applyAlignment="1">
      <alignment horizontal="center" vertical="center"/>
    </xf>
    <xf numFmtId="0" fontId="114" fillId="40" borderId="75" xfId="194" applyFont="1" applyFill="1" applyBorder="1" applyAlignment="1">
      <alignment horizontal="center" vertical="center"/>
    </xf>
    <xf numFmtId="176" fontId="114" fillId="40" borderId="55" xfId="194" applyNumberFormat="1" applyFont="1" applyFill="1" applyBorder="1" applyAlignment="1">
      <alignment horizontal="center" vertical="center"/>
    </xf>
    <xf numFmtId="176" fontId="114" fillId="40" borderId="15" xfId="194" applyNumberFormat="1" applyFont="1" applyFill="1" applyBorder="1" applyAlignment="1">
      <alignment horizontal="center" vertical="center" shrinkToFit="1"/>
    </xf>
    <xf numFmtId="0" fontId="114" fillId="40" borderId="14" xfId="194" applyFont="1" applyFill="1" applyBorder="1" applyAlignment="1">
      <alignment horizontal="center" vertical="center"/>
    </xf>
    <xf numFmtId="0" fontId="90" fillId="40" borderId="14" xfId="194" applyFont="1" applyFill="1" applyBorder="1" applyAlignment="1">
      <alignment horizontal="center" vertical="center"/>
    </xf>
    <xf numFmtId="0" fontId="114" fillId="40" borderId="86" xfId="194" applyFont="1" applyFill="1" applyBorder="1" applyAlignment="1">
      <alignment horizontal="center" vertical="center"/>
    </xf>
    <xf numFmtId="0" fontId="114" fillId="40" borderId="16" xfId="194" applyFont="1" applyFill="1" applyBorder="1" applyAlignment="1">
      <alignment horizontal="center" vertical="center" shrinkToFit="1"/>
    </xf>
    <xf numFmtId="0" fontId="116" fillId="40" borderId="16" xfId="194" applyFont="1" applyFill="1" applyBorder="1" applyAlignment="1">
      <alignment horizontal="center" vertical="center" shrinkToFit="1"/>
    </xf>
    <xf numFmtId="0" fontId="114" fillId="40" borderId="76" xfId="194" applyFont="1" applyFill="1" applyBorder="1" applyAlignment="1">
      <alignment horizontal="center" vertical="center" shrinkToFit="1"/>
    </xf>
    <xf numFmtId="176" fontId="114" fillId="40" borderId="77" xfId="194" applyNumberFormat="1" applyFont="1" applyFill="1" applyBorder="1" applyAlignment="1">
      <alignment horizontal="center" vertical="center" shrinkToFit="1"/>
    </xf>
    <xf numFmtId="176" fontId="116" fillId="40" borderId="61" xfId="194" applyNumberFormat="1" applyFont="1" applyFill="1" applyBorder="1" applyAlignment="1">
      <alignment horizontal="center" vertical="center"/>
    </xf>
    <xf numFmtId="0" fontId="114" fillId="40" borderId="33" xfId="194" applyFont="1" applyFill="1" applyBorder="1" applyAlignment="1">
      <alignment horizontal="center" vertical="center"/>
    </xf>
    <xf numFmtId="0" fontId="114" fillId="40" borderId="82" xfId="194" applyFont="1" applyFill="1" applyBorder="1" applyAlignment="1">
      <alignment horizontal="center" vertical="center"/>
    </xf>
    <xf numFmtId="0" fontId="85" fillId="40" borderId="0" xfId="166" applyFont="1" applyFill="1" applyAlignment="1">
      <alignment horizontal="center" vertical="center"/>
    </xf>
    <xf numFmtId="0" fontId="85" fillId="40" borderId="0" xfId="166" applyFont="1" applyFill="1" applyAlignment="1">
      <alignment vertical="center" shrinkToFit="1"/>
    </xf>
    <xf numFmtId="0" fontId="86" fillId="40" borderId="0" xfId="166" applyFont="1" applyFill="1">
      <alignment vertical="center"/>
    </xf>
    <xf numFmtId="0" fontId="96" fillId="40" borderId="0" xfId="166" applyFont="1" applyFill="1" applyAlignment="1">
      <alignment horizontal="left"/>
    </xf>
    <xf numFmtId="0" fontId="97" fillId="40" borderId="0" xfId="166" applyFont="1" applyFill="1" applyAlignment="1">
      <alignment horizontal="left" vertical="center"/>
    </xf>
    <xf numFmtId="0" fontId="86" fillId="40" borderId="8" xfId="166" applyFont="1" applyFill="1" applyBorder="1" applyAlignment="1">
      <alignment vertical="center" shrinkToFit="1"/>
    </xf>
    <xf numFmtId="0" fontId="86" fillId="40" borderId="9" xfId="166" applyFont="1" applyFill="1" applyBorder="1" applyAlignment="1">
      <alignment vertical="center" shrinkToFit="1"/>
    </xf>
    <xf numFmtId="0" fontId="86" fillId="50" borderId="19" xfId="166" applyFont="1" applyFill="1" applyBorder="1" applyAlignment="1">
      <alignment horizontal="center" vertical="center" shrinkToFit="1"/>
    </xf>
    <xf numFmtId="0" fontId="86" fillId="50" borderId="49" xfId="166" applyFont="1" applyFill="1" applyBorder="1" applyAlignment="1">
      <alignment horizontal="center" vertical="center" shrinkToFit="1"/>
    </xf>
    <xf numFmtId="0" fontId="86" fillId="50" borderId="10" xfId="166" applyFont="1" applyFill="1" applyBorder="1" applyAlignment="1">
      <alignment vertical="center" shrinkToFit="1"/>
    </xf>
    <xf numFmtId="0" fontId="86" fillId="50" borderId="27" xfId="166" applyFont="1" applyFill="1" applyBorder="1" applyAlignment="1">
      <alignment vertical="center" shrinkToFit="1"/>
    </xf>
    <xf numFmtId="0" fontId="100" fillId="40" borderId="0" xfId="166" applyFont="1" applyFill="1" applyAlignment="1">
      <alignment horizontal="center" vertical="center" shrinkToFit="1"/>
    </xf>
    <xf numFmtId="0" fontId="114" fillId="40" borderId="32" xfId="194" quotePrefix="1" applyFont="1" applyFill="1" applyBorder="1" applyAlignment="1">
      <alignment horizontal="center" vertical="center"/>
    </xf>
    <xf numFmtId="0" fontId="114" fillId="40" borderId="14" xfId="194" applyFont="1" applyFill="1" applyBorder="1" applyAlignment="1">
      <alignment horizontal="centerContinuous" vertical="center"/>
    </xf>
    <xf numFmtId="0" fontId="114" fillId="40" borderId="14" xfId="194" quotePrefix="1" applyFont="1" applyFill="1" applyBorder="1" applyAlignment="1">
      <alignment horizontal="centerContinuous" vertical="center"/>
    </xf>
    <xf numFmtId="0" fontId="86" fillId="40" borderId="26" xfId="166" applyFont="1" applyFill="1" applyBorder="1" applyAlignment="1">
      <alignment horizontal="centerContinuous" vertical="center" shrinkToFit="1"/>
    </xf>
    <xf numFmtId="0" fontId="86" fillId="40" borderId="58" xfId="166" applyFont="1" applyFill="1" applyBorder="1" applyAlignment="1">
      <alignment horizontal="centerContinuous" vertical="center" shrinkToFit="1"/>
    </xf>
    <xf numFmtId="0" fontId="86" fillId="40" borderId="17" xfId="166" applyFont="1" applyFill="1" applyBorder="1" applyAlignment="1">
      <alignment horizontal="centerContinuous" vertical="center" shrinkToFit="1"/>
    </xf>
    <xf numFmtId="0" fontId="86" fillId="40" borderId="44" xfId="166" applyFont="1" applyFill="1" applyBorder="1" applyAlignment="1">
      <alignment horizontal="centerContinuous" vertical="center" shrinkToFit="1"/>
    </xf>
    <xf numFmtId="0" fontId="86" fillId="40" borderId="25" xfId="166" applyFont="1" applyFill="1" applyBorder="1" applyAlignment="1">
      <alignment horizontal="centerContinuous" vertical="center" shrinkToFit="1"/>
    </xf>
    <xf numFmtId="0" fontId="86" fillId="40" borderId="23" xfId="166" applyFont="1" applyFill="1" applyBorder="1" applyAlignment="1">
      <alignment horizontal="centerContinuous" vertical="center" shrinkToFit="1"/>
    </xf>
    <xf numFmtId="0" fontId="86" fillId="37" borderId="58" xfId="166" applyFont="1" applyFill="1" applyBorder="1" applyAlignment="1">
      <alignment horizontal="center" vertical="center" shrinkToFit="1"/>
    </xf>
    <xf numFmtId="176" fontId="114" fillId="51" borderId="81" xfId="194" applyNumberFormat="1" applyFont="1" applyFill="1" applyBorder="1" applyAlignment="1">
      <alignment horizontal="center" vertical="center"/>
    </xf>
    <xf numFmtId="176" fontId="114" fillId="51" borderId="79" xfId="194" applyNumberFormat="1" applyFont="1" applyFill="1" applyBorder="1" applyAlignment="1">
      <alignment horizontal="center" vertical="center"/>
    </xf>
    <xf numFmtId="0" fontId="114" fillId="48" borderId="80" xfId="194" applyFont="1" applyFill="1" applyBorder="1" applyAlignment="1">
      <alignment horizontal="center" vertical="center"/>
    </xf>
    <xf numFmtId="0" fontId="114" fillId="51" borderId="80" xfId="194" applyFont="1" applyFill="1" applyBorder="1" applyAlignment="1">
      <alignment horizontal="center" vertical="center"/>
    </xf>
    <xf numFmtId="0" fontId="114" fillId="51" borderId="87" xfId="194" applyFont="1" applyFill="1" applyBorder="1" applyAlignment="1">
      <alignment horizontal="center" vertical="center"/>
    </xf>
    <xf numFmtId="176" fontId="114" fillId="51" borderId="51" xfId="194" applyNumberFormat="1" applyFont="1" applyFill="1" applyBorder="1" applyAlignment="1">
      <alignment horizontal="center" vertical="center"/>
    </xf>
    <xf numFmtId="176" fontId="114" fillId="51" borderId="31" xfId="194" applyNumberFormat="1" applyFont="1" applyFill="1" applyBorder="1" applyAlignment="1">
      <alignment horizontal="center" vertical="center"/>
    </xf>
    <xf numFmtId="0" fontId="114" fillId="48" borderId="32" xfId="194" applyFont="1" applyFill="1" applyBorder="1" applyAlignment="1">
      <alignment horizontal="center" vertical="center"/>
    </xf>
    <xf numFmtId="0" fontId="114" fillId="51" borderId="32" xfId="194" applyFont="1" applyFill="1" applyBorder="1" applyAlignment="1">
      <alignment horizontal="center" vertical="center"/>
    </xf>
    <xf numFmtId="0" fontId="114" fillId="51" borderId="75" xfId="194" applyFont="1" applyFill="1" applyBorder="1" applyAlignment="1">
      <alignment horizontal="center" vertical="center"/>
    </xf>
    <xf numFmtId="176" fontId="114" fillId="51" borderId="55" xfId="194" applyNumberFormat="1" applyFont="1" applyFill="1" applyBorder="1" applyAlignment="1">
      <alignment horizontal="center" vertical="center"/>
    </xf>
    <xf numFmtId="176" fontId="114" fillId="51" borderId="15" xfId="194" applyNumberFormat="1" applyFont="1" applyFill="1" applyBorder="1" applyAlignment="1">
      <alignment horizontal="center" vertical="center" shrinkToFit="1"/>
    </xf>
    <xf numFmtId="0" fontId="114" fillId="48" borderId="14" xfId="194" applyFont="1" applyFill="1" applyBorder="1" applyAlignment="1">
      <alignment horizontal="center" vertical="center"/>
    </xf>
    <xf numFmtId="0" fontId="114" fillId="51" borderId="14" xfId="194" applyFont="1" applyFill="1" applyBorder="1" applyAlignment="1">
      <alignment horizontal="center" vertical="center"/>
    </xf>
    <xf numFmtId="0" fontId="114" fillId="51" borderId="86" xfId="194" applyFont="1" applyFill="1" applyBorder="1" applyAlignment="1">
      <alignment horizontal="center" vertical="center"/>
    </xf>
    <xf numFmtId="0" fontId="114" fillId="48" borderId="16" xfId="194" applyFont="1" applyFill="1" applyBorder="1" applyAlignment="1">
      <alignment horizontal="center" vertical="center" shrinkToFit="1"/>
    </xf>
    <xf numFmtId="0" fontId="114" fillId="51" borderId="16" xfId="194" applyFont="1" applyFill="1" applyBorder="1" applyAlignment="1">
      <alignment horizontal="center" vertical="center" shrinkToFit="1"/>
    </xf>
    <xf numFmtId="0" fontId="114" fillId="51" borderId="76" xfId="194" applyFont="1" applyFill="1" applyBorder="1" applyAlignment="1">
      <alignment horizontal="center" vertical="center" shrinkToFit="1"/>
    </xf>
    <xf numFmtId="176" fontId="114" fillId="51" borderId="77" xfId="194" applyNumberFormat="1" applyFont="1" applyFill="1" applyBorder="1" applyAlignment="1">
      <alignment horizontal="center" vertical="center" shrinkToFit="1"/>
    </xf>
    <xf numFmtId="176" fontId="116" fillId="51" borderId="61" xfId="194" applyNumberFormat="1" applyFont="1" applyFill="1" applyBorder="1" applyAlignment="1">
      <alignment horizontal="center" vertical="center"/>
    </xf>
    <xf numFmtId="0" fontId="114" fillId="48" borderId="33" xfId="194" applyFont="1" applyFill="1" applyBorder="1" applyAlignment="1">
      <alignment horizontal="center" vertical="center"/>
    </xf>
    <xf numFmtId="0" fontId="114" fillId="51" borderId="33" xfId="194" applyFont="1" applyFill="1" applyBorder="1" applyAlignment="1">
      <alignment horizontal="center" vertical="center"/>
    </xf>
    <xf numFmtId="0" fontId="114" fillId="51" borderId="82" xfId="194" applyFont="1" applyFill="1" applyBorder="1" applyAlignment="1">
      <alignment horizontal="center" vertical="center"/>
    </xf>
    <xf numFmtId="0" fontId="86" fillId="37" borderId="0" xfId="166" applyFont="1" applyFill="1" applyAlignment="1">
      <alignment horizontal="center" vertical="center" shrinkToFit="1"/>
    </xf>
    <xf numFmtId="0" fontId="86" fillId="37" borderId="0" xfId="166" applyFont="1" applyFill="1" applyAlignment="1">
      <alignment horizontal="left" vertical="center"/>
    </xf>
    <xf numFmtId="0" fontId="86" fillId="37" borderId="0" xfId="166" applyFont="1" applyFill="1" applyAlignment="1">
      <alignment horizontal="centerContinuous" vertical="center" shrinkToFit="1"/>
    </xf>
    <xf numFmtId="0" fontId="96" fillId="37" borderId="0" xfId="166" applyFont="1" applyFill="1" applyAlignment="1">
      <alignment horizontal="left" vertical="center"/>
    </xf>
    <xf numFmtId="56" fontId="86" fillId="37" borderId="0" xfId="166" applyNumberFormat="1" applyFont="1" applyFill="1" applyAlignment="1">
      <alignment horizontal="center" vertical="center" shrinkToFit="1"/>
    </xf>
    <xf numFmtId="0" fontId="99" fillId="37" borderId="0" xfId="166" applyFont="1" applyFill="1" applyAlignment="1">
      <alignment horizontal="right" vertical="center"/>
    </xf>
    <xf numFmtId="0" fontId="86" fillId="37" borderId="4" xfId="166" applyFont="1" applyFill="1" applyBorder="1" applyAlignment="1">
      <alignment horizontal="center" vertical="center" shrinkToFit="1"/>
    </xf>
    <xf numFmtId="0" fontId="86" fillId="37" borderId="31" xfId="166" applyFont="1" applyFill="1" applyBorder="1" applyAlignment="1">
      <alignment horizontal="center" vertical="center" shrinkToFit="1"/>
    </xf>
    <xf numFmtId="0" fontId="86" fillId="37" borderId="47" xfId="166" applyFont="1" applyFill="1" applyBorder="1" applyAlignment="1">
      <alignment horizontal="center" vertical="center" shrinkToFit="1"/>
    </xf>
    <xf numFmtId="0" fontId="86" fillId="37" borderId="6" xfId="166" applyFont="1" applyFill="1" applyBorder="1" applyAlignment="1">
      <alignment vertical="center" shrinkToFit="1"/>
    </xf>
    <xf numFmtId="0" fontId="86" fillId="37" borderId="84" xfId="166" applyFont="1" applyFill="1" applyBorder="1" applyAlignment="1">
      <alignment vertical="center" shrinkToFit="1"/>
    </xf>
    <xf numFmtId="0" fontId="86" fillId="37" borderId="15" xfId="166" applyFont="1" applyFill="1" applyBorder="1" applyAlignment="1">
      <alignment horizontal="center" vertical="center" shrinkToFit="1"/>
    </xf>
    <xf numFmtId="0" fontId="86" fillId="37" borderId="18" xfId="166" applyFont="1" applyFill="1" applyBorder="1" applyAlignment="1">
      <alignment vertical="center" shrinkToFit="1"/>
    </xf>
    <xf numFmtId="0" fontId="86" fillId="37" borderId="23" xfId="166" applyFont="1" applyFill="1" applyBorder="1" applyAlignment="1">
      <alignment vertical="center" shrinkToFit="1"/>
    </xf>
    <xf numFmtId="0" fontId="86" fillId="37" borderId="59" xfId="166" applyFont="1" applyFill="1" applyBorder="1" applyAlignment="1">
      <alignment horizontal="center" vertical="center" shrinkToFit="1"/>
    </xf>
    <xf numFmtId="0" fontId="86" fillId="37" borderId="60" xfId="166" applyFont="1" applyFill="1" applyBorder="1" applyAlignment="1">
      <alignment horizontal="center" vertical="center" shrinkToFit="1"/>
    </xf>
    <xf numFmtId="0" fontId="86" fillId="37" borderId="10" xfId="166" applyFont="1" applyFill="1" applyBorder="1" applyAlignment="1">
      <alignment vertical="center" shrinkToFit="1"/>
    </xf>
    <xf numFmtId="0" fontId="86" fillId="37" borderId="27" xfId="166" applyFont="1" applyFill="1" applyBorder="1" applyAlignment="1">
      <alignment vertical="center" shrinkToFit="1"/>
    </xf>
    <xf numFmtId="0" fontId="86" fillId="52" borderId="19" xfId="166" applyFont="1" applyFill="1" applyBorder="1" applyAlignment="1">
      <alignment horizontal="center" vertical="center" shrinkToFit="1"/>
    </xf>
    <xf numFmtId="0" fontId="86" fillId="52" borderId="49" xfId="166" applyFont="1" applyFill="1" applyBorder="1" applyAlignment="1">
      <alignment horizontal="center" vertical="center" shrinkToFit="1"/>
    </xf>
    <xf numFmtId="0" fontId="86" fillId="40" borderId="45" xfId="166" applyFont="1" applyFill="1" applyBorder="1" applyAlignment="1">
      <alignment horizontal="centerContinuous" vertical="center" shrinkToFit="1"/>
    </xf>
    <xf numFmtId="0" fontId="86" fillId="40" borderId="22" xfId="166" applyFont="1" applyFill="1" applyBorder="1" applyAlignment="1">
      <alignment horizontal="centerContinuous" vertical="center" shrinkToFit="1"/>
    </xf>
    <xf numFmtId="0" fontId="86" fillId="40" borderId="29" xfId="166" applyFont="1" applyFill="1" applyBorder="1" applyAlignment="1">
      <alignment horizontal="centerContinuous" vertical="center" shrinkToFit="1"/>
    </xf>
    <xf numFmtId="0" fontId="86" fillId="50" borderId="15" xfId="166" applyFont="1" applyFill="1" applyBorder="1" applyAlignment="1">
      <alignment horizontal="center" vertical="center" shrinkToFit="1"/>
    </xf>
    <xf numFmtId="0" fontId="86" fillId="50" borderId="58" xfId="166" applyFont="1" applyFill="1" applyBorder="1" applyAlignment="1">
      <alignment horizontal="center" vertical="center" shrinkToFit="1"/>
    </xf>
    <xf numFmtId="0" fontId="86" fillId="50" borderId="93" xfId="166" applyFont="1" applyFill="1" applyBorder="1" applyAlignment="1">
      <alignment horizontal="center" vertical="center" shrinkToFit="1"/>
    </xf>
    <xf numFmtId="0" fontId="86" fillId="50" borderId="1" xfId="166" applyFont="1" applyFill="1" applyBorder="1" applyAlignment="1">
      <alignment horizontal="center" vertical="center" shrinkToFit="1"/>
    </xf>
    <xf numFmtId="176" fontId="114" fillId="40" borderId="81" xfId="194" applyNumberFormat="1" applyFont="1" applyFill="1" applyBorder="1" applyAlignment="1">
      <alignment horizontal="center" vertical="center"/>
    </xf>
    <xf numFmtId="0" fontId="114" fillId="50" borderId="80" xfId="194" applyFont="1" applyFill="1" applyBorder="1" applyAlignment="1">
      <alignment horizontal="center" vertical="center"/>
    </xf>
    <xf numFmtId="0" fontId="114" fillId="50" borderId="32" xfId="194" applyFont="1" applyFill="1" applyBorder="1" applyAlignment="1">
      <alignment horizontal="center" vertical="center"/>
    </xf>
    <xf numFmtId="0" fontId="114" fillId="40" borderId="62" xfId="194" applyFont="1" applyFill="1" applyBorder="1" applyAlignment="1">
      <alignment horizontal="center" vertical="center"/>
    </xf>
    <xf numFmtId="0" fontId="114" fillId="40" borderId="97" xfId="194" applyFont="1" applyFill="1" applyBorder="1" applyAlignment="1">
      <alignment horizontal="center" vertical="center"/>
    </xf>
    <xf numFmtId="0" fontId="114" fillId="50" borderId="14" xfId="194" applyFont="1" applyFill="1" applyBorder="1" applyAlignment="1">
      <alignment horizontal="center" vertical="center"/>
    </xf>
    <xf numFmtId="0" fontId="114" fillId="50" borderId="16" xfId="194" applyFont="1" applyFill="1" applyBorder="1" applyAlignment="1">
      <alignment horizontal="center" vertical="center" shrinkToFit="1"/>
    </xf>
    <xf numFmtId="0" fontId="114" fillId="50" borderId="33" xfId="194" applyFont="1" applyFill="1" applyBorder="1" applyAlignment="1">
      <alignment horizontal="center" vertical="center"/>
    </xf>
    <xf numFmtId="0" fontId="114" fillId="40" borderId="86" xfId="194" applyFont="1" applyFill="1" applyBorder="1" applyAlignment="1">
      <alignment horizontal="centerContinuous" vertical="center"/>
    </xf>
    <xf numFmtId="0" fontId="114" fillId="40" borderId="16" xfId="194" applyFont="1" applyFill="1" applyBorder="1" applyAlignment="1">
      <alignment horizontal="centerContinuous" vertical="center" shrinkToFit="1"/>
    </xf>
    <xf numFmtId="0" fontId="114" fillId="40" borderId="76" xfId="194" applyFont="1" applyFill="1" applyBorder="1" applyAlignment="1">
      <alignment horizontal="centerContinuous" vertical="center" shrinkToFit="1"/>
    </xf>
    <xf numFmtId="0" fontId="114" fillId="50" borderId="87" xfId="194" applyFont="1" applyFill="1" applyBorder="1" applyAlignment="1">
      <alignment horizontal="center" vertical="center"/>
    </xf>
    <xf numFmtId="0" fontId="114" fillId="50" borderId="75" xfId="194" applyFont="1" applyFill="1" applyBorder="1" applyAlignment="1">
      <alignment horizontal="center" vertical="center"/>
    </xf>
    <xf numFmtId="0" fontId="114" fillId="50" borderId="86" xfId="194" applyFont="1" applyFill="1" applyBorder="1" applyAlignment="1">
      <alignment horizontal="center" vertical="center"/>
    </xf>
    <xf numFmtId="0" fontId="116" fillId="50" borderId="16" xfId="194" applyFont="1" applyFill="1" applyBorder="1" applyAlignment="1">
      <alignment horizontal="center" vertical="center" shrinkToFit="1"/>
    </xf>
    <xf numFmtId="0" fontId="116" fillId="50" borderId="76" xfId="194" applyFont="1" applyFill="1" applyBorder="1" applyAlignment="1">
      <alignment horizontal="center" vertical="center" shrinkToFit="1"/>
    </xf>
    <xf numFmtId="0" fontId="114" fillId="50" borderId="76" xfId="194" applyFont="1" applyFill="1" applyBorder="1" applyAlignment="1">
      <alignment horizontal="center" vertical="center" shrinkToFit="1"/>
    </xf>
    <xf numFmtId="0" fontId="114" fillId="50" borderId="82" xfId="194" applyFont="1" applyFill="1" applyBorder="1" applyAlignment="1">
      <alignment horizontal="center" vertical="center"/>
    </xf>
    <xf numFmtId="0" fontId="116" fillId="50" borderId="82" xfId="194" applyFont="1" applyFill="1" applyBorder="1" applyAlignment="1">
      <alignment horizontal="center" vertical="center"/>
    </xf>
    <xf numFmtId="37" fontId="114" fillId="2" borderId="91" xfId="196" applyNumberFormat="1" applyFont="1" applyFill="1" applyBorder="1" applyAlignment="1">
      <alignment horizontal="left" vertical="center" shrinkToFit="1"/>
    </xf>
    <xf numFmtId="37" fontId="114" fillId="2" borderId="56" xfId="196" applyNumberFormat="1" applyFont="1" applyFill="1" applyBorder="1" applyAlignment="1">
      <alignment horizontal="left" vertical="center" shrinkToFit="1"/>
    </xf>
    <xf numFmtId="0" fontId="114" fillId="53" borderId="25" xfId="196" applyFont="1" applyFill="1" applyBorder="1" applyAlignment="1">
      <alignment horizontal="center" vertical="center"/>
    </xf>
    <xf numFmtId="49" fontId="114" fillId="53" borderId="56" xfId="196" applyNumberFormat="1" applyFont="1" applyFill="1" applyBorder="1" applyAlignment="1">
      <alignment vertical="center" shrinkToFit="1"/>
    </xf>
    <xf numFmtId="49" fontId="114" fillId="53" borderId="91" xfId="196" applyNumberFormat="1" applyFont="1" applyFill="1" applyBorder="1" applyAlignment="1">
      <alignment vertical="center" shrinkToFit="1"/>
    </xf>
    <xf numFmtId="0" fontId="114" fillId="53" borderId="16" xfId="196" applyFont="1" applyFill="1" applyBorder="1" applyAlignment="1">
      <alignment vertical="center" shrinkToFit="1"/>
    </xf>
    <xf numFmtId="0" fontId="114" fillId="53" borderId="16" xfId="196" applyFont="1" applyFill="1" applyBorder="1" applyAlignment="1">
      <alignment horizontal="center" vertical="center"/>
    </xf>
    <xf numFmtId="184" fontId="114" fillId="53" borderId="16" xfId="197" applyNumberFormat="1" applyFont="1" applyFill="1" applyBorder="1" applyAlignment="1">
      <alignment horizontal="left" vertical="center" shrinkToFit="1"/>
    </xf>
    <xf numFmtId="184" fontId="131" fillId="2" borderId="16" xfId="196" applyNumberFormat="1" applyFont="1" applyFill="1" applyBorder="1" applyAlignment="1">
      <alignment horizontal="left" vertical="center" shrinkToFit="1"/>
    </xf>
    <xf numFmtId="0" fontId="99" fillId="40" borderId="0" xfId="195" applyFont="1" applyFill="1" applyAlignment="1">
      <alignment horizontal="right" vertical="center"/>
    </xf>
    <xf numFmtId="0" fontId="116" fillId="50" borderId="33" xfId="194" applyFont="1" applyFill="1" applyBorder="1" applyAlignment="1">
      <alignment horizontal="center" vertical="center"/>
    </xf>
    <xf numFmtId="0" fontId="86" fillId="40" borderId="0" xfId="166" quotePrefix="1" applyFont="1" applyFill="1" applyAlignment="1">
      <alignment horizontal="center" vertical="center" shrinkToFit="1"/>
    </xf>
    <xf numFmtId="0" fontId="114" fillId="40" borderId="32" xfId="194" applyFont="1" applyFill="1" applyBorder="1" applyAlignment="1">
      <alignment horizontal="center" vertical="center" shrinkToFit="1"/>
    </xf>
    <xf numFmtId="0" fontId="114" fillId="40" borderId="16" xfId="194" applyFont="1" applyFill="1" applyBorder="1" applyAlignment="1">
      <alignment horizontal="centerContinuous" vertical="center"/>
    </xf>
    <xf numFmtId="176" fontId="114" fillId="50" borderId="78" xfId="194" applyNumberFormat="1" applyFont="1" applyFill="1" applyBorder="1" applyAlignment="1">
      <alignment horizontal="center" vertical="center"/>
    </xf>
    <xf numFmtId="176" fontId="114" fillId="50" borderId="79" xfId="194" applyNumberFormat="1" applyFont="1" applyFill="1" applyBorder="1" applyAlignment="1">
      <alignment horizontal="center" vertical="center"/>
    </xf>
    <xf numFmtId="176" fontId="114" fillId="50" borderId="51" xfId="194" applyNumberFormat="1" applyFont="1" applyFill="1" applyBorder="1" applyAlignment="1">
      <alignment horizontal="center" vertical="center"/>
    </xf>
    <xf numFmtId="176" fontId="114" fillId="50" borderId="31" xfId="194" applyNumberFormat="1" applyFont="1" applyFill="1" applyBorder="1" applyAlignment="1">
      <alignment horizontal="center" vertical="center"/>
    </xf>
    <xf numFmtId="176" fontId="114" fillId="50" borderId="55" xfId="194" applyNumberFormat="1" applyFont="1" applyFill="1" applyBorder="1" applyAlignment="1">
      <alignment horizontal="center" vertical="center"/>
    </xf>
    <xf numFmtId="176" fontId="114" fillId="50" borderId="15" xfId="194" applyNumberFormat="1" applyFont="1" applyFill="1" applyBorder="1" applyAlignment="1">
      <alignment horizontal="center" vertical="center" shrinkToFit="1"/>
    </xf>
    <xf numFmtId="176" fontId="114" fillId="50" borderId="77" xfId="194" applyNumberFormat="1" applyFont="1" applyFill="1" applyBorder="1" applyAlignment="1">
      <alignment horizontal="center" vertical="center" shrinkToFit="1"/>
    </xf>
    <xf numFmtId="176" fontId="116" fillId="50" borderId="61" xfId="194" applyNumberFormat="1" applyFont="1" applyFill="1" applyBorder="1" applyAlignment="1">
      <alignment horizontal="center" vertical="center"/>
    </xf>
    <xf numFmtId="0" fontId="108" fillId="40" borderId="0" xfId="166" applyFont="1" applyFill="1" applyAlignment="1">
      <alignment horizontal="center" vertical="center" shrinkToFit="1"/>
    </xf>
    <xf numFmtId="20" fontId="108" fillId="40" borderId="0" xfId="166" applyNumberFormat="1" applyFont="1" applyFill="1" applyAlignment="1">
      <alignment horizontal="center" vertical="center" shrinkToFit="1"/>
    </xf>
    <xf numFmtId="0" fontId="108" fillId="40" borderId="0" xfId="166" quotePrefix="1" applyFont="1" applyFill="1" applyAlignment="1">
      <alignment horizontal="center" vertical="center" shrinkToFit="1"/>
    </xf>
    <xf numFmtId="0" fontId="101" fillId="40" borderId="0" xfId="195" applyFont="1" applyFill="1" applyAlignment="1">
      <alignment horizontal="right" vertical="center"/>
    </xf>
    <xf numFmtId="0" fontId="108" fillId="40" borderId="0" xfId="166" applyFont="1" applyFill="1" applyAlignment="1">
      <alignment horizontal="left" vertical="center"/>
    </xf>
    <xf numFmtId="0" fontId="132" fillId="40" borderId="0" xfId="166" applyFont="1" applyFill="1" applyAlignment="1">
      <alignment vertical="center" shrinkToFit="1"/>
    </xf>
    <xf numFmtId="0" fontId="108" fillId="40" borderId="0" xfId="166" applyFont="1" applyFill="1" applyAlignment="1">
      <alignment horizontal="centerContinuous" vertical="center" shrinkToFit="1"/>
    </xf>
    <xf numFmtId="0" fontId="133" fillId="40" borderId="0" xfId="166" applyFont="1" applyFill="1" applyAlignment="1">
      <alignment horizontal="left"/>
    </xf>
    <xf numFmtId="0" fontId="101" fillId="40" borderId="0" xfId="166" applyFont="1" applyFill="1" applyAlignment="1">
      <alignment horizontal="right" vertical="center"/>
    </xf>
    <xf numFmtId="0" fontId="108" fillId="40" borderId="4" xfId="166" applyFont="1" applyFill="1" applyBorder="1" applyAlignment="1">
      <alignment horizontal="center" vertical="center" shrinkToFit="1"/>
    </xf>
    <xf numFmtId="0" fontId="103" fillId="40" borderId="0" xfId="166" applyFont="1" applyFill="1">
      <alignment vertical="center"/>
    </xf>
    <xf numFmtId="176" fontId="114" fillId="40" borderId="88" xfId="194" applyNumberFormat="1" applyFont="1" applyFill="1" applyBorder="1" applyAlignment="1">
      <alignment horizontal="center" vertical="center" shrinkToFit="1"/>
    </xf>
    <xf numFmtId="176" fontId="116" fillId="40" borderId="89" xfId="194" applyNumberFormat="1" applyFont="1" applyFill="1" applyBorder="1" applyAlignment="1">
      <alignment horizontal="center" vertical="center"/>
    </xf>
    <xf numFmtId="0" fontId="114" fillId="40" borderId="83" xfId="194" applyFont="1" applyFill="1" applyBorder="1" applyAlignment="1">
      <alignment horizontal="center" vertical="center"/>
    </xf>
    <xf numFmtId="0" fontId="70" fillId="0" borderId="0" xfId="192" applyFont="1" applyAlignment="1">
      <alignment horizontal="center" vertical="center"/>
    </xf>
    <xf numFmtId="0" fontId="86" fillId="50" borderId="96" xfId="166" applyFont="1" applyFill="1" applyBorder="1" applyAlignment="1">
      <alignment horizontal="center" vertical="center" shrinkToFit="1"/>
    </xf>
    <xf numFmtId="0" fontId="86" fillId="50" borderId="1" xfId="166" applyFont="1" applyFill="1" applyBorder="1" applyAlignment="1">
      <alignment horizontal="center" vertical="center" shrinkToFit="1"/>
    </xf>
    <xf numFmtId="0" fontId="86" fillId="50" borderId="94" xfId="166" applyFont="1" applyFill="1" applyBorder="1" applyAlignment="1">
      <alignment horizontal="center" vertical="center" shrinkToFit="1"/>
    </xf>
    <xf numFmtId="0" fontId="86" fillId="50" borderId="93" xfId="166" applyFont="1" applyFill="1" applyBorder="1" applyAlignment="1">
      <alignment horizontal="center" vertical="center" shrinkToFit="1"/>
    </xf>
    <xf numFmtId="0" fontId="86" fillId="50" borderId="93" xfId="166" quotePrefix="1" applyFont="1" applyFill="1" applyBorder="1" applyAlignment="1">
      <alignment horizontal="center" vertical="center" shrinkToFit="1"/>
    </xf>
    <xf numFmtId="0" fontId="86" fillId="50" borderId="1" xfId="166" quotePrefix="1" applyFont="1" applyFill="1" applyBorder="1" applyAlignment="1">
      <alignment horizontal="center" vertical="center" shrinkToFit="1"/>
    </xf>
    <xf numFmtId="0" fontId="86" fillId="50" borderId="94" xfId="166" quotePrefix="1" applyFont="1" applyFill="1" applyBorder="1" applyAlignment="1">
      <alignment horizontal="center" vertical="center" shrinkToFit="1"/>
    </xf>
    <xf numFmtId="0" fontId="86" fillId="50" borderId="15" xfId="166" applyFont="1" applyFill="1" applyBorder="1" applyAlignment="1">
      <alignment horizontal="center" vertical="center" shrinkToFit="1"/>
    </xf>
    <xf numFmtId="0" fontId="86" fillId="50" borderId="58" xfId="166" applyFont="1" applyFill="1" applyBorder="1" applyAlignment="1">
      <alignment horizontal="center" vertical="center" shrinkToFit="1"/>
    </xf>
    <xf numFmtId="0" fontId="86" fillId="50" borderId="44" xfId="166" applyFont="1" applyFill="1" applyBorder="1" applyAlignment="1">
      <alignment horizontal="center" vertical="center" shrinkToFit="1"/>
    </xf>
    <xf numFmtId="0" fontId="86" fillId="50" borderId="26" xfId="166" applyFont="1" applyFill="1" applyBorder="1" applyAlignment="1">
      <alignment horizontal="center" vertical="center" shrinkToFit="1"/>
    </xf>
    <xf numFmtId="0" fontId="86" fillId="50" borderId="17" xfId="166" applyFont="1" applyFill="1" applyBorder="1" applyAlignment="1">
      <alignment horizontal="center" vertical="center" shrinkToFit="1"/>
    </xf>
    <xf numFmtId="20" fontId="86" fillId="40" borderId="19" xfId="166" applyNumberFormat="1" applyFont="1" applyFill="1" applyBorder="1" applyAlignment="1">
      <alignment horizontal="center" vertical="center" shrinkToFit="1"/>
    </xf>
    <xf numFmtId="20" fontId="86" fillId="40" borderId="49" xfId="166" applyNumberFormat="1" applyFont="1" applyFill="1" applyBorder="1" applyAlignment="1">
      <alignment horizontal="center" vertical="center" shrinkToFit="1"/>
    </xf>
    <xf numFmtId="20" fontId="86" fillId="40" borderId="21" xfId="166" applyNumberFormat="1" applyFont="1" applyFill="1" applyBorder="1" applyAlignment="1">
      <alignment horizontal="center" vertical="center" shrinkToFit="1"/>
    </xf>
    <xf numFmtId="0" fontId="86" fillId="40" borderId="19" xfId="166" applyFont="1" applyFill="1" applyBorder="1" applyAlignment="1">
      <alignment horizontal="center" vertical="center" shrinkToFit="1"/>
    </xf>
    <xf numFmtId="0" fontId="86" fillId="40" borderId="49" xfId="166" applyFont="1" applyFill="1" applyBorder="1" applyAlignment="1">
      <alignment horizontal="center" vertical="center" shrinkToFit="1"/>
    </xf>
    <xf numFmtId="0" fontId="86" fillId="40" borderId="21" xfId="166" applyFont="1" applyFill="1" applyBorder="1" applyAlignment="1">
      <alignment horizontal="center" vertical="center" shrinkToFit="1"/>
    </xf>
    <xf numFmtId="0" fontId="86" fillId="40" borderId="19" xfId="166" quotePrefix="1" applyFont="1" applyFill="1" applyBorder="1" applyAlignment="1">
      <alignment horizontal="center" vertical="center" shrinkToFit="1"/>
    </xf>
    <xf numFmtId="0" fontId="100" fillId="40" borderId="54" xfId="166" applyFont="1" applyFill="1" applyBorder="1" applyAlignment="1">
      <alignment horizontal="center" vertical="center" shrinkToFit="1"/>
    </xf>
    <xf numFmtId="20" fontId="86" fillId="40" borderId="31" xfId="166" applyNumberFormat="1" applyFont="1" applyFill="1" applyBorder="1" applyAlignment="1">
      <alignment horizontal="center" vertical="center" shrinkToFit="1"/>
    </xf>
    <xf numFmtId="20" fontId="86" fillId="40" borderId="47" xfId="166" applyNumberFormat="1" applyFont="1" applyFill="1" applyBorder="1" applyAlignment="1">
      <alignment horizontal="center" vertical="center" shrinkToFit="1"/>
    </xf>
    <xf numFmtId="20" fontId="86" fillId="40" borderId="30" xfId="166" applyNumberFormat="1" applyFont="1" applyFill="1" applyBorder="1" applyAlignment="1">
      <alignment horizontal="center" vertical="center" shrinkToFit="1"/>
    </xf>
    <xf numFmtId="0" fontId="86" fillId="40" borderId="31" xfId="166" applyFont="1" applyFill="1" applyBorder="1" applyAlignment="1">
      <alignment horizontal="center" vertical="center" shrinkToFit="1"/>
    </xf>
    <xf numFmtId="0" fontId="86" fillId="40" borderId="47" xfId="166" applyFont="1" applyFill="1" applyBorder="1" applyAlignment="1">
      <alignment horizontal="center" vertical="center" shrinkToFit="1"/>
    </xf>
    <xf numFmtId="0" fontId="86" fillId="40" borderId="30" xfId="166" applyFont="1" applyFill="1" applyBorder="1" applyAlignment="1">
      <alignment horizontal="center" vertical="center" shrinkToFit="1"/>
    </xf>
    <xf numFmtId="0" fontId="86" fillId="40" borderId="31" xfId="166" quotePrefix="1" applyFont="1" applyFill="1" applyBorder="1" applyAlignment="1">
      <alignment horizontal="center" vertical="center" shrinkToFit="1"/>
    </xf>
    <xf numFmtId="20" fontId="86" fillId="40" borderId="15" xfId="166" applyNumberFormat="1" applyFont="1" applyFill="1" applyBorder="1" applyAlignment="1">
      <alignment horizontal="center" vertical="center" shrinkToFit="1"/>
    </xf>
    <xf numFmtId="20" fontId="86" fillId="40" borderId="58" xfId="166" applyNumberFormat="1" applyFont="1" applyFill="1" applyBorder="1" applyAlignment="1">
      <alignment horizontal="center" vertical="center" shrinkToFit="1"/>
    </xf>
    <xf numFmtId="20" fontId="86" fillId="40" borderId="17" xfId="166" applyNumberFormat="1" applyFont="1" applyFill="1" applyBorder="1" applyAlignment="1">
      <alignment horizontal="center" vertical="center" shrinkToFit="1"/>
    </xf>
    <xf numFmtId="0" fontId="86" fillId="40" borderId="15" xfId="166" applyFont="1" applyFill="1" applyBorder="1" applyAlignment="1">
      <alignment horizontal="center" vertical="center" shrinkToFit="1"/>
    </xf>
    <xf numFmtId="0" fontId="86" fillId="40" borderId="58" xfId="166" applyFont="1" applyFill="1" applyBorder="1" applyAlignment="1">
      <alignment horizontal="center" vertical="center" shrinkToFit="1"/>
    </xf>
    <xf numFmtId="0" fontId="86" fillId="40" borderId="17" xfId="166" applyFont="1" applyFill="1" applyBorder="1" applyAlignment="1">
      <alignment horizontal="center" vertical="center" shrinkToFit="1"/>
    </xf>
    <xf numFmtId="0" fontId="86" fillId="40" borderId="15" xfId="166" quotePrefix="1" applyFont="1" applyFill="1" applyBorder="1" applyAlignment="1">
      <alignment horizontal="center" vertical="center" shrinkToFit="1"/>
    </xf>
    <xf numFmtId="0" fontId="86" fillId="40" borderId="59" xfId="166" applyFont="1" applyFill="1" applyBorder="1" applyAlignment="1">
      <alignment horizontal="center" vertical="center" shrinkToFit="1"/>
    </xf>
    <xf numFmtId="0" fontId="86" fillId="40" borderId="60" xfId="166" applyFont="1" applyFill="1" applyBorder="1" applyAlignment="1">
      <alignment horizontal="center" vertical="center" shrinkToFit="1"/>
    </xf>
    <xf numFmtId="0" fontId="86" fillId="40" borderId="56" xfId="166" applyFont="1" applyFill="1" applyBorder="1" applyAlignment="1">
      <alignment horizontal="center" vertical="center" shrinkToFit="1"/>
    </xf>
    <xf numFmtId="20" fontId="86" fillId="50" borderId="15" xfId="166" applyNumberFormat="1" applyFont="1" applyFill="1" applyBorder="1" applyAlignment="1">
      <alignment horizontal="center" vertical="center" shrinkToFit="1"/>
    </xf>
    <xf numFmtId="20" fontId="86" fillId="50" borderId="58" xfId="166" applyNumberFormat="1" applyFont="1" applyFill="1" applyBorder="1" applyAlignment="1">
      <alignment horizontal="center" vertical="center" shrinkToFit="1"/>
    </xf>
    <xf numFmtId="20" fontId="86" fillId="50" borderId="17" xfId="166" applyNumberFormat="1" applyFont="1" applyFill="1" applyBorder="1" applyAlignment="1">
      <alignment horizontal="center" vertical="center" shrinkToFit="1"/>
    </xf>
    <xf numFmtId="0" fontId="86" fillId="50" borderId="15" xfId="166" quotePrefix="1" applyFont="1" applyFill="1" applyBorder="1" applyAlignment="1">
      <alignment horizontal="center" vertical="center" shrinkToFit="1"/>
    </xf>
    <xf numFmtId="0" fontId="86" fillId="50" borderId="58" xfId="166" quotePrefix="1" applyFont="1" applyFill="1" applyBorder="1" applyAlignment="1">
      <alignment horizontal="center" vertical="center" shrinkToFit="1"/>
    </xf>
    <xf numFmtId="0" fontId="86" fillId="50" borderId="17" xfId="166" quotePrefix="1" applyFont="1" applyFill="1" applyBorder="1" applyAlignment="1">
      <alignment horizontal="center" vertical="center" shrinkToFit="1"/>
    </xf>
    <xf numFmtId="20" fontId="86" fillId="50" borderId="93" xfId="166" applyNumberFormat="1" applyFont="1" applyFill="1" applyBorder="1" applyAlignment="1">
      <alignment horizontal="center" vertical="center" shrinkToFit="1"/>
    </xf>
    <xf numFmtId="20" fontId="86" fillId="50" borderId="1" xfId="166" applyNumberFormat="1" applyFont="1" applyFill="1" applyBorder="1" applyAlignment="1">
      <alignment horizontal="center" vertical="center" shrinkToFit="1"/>
    </xf>
    <xf numFmtId="20" fontId="86" fillId="50" borderId="94" xfId="166" applyNumberFormat="1" applyFont="1" applyFill="1" applyBorder="1" applyAlignment="1">
      <alignment horizontal="center" vertical="center" shrinkToFit="1"/>
    </xf>
    <xf numFmtId="0" fontId="86" fillId="50" borderId="95" xfId="166" applyFont="1" applyFill="1" applyBorder="1" applyAlignment="1">
      <alignment horizontal="center" vertical="center" shrinkToFit="1"/>
    </xf>
    <xf numFmtId="20" fontId="86" fillId="50" borderId="19" xfId="166" applyNumberFormat="1" applyFont="1" applyFill="1" applyBorder="1" applyAlignment="1">
      <alignment horizontal="center" vertical="center" shrinkToFit="1"/>
    </xf>
    <xf numFmtId="20" fontId="86" fillId="50" borderId="49" xfId="166" applyNumberFormat="1" applyFont="1" applyFill="1" applyBorder="1" applyAlignment="1">
      <alignment horizontal="center" vertical="center" shrinkToFit="1"/>
    </xf>
    <xf numFmtId="20" fontId="86" fillId="50" borderId="21" xfId="166" applyNumberFormat="1" applyFont="1" applyFill="1" applyBorder="1" applyAlignment="1">
      <alignment horizontal="center" vertical="center" shrinkToFit="1"/>
    </xf>
    <xf numFmtId="0" fontId="86" fillId="50" borderId="19" xfId="166" applyFont="1" applyFill="1" applyBorder="1" applyAlignment="1">
      <alignment horizontal="center" vertical="center" shrinkToFit="1"/>
    </xf>
    <xf numFmtId="0" fontId="86" fillId="50" borderId="49" xfId="166" applyFont="1" applyFill="1" applyBorder="1" applyAlignment="1">
      <alignment horizontal="center" vertical="center" shrinkToFit="1"/>
    </xf>
    <xf numFmtId="0" fontId="86" fillId="50" borderId="48" xfId="166" applyFont="1" applyFill="1" applyBorder="1" applyAlignment="1">
      <alignment horizontal="center" vertical="center" shrinkToFit="1"/>
    </xf>
    <xf numFmtId="186" fontId="85" fillId="41" borderId="26" xfId="166" applyNumberFormat="1" applyFont="1" applyFill="1" applyBorder="1" applyAlignment="1">
      <alignment horizontal="center" vertical="center" wrapText="1"/>
    </xf>
    <xf numFmtId="186" fontId="85" fillId="41" borderId="44" xfId="166" applyNumberFormat="1" applyFont="1" applyFill="1" applyBorder="1" applyAlignment="1">
      <alignment horizontal="center" vertical="center" wrapText="1"/>
    </xf>
    <xf numFmtId="0" fontId="85" fillId="34" borderId="66" xfId="166" applyFont="1" applyFill="1" applyBorder="1" applyAlignment="1">
      <alignment horizontal="center" vertical="center" wrapText="1"/>
    </xf>
    <xf numFmtId="0" fontId="85" fillId="34" borderId="67" xfId="166" applyFont="1" applyFill="1" applyBorder="1" applyAlignment="1">
      <alignment horizontal="center" vertical="center" wrapText="1"/>
    </xf>
    <xf numFmtId="0" fontId="86" fillId="0" borderId="0" xfId="166" applyFont="1" applyAlignment="1">
      <alignment horizontal="left" vertical="center" shrinkToFit="1"/>
    </xf>
    <xf numFmtId="0" fontId="86" fillId="0" borderId="1" xfId="166" applyFont="1" applyBorder="1" applyAlignment="1">
      <alignment horizontal="left" vertical="center" shrinkToFit="1"/>
    </xf>
    <xf numFmtId="0" fontId="102" fillId="0" borderId="0" xfId="166" applyFont="1" applyAlignment="1">
      <alignment horizontal="left" vertical="center" wrapText="1"/>
    </xf>
    <xf numFmtId="0" fontId="86" fillId="0" borderId="4" xfId="166" applyFont="1" applyBorder="1" applyAlignment="1">
      <alignment horizontal="center" vertical="center" shrinkToFit="1"/>
    </xf>
    <xf numFmtId="0" fontId="86" fillId="0" borderId="5" xfId="166" applyFont="1" applyBorder="1" applyAlignment="1">
      <alignment horizontal="center" vertical="center" shrinkToFit="1"/>
    </xf>
    <xf numFmtId="0" fontId="86" fillId="0" borderId="3" xfId="166" applyFont="1" applyBorder="1" applyAlignment="1">
      <alignment horizontal="center" vertical="center" shrinkToFit="1"/>
    </xf>
    <xf numFmtId="186" fontId="85" fillId="0" borderId="63" xfId="166" applyNumberFormat="1" applyFont="1" applyBorder="1" applyAlignment="1">
      <alignment horizontal="center" vertical="center" shrinkToFit="1"/>
    </xf>
    <xf numFmtId="186" fontId="85" fillId="0" borderId="57" xfId="166" applyNumberFormat="1" applyFont="1" applyBorder="1" applyAlignment="1">
      <alignment horizontal="center" vertical="center" shrinkToFit="1"/>
    </xf>
    <xf numFmtId="186" fontId="85" fillId="0" borderId="28" xfId="166" applyNumberFormat="1" applyFont="1" applyBorder="1" applyAlignment="1">
      <alignment horizontal="center" vertical="center" shrinkToFit="1"/>
    </xf>
    <xf numFmtId="186" fontId="85" fillId="35" borderId="57" xfId="166" applyNumberFormat="1" applyFont="1" applyFill="1" applyBorder="1" applyAlignment="1">
      <alignment horizontal="center" vertical="center" shrinkToFit="1"/>
    </xf>
    <xf numFmtId="186" fontId="85" fillId="37" borderId="57" xfId="166" applyNumberFormat="1" applyFont="1" applyFill="1" applyBorder="1" applyAlignment="1">
      <alignment horizontal="center" vertical="center" shrinkToFit="1"/>
    </xf>
    <xf numFmtId="186" fontId="85" fillId="37" borderId="28" xfId="166" applyNumberFormat="1" applyFont="1" applyFill="1" applyBorder="1" applyAlignment="1">
      <alignment horizontal="center" vertical="center" shrinkToFit="1"/>
    </xf>
    <xf numFmtId="0" fontId="85" fillId="41" borderId="7" xfId="166" applyFont="1" applyFill="1" applyBorder="1" applyAlignment="1">
      <alignment horizontal="center" vertical="center" shrinkToFit="1"/>
    </xf>
    <xf numFmtId="0" fontId="85" fillId="41" borderId="46" xfId="166" applyFont="1" applyFill="1" applyBorder="1" applyAlignment="1">
      <alignment horizontal="center" vertical="center" shrinkToFit="1"/>
    </xf>
    <xf numFmtId="0" fontId="85" fillId="0" borderId="25" xfId="166" applyFont="1" applyBorder="1" applyAlignment="1">
      <alignment horizontal="center" vertical="center" shrinkToFit="1"/>
    </xf>
    <xf numFmtId="0" fontId="90" fillId="41" borderId="85" xfId="166" applyFont="1" applyFill="1" applyBorder="1" applyAlignment="1">
      <alignment horizontal="center" vertical="center"/>
    </xf>
    <xf numFmtId="0" fontId="90" fillId="41" borderId="84" xfId="166" applyFont="1" applyFill="1" applyBorder="1" applyAlignment="1">
      <alignment horizontal="center" vertical="center"/>
    </xf>
    <xf numFmtId="186" fontId="85" fillId="41" borderId="15" xfId="166" applyNumberFormat="1" applyFont="1" applyFill="1" applyBorder="1" applyAlignment="1">
      <alignment horizontal="center" vertical="center" wrapText="1"/>
    </xf>
    <xf numFmtId="186" fontId="85" fillId="34" borderId="66" xfId="166" applyNumberFormat="1" applyFont="1" applyFill="1" applyBorder="1" applyAlignment="1">
      <alignment horizontal="center" vertical="center" wrapText="1"/>
    </xf>
    <xf numFmtId="186" fontId="85" fillId="34" borderId="67" xfId="166" applyNumberFormat="1" applyFont="1" applyFill="1" applyBorder="1" applyAlignment="1">
      <alignment horizontal="center" vertical="center" wrapText="1"/>
    </xf>
    <xf numFmtId="0" fontId="85" fillId="41" borderId="26" xfId="166" applyFont="1" applyFill="1" applyBorder="1" applyAlignment="1">
      <alignment horizontal="center" vertical="center" wrapText="1"/>
    </xf>
    <xf numFmtId="0" fontId="85" fillId="41" borderId="44" xfId="166" applyFont="1" applyFill="1" applyBorder="1" applyAlignment="1">
      <alignment horizontal="center" vertical="center" wrapText="1"/>
    </xf>
    <xf numFmtId="0" fontId="85" fillId="35" borderId="26" xfId="166" applyFont="1" applyFill="1" applyBorder="1" applyAlignment="1">
      <alignment horizontal="center" vertical="center" wrapText="1"/>
    </xf>
    <xf numFmtId="0" fontId="85" fillId="35" borderId="44" xfId="166" applyFont="1" applyFill="1" applyBorder="1" applyAlignment="1">
      <alignment horizontal="center" vertical="center" wrapText="1"/>
    </xf>
    <xf numFmtId="0" fontId="85" fillId="37" borderId="25" xfId="166" applyFont="1" applyFill="1" applyBorder="1" applyAlignment="1">
      <alignment horizontal="center" vertical="center" wrapText="1"/>
    </xf>
    <xf numFmtId="0" fontId="85" fillId="0" borderId="31" xfId="166" applyFont="1" applyBorder="1" applyAlignment="1">
      <alignment horizontal="center" vertical="center" shrinkToFit="1"/>
    </xf>
    <xf numFmtId="0" fontId="85" fillId="0" borderId="46" xfId="166" applyFont="1" applyBorder="1" applyAlignment="1">
      <alignment horizontal="center" vertical="center" shrinkToFit="1"/>
    </xf>
    <xf numFmtId="0" fontId="85" fillId="0" borderId="7" xfId="166" applyFont="1" applyBorder="1" applyAlignment="1">
      <alignment horizontal="center" vertical="center" shrinkToFit="1"/>
    </xf>
    <xf numFmtId="0" fontId="85" fillId="0" borderId="28" xfId="166" applyFont="1" applyBorder="1" applyAlignment="1">
      <alignment horizontal="center" vertical="center" shrinkToFit="1"/>
    </xf>
    <xf numFmtId="0" fontId="85" fillId="0" borderId="63" xfId="166" applyFont="1" applyBorder="1" applyAlignment="1">
      <alignment horizontal="center" vertical="center" shrinkToFit="1"/>
    </xf>
    <xf numFmtId="0" fontId="88" fillId="0" borderId="57" xfId="166" applyFont="1" applyBorder="1" applyAlignment="1">
      <alignment horizontal="center" vertical="center" shrinkToFit="1"/>
    </xf>
    <xf numFmtId="0" fontId="105" fillId="0" borderId="57" xfId="166" applyFont="1" applyBorder="1" applyAlignment="1">
      <alignment horizontal="center" vertical="center" wrapText="1" shrinkToFit="1"/>
    </xf>
    <xf numFmtId="0" fontId="105" fillId="0" borderId="9" xfId="166" applyFont="1" applyBorder="1" applyAlignment="1">
      <alignment horizontal="center" vertical="center" shrinkToFit="1"/>
    </xf>
    <xf numFmtId="0" fontId="85" fillId="34" borderId="64" xfId="166" applyFont="1" applyFill="1" applyBorder="1" applyAlignment="1">
      <alignment horizontal="center" vertical="center" wrapText="1"/>
    </xf>
    <xf numFmtId="0" fontId="85" fillId="34" borderId="65" xfId="166" applyFont="1" applyFill="1" applyBorder="1" applyAlignment="1">
      <alignment horizontal="center" vertical="center" wrapText="1"/>
    </xf>
    <xf numFmtId="0" fontId="85" fillId="41" borderId="58" xfId="166" applyFont="1" applyFill="1" applyBorder="1" applyAlignment="1">
      <alignment horizontal="center" vertical="center" wrapText="1"/>
    </xf>
    <xf numFmtId="0" fontId="85" fillId="41" borderId="52" xfId="166" applyFont="1" applyFill="1" applyBorder="1" applyAlignment="1">
      <alignment horizontal="center" vertical="center" wrapText="1"/>
    </xf>
    <xf numFmtId="0" fontId="85" fillId="41" borderId="45" xfId="166" applyFont="1" applyFill="1" applyBorder="1" applyAlignment="1">
      <alignment horizontal="center" vertical="center" wrapText="1"/>
    </xf>
    <xf numFmtId="0" fontId="86" fillId="37" borderId="26" xfId="166" applyFont="1" applyFill="1" applyBorder="1" applyAlignment="1">
      <alignment horizontal="center" vertical="center" shrinkToFit="1"/>
    </xf>
    <xf numFmtId="0" fontId="86" fillId="37" borderId="58" xfId="166" applyFont="1" applyFill="1" applyBorder="1" applyAlignment="1">
      <alignment horizontal="center" vertical="center" shrinkToFit="1"/>
    </xf>
    <xf numFmtId="0" fontId="86" fillId="37" borderId="17" xfId="166" applyFont="1" applyFill="1" applyBorder="1" applyAlignment="1">
      <alignment horizontal="center" vertical="center" shrinkToFit="1"/>
    </xf>
    <xf numFmtId="186" fontId="85" fillId="37" borderId="15" xfId="166" applyNumberFormat="1" applyFont="1" applyFill="1" applyBorder="1" applyAlignment="1">
      <alignment horizontal="center" vertical="center" wrapText="1"/>
    </xf>
    <xf numFmtId="186" fontId="85" fillId="37" borderId="44" xfId="166" applyNumberFormat="1" applyFont="1" applyFill="1" applyBorder="1" applyAlignment="1">
      <alignment horizontal="center" vertical="center" wrapText="1"/>
    </xf>
    <xf numFmtId="186" fontId="85" fillId="37" borderId="26" xfId="166" applyNumberFormat="1" applyFont="1" applyFill="1" applyBorder="1" applyAlignment="1">
      <alignment horizontal="center" vertical="center" wrapText="1"/>
    </xf>
    <xf numFmtId="0" fontId="85" fillId="41" borderId="50" xfId="166" applyFont="1" applyFill="1" applyBorder="1" applyAlignment="1">
      <alignment horizontal="center" vertical="center" wrapText="1"/>
    </xf>
    <xf numFmtId="0" fontId="85" fillId="35" borderId="52" xfId="166" applyFont="1" applyFill="1" applyBorder="1" applyAlignment="1">
      <alignment horizontal="center" vertical="center" wrapText="1"/>
    </xf>
    <xf numFmtId="0" fontId="85" fillId="35" borderId="45" xfId="166" applyFont="1" applyFill="1" applyBorder="1" applyAlignment="1">
      <alignment horizontal="center" vertical="center" wrapText="1"/>
    </xf>
    <xf numFmtId="0" fontId="85" fillId="37" borderId="85" xfId="166" applyFont="1" applyFill="1" applyBorder="1" applyAlignment="1">
      <alignment horizontal="center" vertical="center" wrapText="1"/>
    </xf>
    <xf numFmtId="0" fontId="85" fillId="0" borderId="8" xfId="166" applyFont="1" applyBorder="1" applyAlignment="1">
      <alignment horizontal="center" vertical="center" shrinkToFit="1"/>
    </xf>
    <xf numFmtId="0" fontId="85" fillId="0" borderId="57" xfId="166" applyFont="1" applyBorder="1" applyAlignment="1">
      <alignment horizontal="center" vertical="center" shrinkToFit="1"/>
    </xf>
    <xf numFmtId="0" fontId="85" fillId="41" borderId="26" xfId="166" applyFont="1" applyFill="1" applyBorder="1" applyAlignment="1">
      <alignment horizontal="center" vertical="center" shrinkToFit="1"/>
    </xf>
    <xf numFmtId="0" fontId="85" fillId="41" borderId="44" xfId="166" applyFont="1" applyFill="1" applyBorder="1" applyAlignment="1">
      <alignment horizontal="center" vertical="center" shrinkToFit="1"/>
    </xf>
    <xf numFmtId="0" fontId="90" fillId="41" borderId="25" xfId="166" applyFont="1" applyFill="1" applyBorder="1" applyAlignment="1">
      <alignment horizontal="center" vertical="center"/>
    </xf>
    <xf numFmtId="0" fontId="90" fillId="41" borderId="23" xfId="166" applyFont="1" applyFill="1" applyBorder="1" applyAlignment="1">
      <alignment horizontal="center" vertical="center"/>
    </xf>
    <xf numFmtId="186" fontId="85" fillId="35" borderId="66" xfId="166" applyNumberFormat="1" applyFont="1" applyFill="1" applyBorder="1" applyAlignment="1">
      <alignment horizontal="center" vertical="center" wrapText="1"/>
    </xf>
    <xf numFmtId="186" fontId="85" fillId="35" borderId="70" xfId="166" applyNumberFormat="1" applyFont="1" applyFill="1" applyBorder="1" applyAlignment="1">
      <alignment horizontal="center" vertical="center" wrapText="1"/>
    </xf>
    <xf numFmtId="186" fontId="85" fillId="35" borderId="26" xfId="166" applyNumberFormat="1" applyFont="1" applyFill="1" applyBorder="1" applyAlignment="1">
      <alignment horizontal="center" vertical="center" wrapText="1"/>
    </xf>
    <xf numFmtId="186" fontId="85" fillId="35" borderId="44" xfId="166" applyNumberFormat="1" applyFont="1" applyFill="1" applyBorder="1" applyAlignment="1">
      <alignment horizontal="center" vertical="center" wrapText="1"/>
    </xf>
    <xf numFmtId="0" fontId="85" fillId="0" borderId="15" xfId="166" applyFont="1" applyBorder="1" applyAlignment="1">
      <alignment horizontal="center" vertical="center" shrinkToFit="1"/>
    </xf>
    <xf numFmtId="0" fontId="85" fillId="0" borderId="44" xfId="166" applyFont="1" applyBorder="1" applyAlignment="1">
      <alignment horizontal="center" vertical="center" shrinkToFit="1"/>
    </xf>
    <xf numFmtId="0" fontId="85" fillId="0" borderId="26" xfId="166" applyFont="1" applyBorder="1" applyAlignment="1">
      <alignment horizontal="center" vertical="center" shrinkToFit="1"/>
    </xf>
    <xf numFmtId="186" fontId="85" fillId="41" borderId="58" xfId="166" applyNumberFormat="1" applyFont="1" applyFill="1" applyBorder="1" applyAlignment="1">
      <alignment horizontal="center" vertical="center" wrapText="1"/>
    </xf>
    <xf numFmtId="0" fontId="85" fillId="37" borderId="26" xfId="166" applyFont="1" applyFill="1" applyBorder="1" applyAlignment="1">
      <alignment horizontal="center" vertical="center" shrinkToFit="1"/>
    </xf>
    <xf numFmtId="0" fontId="85" fillId="37" borderId="44" xfId="166" applyFont="1" applyFill="1" applyBorder="1" applyAlignment="1">
      <alignment horizontal="center" vertical="center" shrinkToFit="1"/>
    </xf>
    <xf numFmtId="0" fontId="90" fillId="37" borderId="26" xfId="166" applyFont="1" applyFill="1" applyBorder="1" applyAlignment="1">
      <alignment horizontal="center" vertical="center"/>
    </xf>
    <xf numFmtId="0" fontId="90" fillId="37" borderId="17" xfId="166" applyFont="1" applyFill="1" applyBorder="1" applyAlignment="1">
      <alignment horizontal="center" vertical="center"/>
    </xf>
    <xf numFmtId="0" fontId="86" fillId="37" borderId="12" xfId="166" applyFont="1" applyFill="1" applyBorder="1" applyAlignment="1">
      <alignment horizontal="center" vertical="center" shrinkToFit="1"/>
    </xf>
    <xf numFmtId="0" fontId="86" fillId="37" borderId="49" xfId="166" applyFont="1" applyFill="1" applyBorder="1" applyAlignment="1">
      <alignment horizontal="center" vertical="center" shrinkToFit="1"/>
    </xf>
    <xf numFmtId="0" fontId="86" fillId="37" borderId="21" xfId="166" applyFont="1" applyFill="1" applyBorder="1" applyAlignment="1">
      <alignment horizontal="center" vertical="center" shrinkToFit="1"/>
    </xf>
    <xf numFmtId="186" fontId="85" fillId="37" borderId="19" xfId="166" applyNumberFormat="1" applyFont="1" applyFill="1" applyBorder="1" applyAlignment="1">
      <alignment horizontal="center" vertical="center" wrapText="1"/>
    </xf>
    <xf numFmtId="186" fontId="85" fillId="37" borderId="48" xfId="166" applyNumberFormat="1" applyFont="1" applyFill="1" applyBorder="1" applyAlignment="1">
      <alignment horizontal="center" vertical="center" wrapText="1"/>
    </xf>
    <xf numFmtId="186" fontId="85" fillId="37" borderId="12" xfId="166" applyNumberFormat="1" applyFont="1" applyFill="1" applyBorder="1" applyAlignment="1">
      <alignment horizontal="center" vertical="center" wrapText="1"/>
    </xf>
    <xf numFmtId="0" fontId="85" fillId="37" borderId="15" xfId="166" applyFont="1" applyFill="1" applyBorder="1" applyAlignment="1">
      <alignment horizontal="center" vertical="center" shrinkToFit="1"/>
    </xf>
    <xf numFmtId="186" fontId="85" fillId="37" borderId="17" xfId="166" applyNumberFormat="1" applyFont="1" applyFill="1" applyBorder="1" applyAlignment="1">
      <alignment horizontal="center" vertical="center" wrapText="1"/>
    </xf>
    <xf numFmtId="186" fontId="85" fillId="37" borderId="25" xfId="166" applyNumberFormat="1" applyFont="1" applyFill="1" applyBorder="1" applyAlignment="1">
      <alignment horizontal="center" vertical="center" wrapText="1"/>
    </xf>
    <xf numFmtId="56" fontId="85" fillId="41" borderId="26" xfId="166" applyNumberFormat="1" applyFont="1" applyFill="1" applyBorder="1" applyAlignment="1">
      <alignment horizontal="center" vertical="center" wrapText="1"/>
    </xf>
    <xf numFmtId="0" fontId="85" fillId="37" borderId="12" xfId="166" applyFont="1" applyFill="1" applyBorder="1" applyAlignment="1">
      <alignment horizontal="center" vertical="center" shrinkToFit="1"/>
    </xf>
    <xf numFmtId="0" fontId="85" fillId="37" borderId="48" xfId="166" applyFont="1" applyFill="1" applyBorder="1" applyAlignment="1">
      <alignment horizontal="center" vertical="center" shrinkToFit="1"/>
    </xf>
    <xf numFmtId="0" fontId="85" fillId="37" borderId="11" xfId="166" applyFont="1" applyFill="1" applyBorder="1" applyAlignment="1">
      <alignment horizontal="center" vertical="center" shrinkToFit="1"/>
    </xf>
    <xf numFmtId="0" fontId="90" fillId="37" borderId="11" xfId="166" applyFont="1" applyFill="1" applyBorder="1" applyAlignment="1">
      <alignment horizontal="center" vertical="center"/>
    </xf>
    <xf numFmtId="0" fontId="90" fillId="37" borderId="27" xfId="166" applyFont="1" applyFill="1" applyBorder="1" applyAlignment="1">
      <alignment horizontal="center" vertical="center"/>
    </xf>
    <xf numFmtId="0" fontId="85" fillId="37" borderId="19" xfId="166" applyFont="1" applyFill="1" applyBorder="1" applyAlignment="1">
      <alignment horizontal="center" vertical="center" shrinkToFit="1"/>
    </xf>
    <xf numFmtId="186" fontId="85" fillId="37" borderId="68" xfId="166" applyNumberFormat="1" applyFont="1" applyFill="1" applyBorder="1" applyAlignment="1">
      <alignment horizontal="center" vertical="center" wrapText="1"/>
    </xf>
    <xf numFmtId="186" fontId="85" fillId="37" borderId="69" xfId="166" applyNumberFormat="1" applyFont="1" applyFill="1" applyBorder="1" applyAlignment="1">
      <alignment horizontal="center" vertical="center" wrapText="1"/>
    </xf>
    <xf numFmtId="0" fontId="85" fillId="37" borderId="19" xfId="166" applyFont="1" applyFill="1" applyBorder="1" applyAlignment="1">
      <alignment horizontal="center" vertical="center" wrapText="1"/>
    </xf>
    <xf numFmtId="0" fontId="85" fillId="37" borderId="48" xfId="166" applyFont="1" applyFill="1" applyBorder="1" applyAlignment="1">
      <alignment horizontal="center" vertical="center" wrapText="1"/>
    </xf>
    <xf numFmtId="0" fontId="85" fillId="37" borderId="12" xfId="166" applyFont="1" applyFill="1" applyBorder="1" applyAlignment="1">
      <alignment horizontal="center" vertical="center" wrapText="1"/>
    </xf>
    <xf numFmtId="0" fontId="85" fillId="35" borderId="68" xfId="166" applyFont="1" applyFill="1" applyBorder="1" applyAlignment="1">
      <alignment horizontal="center" vertical="center" wrapText="1"/>
    </xf>
    <xf numFmtId="0" fontId="85" fillId="35" borderId="69" xfId="166" applyFont="1" applyFill="1" applyBorder="1" applyAlignment="1">
      <alignment horizontal="center" vertical="center" wrapText="1"/>
    </xf>
    <xf numFmtId="0" fontId="86" fillId="40" borderId="4" xfId="166" applyFont="1" applyFill="1" applyBorder="1" applyAlignment="1">
      <alignment horizontal="center" vertical="center" shrinkToFit="1"/>
    </xf>
    <xf numFmtId="0" fontId="86" fillId="40" borderId="5" xfId="166" applyFont="1" applyFill="1" applyBorder="1" applyAlignment="1">
      <alignment horizontal="center" vertical="center" shrinkToFit="1"/>
    </xf>
    <xf numFmtId="0" fontId="86" fillId="40" borderId="3" xfId="166" applyFont="1" applyFill="1" applyBorder="1" applyAlignment="1">
      <alignment horizontal="center" vertical="center" shrinkToFit="1"/>
    </xf>
    <xf numFmtId="0" fontId="86" fillId="35" borderId="12" xfId="166" applyFont="1" applyFill="1" applyBorder="1" applyAlignment="1">
      <alignment horizontal="center" vertical="center" shrinkToFit="1"/>
    </xf>
    <xf numFmtId="0" fontId="86" fillId="35" borderId="49" xfId="166" applyFont="1" applyFill="1" applyBorder="1" applyAlignment="1">
      <alignment horizontal="center" vertical="center" shrinkToFit="1"/>
    </xf>
    <xf numFmtId="0" fontId="86" fillId="35" borderId="21" xfId="166" applyFont="1" applyFill="1" applyBorder="1" applyAlignment="1">
      <alignment horizontal="center" vertical="center" shrinkToFit="1"/>
    </xf>
    <xf numFmtId="20" fontId="86" fillId="40" borderId="59" xfId="166" applyNumberFormat="1" applyFont="1" applyFill="1" applyBorder="1" applyAlignment="1">
      <alignment horizontal="center" vertical="center" shrinkToFit="1"/>
    </xf>
    <xf numFmtId="20" fontId="86" fillId="40" borderId="60" xfId="166" applyNumberFormat="1" applyFont="1" applyFill="1" applyBorder="1" applyAlignment="1">
      <alignment horizontal="center" vertical="center" shrinkToFit="1"/>
    </xf>
    <xf numFmtId="20" fontId="86" fillId="40" borderId="56" xfId="166" applyNumberFormat="1" applyFont="1" applyFill="1" applyBorder="1" applyAlignment="1">
      <alignment horizontal="center" vertical="center" shrinkToFit="1"/>
    </xf>
    <xf numFmtId="0" fontId="110" fillId="40" borderId="19" xfId="166" applyFont="1" applyFill="1" applyBorder="1" applyAlignment="1">
      <alignment horizontal="center" vertical="center" shrinkToFit="1"/>
    </xf>
    <xf numFmtId="0" fontId="110" fillId="40" borderId="49" xfId="166" applyFont="1" applyFill="1" applyBorder="1" applyAlignment="1">
      <alignment horizontal="center" vertical="center" shrinkToFit="1"/>
    </xf>
    <xf numFmtId="0" fontId="110" fillId="40" borderId="21" xfId="166" applyFont="1" applyFill="1" applyBorder="1" applyAlignment="1">
      <alignment horizontal="center" vertical="center" shrinkToFit="1"/>
    </xf>
    <xf numFmtId="0" fontId="86" fillId="50" borderId="19" xfId="166" quotePrefix="1" applyFont="1" applyFill="1" applyBorder="1" applyAlignment="1">
      <alignment horizontal="center" vertical="center" shrinkToFit="1"/>
    </xf>
    <xf numFmtId="0" fontId="86" fillId="50" borderId="49" xfId="166" quotePrefix="1" applyFont="1" applyFill="1" applyBorder="1" applyAlignment="1">
      <alignment horizontal="center" vertical="center" shrinkToFit="1"/>
    </xf>
    <xf numFmtId="0" fontId="86" fillId="50" borderId="21" xfId="166" quotePrefix="1" applyFont="1" applyFill="1" applyBorder="1" applyAlignment="1">
      <alignment horizontal="center" vertical="center" shrinkToFit="1"/>
    </xf>
    <xf numFmtId="0" fontId="86" fillId="50" borderId="21" xfId="166" applyFont="1" applyFill="1" applyBorder="1" applyAlignment="1">
      <alignment horizontal="center" vertical="center" shrinkToFit="1"/>
    </xf>
    <xf numFmtId="0" fontId="86" fillId="50" borderId="12" xfId="166" applyFont="1" applyFill="1" applyBorder="1" applyAlignment="1">
      <alignment horizontal="center" vertical="center" shrinkToFit="1"/>
    </xf>
    <xf numFmtId="0" fontId="108" fillId="40" borderId="4" xfId="166" applyFont="1" applyFill="1" applyBorder="1" applyAlignment="1">
      <alignment horizontal="center" vertical="center" shrinkToFit="1"/>
    </xf>
    <xf numFmtId="0" fontId="108" fillId="40" borderId="5" xfId="166" applyFont="1" applyFill="1" applyBorder="1" applyAlignment="1">
      <alignment horizontal="center" vertical="center" shrinkToFit="1"/>
    </xf>
    <xf numFmtId="0" fontId="108" fillId="40" borderId="3" xfId="166" applyFont="1" applyFill="1" applyBorder="1" applyAlignment="1">
      <alignment horizontal="center" vertical="center" shrinkToFit="1"/>
    </xf>
    <xf numFmtId="0" fontId="86" fillId="37" borderId="4" xfId="166" applyFont="1" applyFill="1" applyBorder="1" applyAlignment="1">
      <alignment horizontal="center" vertical="center" shrinkToFit="1"/>
    </xf>
    <xf numFmtId="0" fontId="86" fillId="37" borderId="5" xfId="166" applyFont="1" applyFill="1" applyBorder="1" applyAlignment="1">
      <alignment horizontal="center" vertical="center" shrinkToFit="1"/>
    </xf>
    <xf numFmtId="0" fontId="86" fillId="37" borderId="3" xfId="166" applyFont="1" applyFill="1" applyBorder="1" applyAlignment="1">
      <alignment horizontal="center" vertical="center" shrinkToFit="1"/>
    </xf>
    <xf numFmtId="0" fontId="100" fillId="37" borderId="54" xfId="166" applyFont="1" applyFill="1" applyBorder="1" applyAlignment="1">
      <alignment horizontal="center" vertical="center" shrinkToFit="1"/>
    </xf>
    <xf numFmtId="20" fontId="86" fillId="37" borderId="31" xfId="166" applyNumberFormat="1" applyFont="1" applyFill="1" applyBorder="1" applyAlignment="1">
      <alignment horizontal="center" vertical="center" shrinkToFit="1"/>
    </xf>
    <xf numFmtId="20" fontId="86" fillId="37" borderId="47" xfId="166" applyNumberFormat="1" applyFont="1" applyFill="1" applyBorder="1" applyAlignment="1">
      <alignment horizontal="center" vertical="center" shrinkToFit="1"/>
    </xf>
    <xf numFmtId="20" fontId="86" fillId="37" borderId="30" xfId="166" applyNumberFormat="1" applyFont="1" applyFill="1" applyBorder="1" applyAlignment="1">
      <alignment horizontal="center" vertical="center" shrinkToFit="1"/>
    </xf>
    <xf numFmtId="0" fontId="86" fillId="37" borderId="31" xfId="166" applyFont="1" applyFill="1" applyBorder="1" applyAlignment="1">
      <alignment horizontal="center" vertical="center" shrinkToFit="1"/>
    </xf>
    <xf numFmtId="0" fontId="86" fillId="37" borderId="47" xfId="166" applyFont="1" applyFill="1" applyBorder="1" applyAlignment="1">
      <alignment horizontal="center" vertical="center" shrinkToFit="1"/>
    </xf>
    <xf numFmtId="0" fontId="86" fillId="37" borderId="30" xfId="166" applyFont="1" applyFill="1" applyBorder="1" applyAlignment="1">
      <alignment horizontal="center" vertical="center" shrinkToFit="1"/>
    </xf>
    <xf numFmtId="0" fontId="86" fillId="37" borderId="31" xfId="166" quotePrefix="1" applyFont="1" applyFill="1" applyBorder="1" applyAlignment="1">
      <alignment horizontal="center" vertical="center" shrinkToFit="1"/>
    </xf>
    <xf numFmtId="20" fontId="86" fillId="37" borderId="15" xfId="166" applyNumberFormat="1" applyFont="1" applyFill="1" applyBorder="1" applyAlignment="1">
      <alignment horizontal="center" vertical="center" shrinkToFit="1"/>
    </xf>
    <xf numFmtId="20" fontId="86" fillId="37" borderId="58" xfId="166" applyNumberFormat="1" applyFont="1" applyFill="1" applyBorder="1" applyAlignment="1">
      <alignment horizontal="center" vertical="center" shrinkToFit="1"/>
    </xf>
    <xf numFmtId="20" fontId="86" fillId="37" borderId="17" xfId="166" applyNumberFormat="1" applyFont="1" applyFill="1" applyBorder="1" applyAlignment="1">
      <alignment horizontal="center" vertical="center" shrinkToFit="1"/>
    </xf>
    <xf numFmtId="0" fontId="86" fillId="37" borderId="15" xfId="166" applyFont="1" applyFill="1" applyBorder="1" applyAlignment="1">
      <alignment horizontal="center" vertical="center" shrinkToFit="1"/>
    </xf>
    <xf numFmtId="0" fontId="86" fillId="37" borderId="15" xfId="166" quotePrefix="1" applyFont="1" applyFill="1" applyBorder="1" applyAlignment="1">
      <alignment horizontal="center" vertical="center" shrinkToFit="1"/>
    </xf>
    <xf numFmtId="0" fontId="86" fillId="37" borderId="59" xfId="166" applyFont="1" applyFill="1" applyBorder="1" applyAlignment="1">
      <alignment horizontal="center" vertical="center" shrinkToFit="1"/>
    </xf>
    <xf numFmtId="0" fontId="86" fillId="37" borderId="60" xfId="166" applyFont="1" applyFill="1" applyBorder="1" applyAlignment="1">
      <alignment horizontal="center" vertical="center" shrinkToFit="1"/>
    </xf>
    <xf numFmtId="0" fontId="86" fillId="37" borderId="56" xfId="166" applyFont="1" applyFill="1" applyBorder="1" applyAlignment="1">
      <alignment horizontal="center" vertical="center" shrinkToFit="1"/>
    </xf>
    <xf numFmtId="0" fontId="86" fillId="37" borderId="19" xfId="166" applyFont="1" applyFill="1" applyBorder="1" applyAlignment="1">
      <alignment horizontal="center" vertical="center" shrinkToFit="1"/>
    </xf>
    <xf numFmtId="20" fontId="86" fillId="52" borderId="19" xfId="166" applyNumberFormat="1" applyFont="1" applyFill="1" applyBorder="1" applyAlignment="1">
      <alignment horizontal="center" vertical="center" shrinkToFit="1"/>
    </xf>
    <xf numFmtId="20" fontId="86" fillId="52" borderId="49" xfId="166" applyNumberFormat="1" applyFont="1" applyFill="1" applyBorder="1" applyAlignment="1">
      <alignment horizontal="center" vertical="center" shrinkToFit="1"/>
    </xf>
    <xf numFmtId="20" fontId="86" fillId="52" borderId="21" xfId="166" applyNumberFormat="1" applyFont="1" applyFill="1" applyBorder="1" applyAlignment="1">
      <alignment horizontal="center" vertical="center" shrinkToFit="1"/>
    </xf>
    <xf numFmtId="0" fontId="86" fillId="52" borderId="19" xfId="166" applyFont="1" applyFill="1" applyBorder="1" applyAlignment="1">
      <alignment horizontal="center" vertical="center" shrinkToFit="1"/>
    </xf>
    <xf numFmtId="0" fontId="86" fillId="52" borderId="49" xfId="166" applyFont="1" applyFill="1" applyBorder="1" applyAlignment="1">
      <alignment horizontal="center" vertical="center" shrinkToFit="1"/>
    </xf>
    <xf numFmtId="0" fontId="86" fillId="52" borderId="48" xfId="166" applyFont="1" applyFill="1" applyBorder="1" applyAlignment="1">
      <alignment horizontal="center" vertical="center" shrinkToFit="1"/>
    </xf>
    <xf numFmtId="0" fontId="86" fillId="52" borderId="12" xfId="166" applyFont="1" applyFill="1" applyBorder="1" applyAlignment="1">
      <alignment horizontal="center" vertical="center" shrinkToFit="1"/>
    </xf>
    <xf numFmtId="0" fontId="86" fillId="52" borderId="21" xfId="166" applyFont="1" applyFill="1" applyBorder="1" applyAlignment="1">
      <alignment horizontal="center" vertical="center" shrinkToFit="1"/>
    </xf>
    <xf numFmtId="0" fontId="86" fillId="52" borderId="19" xfId="166" quotePrefix="1" applyFont="1" applyFill="1" applyBorder="1" applyAlignment="1">
      <alignment horizontal="center" vertical="center" shrinkToFit="1"/>
    </xf>
    <xf numFmtId="0" fontId="86" fillId="52" borderId="49" xfId="166" quotePrefix="1" applyFont="1" applyFill="1" applyBorder="1" applyAlignment="1">
      <alignment horizontal="center" vertical="center" shrinkToFit="1"/>
    </xf>
    <xf numFmtId="0" fontId="86" fillId="52" borderId="21" xfId="166" quotePrefix="1" applyFont="1" applyFill="1" applyBorder="1" applyAlignment="1">
      <alignment horizontal="center" vertical="center" shrinkToFit="1"/>
    </xf>
    <xf numFmtId="0" fontId="119" fillId="42" borderId="4" xfId="196" applyFont="1" applyFill="1" applyBorder="1" applyAlignment="1">
      <alignment horizontal="center"/>
    </xf>
    <xf numFmtId="0" fontId="119" fillId="42" borderId="5" xfId="196" applyFont="1" applyFill="1" applyBorder="1" applyAlignment="1">
      <alignment horizontal="center"/>
    </xf>
    <xf numFmtId="0" fontId="119" fillId="42" borderId="3" xfId="196" applyFont="1" applyFill="1" applyBorder="1" applyAlignment="1">
      <alignment horizontal="center"/>
    </xf>
    <xf numFmtId="0" fontId="107" fillId="39" borderId="2" xfId="199" applyFont="1" applyFill="1" applyBorder="1" applyAlignment="1">
      <alignment horizontal="center" vertical="top"/>
    </xf>
    <xf numFmtId="0" fontId="107" fillId="39" borderId="92" xfId="199" applyFont="1" applyFill="1" applyBorder="1" applyAlignment="1">
      <alignment horizontal="center" vertical="top"/>
    </xf>
    <xf numFmtId="0" fontId="106" fillId="0" borderId="0" xfId="199" applyFont="1" applyAlignment="1">
      <alignment horizontal="left" vertical="center"/>
    </xf>
    <xf numFmtId="0" fontId="107" fillId="0" borderId="54" xfId="199" applyFont="1" applyBorder="1" applyAlignment="1">
      <alignment horizontal="center" vertical="center"/>
    </xf>
    <xf numFmtId="0" fontId="107" fillId="39" borderId="2" xfId="199" applyFont="1" applyFill="1" applyBorder="1" applyAlignment="1">
      <alignment horizontal="center" vertical="center"/>
    </xf>
  </cellXfs>
  <cellStyles count="263">
    <cellStyle name="20% - アクセント 1 2" xfId="15" xr:uid="{2B3FD8F5-AFB8-4881-B0BF-B998FD356844}"/>
    <cellStyle name="20% - アクセント 1 3" xfId="16" xr:uid="{261E1F8F-D4FE-4E26-A038-7A7DA6EF6A64}"/>
    <cellStyle name="20% - アクセント 2 2" xfId="17" xr:uid="{A09A8819-5D40-4390-A30A-16F14A04B8B7}"/>
    <cellStyle name="20% - アクセント 2 3" xfId="18" xr:uid="{D1E529F3-E93D-4A1D-9DD3-EB10921D296E}"/>
    <cellStyle name="20% - アクセント 3 2" xfId="19" xr:uid="{6CC9D829-FDB9-4F01-8F08-6B869A337E8F}"/>
    <cellStyle name="20% - アクセント 3 3" xfId="20" xr:uid="{EEE4CE68-EB72-4417-83CC-25039DB937D9}"/>
    <cellStyle name="20% - アクセント 4 2" xfId="21" xr:uid="{39B26527-FDD6-42E0-BDE0-2EDB7838FF8A}"/>
    <cellStyle name="20% - アクセント 4 3" xfId="22" xr:uid="{2F7B215E-BF26-434A-B014-27DCCBAE5993}"/>
    <cellStyle name="20% - アクセント 5 2" xfId="23" xr:uid="{2FB54BBD-FEF2-4233-B80E-88092D8A3A29}"/>
    <cellStyle name="20% - アクセント 5 3" xfId="24" xr:uid="{D09DB16A-A68F-4B5D-9AAD-390716DA95D8}"/>
    <cellStyle name="20% - アクセント 6 2" xfId="25" xr:uid="{82536609-80E5-4059-8E81-AEFCB275C423}"/>
    <cellStyle name="20% - アクセント 6 3" xfId="26" xr:uid="{32F41CAE-4E29-4EA6-89E9-BA8A8695FE21}"/>
    <cellStyle name="20% - アクセント1" xfId="27" xr:uid="{BA8795B0-731E-4BB5-A5DB-4D882B79B262}"/>
    <cellStyle name="20% - アクセント2" xfId="28" xr:uid="{1CCD4C4A-755A-4435-B3CD-EC05CAC08304}"/>
    <cellStyle name="20% - アクセント3" xfId="29" xr:uid="{2AE3AECF-D683-46F4-9583-85F50967B57E}"/>
    <cellStyle name="20% - アクセント4" xfId="30" xr:uid="{3C918F80-A943-4AA7-9A35-13C1BC744B36}"/>
    <cellStyle name="20% - アクセント5" xfId="31" xr:uid="{7B2C76B4-649F-4A6C-AB10-EDBD8F8473D8}"/>
    <cellStyle name="20% - アクセント6" xfId="32" xr:uid="{6A36A84A-8366-405B-8FD5-45A430A99727}"/>
    <cellStyle name="40% - アクセント 1 2" xfId="33" xr:uid="{40947522-E31A-40AB-A036-4EC35F8D814A}"/>
    <cellStyle name="40% - アクセント 1 3" xfId="34" xr:uid="{E8808FA6-966A-4065-80D8-0BD9FBD35479}"/>
    <cellStyle name="40% - アクセント 2 2" xfId="35" xr:uid="{F9D5C93B-8F39-4362-B808-23FCDD78E762}"/>
    <cellStyle name="40% - アクセント 2 3" xfId="36" xr:uid="{9A8D2A73-EB7C-4307-B1FF-9C6199633DA5}"/>
    <cellStyle name="40% - アクセント 3 2" xfId="37" xr:uid="{8D2AA38A-5781-46CB-84CE-0D6D7343FB16}"/>
    <cellStyle name="40% - アクセント 3 3" xfId="38" xr:uid="{883ABFCB-B8EE-4070-ABEF-F668C3CD4AA3}"/>
    <cellStyle name="40% - アクセント 4 2" xfId="39" xr:uid="{55221BF4-F959-431B-8BAA-7396A59F1F33}"/>
    <cellStyle name="40% - アクセント 4 3" xfId="40" xr:uid="{F1B6159D-A88D-4269-8A3D-F948ECC751CD}"/>
    <cellStyle name="40% - アクセント 5 2" xfId="41" xr:uid="{B78D91A2-DF04-42B3-AC04-8793322B51B8}"/>
    <cellStyle name="40% - アクセント 5 3" xfId="42" xr:uid="{62DA5EE0-90E7-417F-814B-DDD2EDBA05D1}"/>
    <cellStyle name="40% - アクセント 6 2" xfId="43" xr:uid="{329BD492-E2B0-4C69-BD3A-0EC8EF7EB221}"/>
    <cellStyle name="40% - アクセント 6 3" xfId="44" xr:uid="{9370918A-B670-46AB-9A8C-1E4F69854325}"/>
    <cellStyle name="40% - アクセント1" xfId="45" xr:uid="{E3E46735-3087-4D6D-86D4-530EB9740AC4}"/>
    <cellStyle name="40% - アクセント2" xfId="46" xr:uid="{CA419D3B-A3D0-4561-B431-14A5D93A2C2E}"/>
    <cellStyle name="40% - アクセント3" xfId="47" xr:uid="{BC610A72-7BF5-4DDD-B86A-39DEC31D4863}"/>
    <cellStyle name="40% - アクセント4" xfId="48" xr:uid="{8D429EA0-261E-4EC3-BB77-CA1E2036B2EA}"/>
    <cellStyle name="40% - アクセント5" xfId="49" xr:uid="{DD67069F-2F17-447D-B19F-5D41EE55E55F}"/>
    <cellStyle name="40% - アクセント6" xfId="50" xr:uid="{86909AB4-A495-4463-BE59-C04961D31DB1}"/>
    <cellStyle name="60% - アクセント 1 2" xfId="51" xr:uid="{C56B2B71-B735-4227-859D-C5CBEBD269C8}"/>
    <cellStyle name="60% - アクセント 1 3" xfId="52" xr:uid="{9B337C3D-36C5-478D-B55B-F285EAD84236}"/>
    <cellStyle name="60% - アクセント 2 2" xfId="53" xr:uid="{7869D971-1835-4671-9020-26104E219258}"/>
    <cellStyle name="60% - アクセント 2 3" xfId="54" xr:uid="{8770019D-8473-4ABA-9E7F-FB8DD30599B2}"/>
    <cellStyle name="60% - アクセント 3 2" xfId="55" xr:uid="{BEB5F9C5-4704-41A8-8F2D-A75E4EF20904}"/>
    <cellStyle name="60% - アクセント 3 3" xfId="56" xr:uid="{F4A77E9A-A379-4143-AA16-4DD9D8632BBE}"/>
    <cellStyle name="60% - アクセント 4 2" xfId="57" xr:uid="{75E3B322-2F00-4179-B2EC-DFEF69971D33}"/>
    <cellStyle name="60% - アクセント 4 3" xfId="58" xr:uid="{BAD2F6EF-C312-4308-915B-DBCB3CD8D923}"/>
    <cellStyle name="60% - アクセント 5 2" xfId="59" xr:uid="{57CBD337-F96D-45EB-A44F-8DB45D912CEF}"/>
    <cellStyle name="60% - アクセント 5 3" xfId="60" xr:uid="{B6A1F538-729D-48DF-A618-4D37C5A94173}"/>
    <cellStyle name="60% - アクセント 6 2" xfId="61" xr:uid="{D69D314B-D05B-4D6C-B82B-964E566D69E0}"/>
    <cellStyle name="60% - アクセント 6 3" xfId="62" xr:uid="{1188EABE-CC99-4D33-B6E8-DE149A60DDA9}"/>
    <cellStyle name="60% - アクセント1" xfId="63" xr:uid="{EDC64B42-CDB4-4E9D-A742-49047E1E0A8A}"/>
    <cellStyle name="60% - アクセント2" xfId="64" xr:uid="{22ED1FB6-3475-4A0C-80C2-6C6BE9D0235B}"/>
    <cellStyle name="60% - アクセント3" xfId="65" xr:uid="{04830286-8FD8-434D-BBD8-9AACF5545E07}"/>
    <cellStyle name="60% - アクセント4" xfId="66" xr:uid="{044EFDF3-EAF7-40E6-9485-46C47E916ECC}"/>
    <cellStyle name="60% - アクセント5" xfId="67" xr:uid="{3A40B1C3-63DB-41CD-9782-2A8CD6B3F2B7}"/>
    <cellStyle name="60% - アクセント6" xfId="68" xr:uid="{EFB56570-85B8-4921-A6F8-419FCB8EDB7B}"/>
    <cellStyle name="Accent" xfId="69" xr:uid="{CCA5E748-4021-4CFE-8FBA-B4EA7324DC53}"/>
    <cellStyle name="Accent 1" xfId="70" xr:uid="{EE4BB913-845D-4F2D-B6C5-E7FC47EBF36D}"/>
    <cellStyle name="Accent 2" xfId="71" xr:uid="{786F77CC-EA1D-40DA-847B-4BF8FFD31CE7}"/>
    <cellStyle name="Accent 3" xfId="72" xr:uid="{2CB76C6A-1DC7-47BB-8BC1-2CBA42293E2B}"/>
    <cellStyle name="Bad" xfId="73" xr:uid="{068E3669-188C-4108-A5C4-BEDF46AB8FC5}"/>
    <cellStyle name="Error" xfId="74" xr:uid="{25A510D4-68F9-4278-BB55-BCEB78FFA5A8}"/>
    <cellStyle name="Excel Built-in Normal" xfId="75" xr:uid="{1D9F3904-546D-4705-999D-75D23E374059}"/>
    <cellStyle name="Footnote" xfId="76" xr:uid="{05F27331-E39C-41E5-8F8B-89401EC4E340}"/>
    <cellStyle name="Good" xfId="77" xr:uid="{106EDA04-D8D3-4834-BEB0-1B5044D73156}"/>
    <cellStyle name="Heading" xfId="78" xr:uid="{6067BF77-19EA-4A86-8D17-D81FBEA606CC}"/>
    <cellStyle name="Heading 1" xfId="79" xr:uid="{034FD563-454A-4608-B044-E8083E4F3DFC}"/>
    <cellStyle name="Heading 2" xfId="80" xr:uid="{6A5A5625-F61C-4815-BF0A-111ECDAEEEC6}"/>
    <cellStyle name="Heading_結果報告ﾏｽﾀｰ" xfId="81" xr:uid="{87B0A938-2381-4427-A6D1-D39514143AA9}"/>
    <cellStyle name="Heading1" xfId="82" xr:uid="{80AB1B1B-2D9F-4278-8B44-1AEBB45D8467}"/>
    <cellStyle name="Hyperlink" xfId="179" xr:uid="{0D573920-1D33-4F5E-9F60-6A551878BD7E}"/>
    <cellStyle name="Neutral" xfId="83" xr:uid="{0BD7D5CB-605B-4AEC-8912-720181651813}"/>
    <cellStyle name="Note" xfId="84" xr:uid="{91EBE229-5BEF-4B89-9D14-0C6C2FBF8AE1}"/>
    <cellStyle name="Result" xfId="85" xr:uid="{F5D84DB2-3E3C-4566-A544-B2EE6DB6C911}"/>
    <cellStyle name="Result2" xfId="86" xr:uid="{AB688E59-383F-4049-9594-E56FF8DE95BE}"/>
    <cellStyle name="Status" xfId="87" xr:uid="{9EBA1660-1766-4BBD-BE12-91A9C0C5CAB6}"/>
    <cellStyle name="Text" xfId="88" xr:uid="{79EBCB4A-19AD-45D4-9A60-312D90815471}"/>
    <cellStyle name="Warning" xfId="89" xr:uid="{83AC2A75-749C-4D8F-9615-9D005D2FE3DE}"/>
    <cellStyle name="アクセント 1 2" xfId="90" xr:uid="{01300B07-3A33-418E-B469-EEF9DBD90671}"/>
    <cellStyle name="アクセント 1 3" xfId="91" xr:uid="{7E8938C2-807A-4076-878F-8A0521689BC7}"/>
    <cellStyle name="アクセント 2 2" xfId="92" xr:uid="{8C273AAF-C598-4412-85EA-EED394579932}"/>
    <cellStyle name="アクセント 2 3" xfId="93" xr:uid="{CB361056-B0EA-470F-B78E-B411BFF20F74}"/>
    <cellStyle name="アクセント 3 2" xfId="94" xr:uid="{0B0D4E16-5B51-4084-964C-CE29523CAAAF}"/>
    <cellStyle name="アクセント 3 3" xfId="95" xr:uid="{84BA98E4-E315-4CB3-ACB8-B6AD5901C572}"/>
    <cellStyle name="アクセント 4 2" xfId="96" xr:uid="{FAEF9105-65C5-4727-A68F-9B138B2A827F}"/>
    <cellStyle name="アクセント 4 3" xfId="97" xr:uid="{09429EDC-1282-4808-961F-25F317C9093F}"/>
    <cellStyle name="アクセント 5 2" xfId="98" xr:uid="{8A3A1218-9484-4E3B-9746-F4E113A97391}"/>
    <cellStyle name="アクセント 5 3" xfId="99" xr:uid="{F09AE1B8-9A3A-498B-B8C1-CE41CD0BFB33}"/>
    <cellStyle name="アクセント 6 2" xfId="100" xr:uid="{DAE92D53-56CA-4672-B7E1-80AC5F6CC9B7}"/>
    <cellStyle name="アクセント 6 3" xfId="101" xr:uid="{3E249C5D-67A9-422A-836D-9940DC2DC35B}"/>
    <cellStyle name="タイトル 2" xfId="102" xr:uid="{3DB8BABB-B855-45A9-9DC6-283D5493F0D0}"/>
    <cellStyle name="タイトル 3" xfId="103" xr:uid="{ED602869-DB85-4393-AF6D-5A6DC3018CA9}"/>
    <cellStyle name="チェック セル 2" xfId="104" xr:uid="{97A0F93C-666F-4DCD-9BD1-C805F0E88B0F}"/>
    <cellStyle name="チェック セル 3" xfId="105" xr:uid="{92E63D5C-74D7-4D19-9BA3-2E8495EE6250}"/>
    <cellStyle name="どちらでもない 2" xfId="106" xr:uid="{1A979B9F-AECC-4FE6-8374-E09E854BC64B}"/>
    <cellStyle name="どちらでもない 3" xfId="107" xr:uid="{619FD18E-4986-4372-9AAD-FF60471ACC08}"/>
    <cellStyle name="パーセント 2" xfId="4" xr:uid="{00000000-0005-0000-0000-000000000000}"/>
    <cellStyle name="ハイパーリンク" xfId="191" builtinId="8"/>
    <cellStyle name="ハイパーリンク 2" xfId="12" xr:uid="{16FBEDC8-6D5E-4423-8533-5AE1CE7EDD1F}"/>
    <cellStyle name="ハイパーリンク 2 2" xfId="8" xr:uid="{00000000-0005-0000-0000-000001000000}"/>
    <cellStyle name="ハイパーリンク 2 2 2" xfId="193" xr:uid="{1702D7D6-40EF-4926-B766-3E18681FD36E}"/>
    <cellStyle name="ハイパーリンク 2 3" xfId="108" xr:uid="{5447ACE6-3654-44A5-8100-5BDDBE4CAFCD}"/>
    <cellStyle name="ハイパーリンク 2_0603リーグ結果" xfId="109" xr:uid="{75B18646-A411-4F69-8B38-75D4054D53C9}"/>
    <cellStyle name="ハイパーリンク 3" xfId="110" xr:uid="{F2123F84-9572-4D81-B2A2-E2AA40A413B9}"/>
    <cellStyle name="メモ 2" xfId="111" xr:uid="{144B0B7B-C8A2-4C8A-9590-13724CC472A0}"/>
    <cellStyle name="メモ 3" xfId="112" xr:uid="{298599AA-5AF4-4208-9330-377F74A5E71A}"/>
    <cellStyle name="リンク セル 2" xfId="113" xr:uid="{47A773F5-3028-44CC-A68A-5D1D3FDF04BE}"/>
    <cellStyle name="リンク セル 3" xfId="114" xr:uid="{49C105A8-0F34-4924-A56D-310CED3E98F9}"/>
    <cellStyle name="悪い 2" xfId="115" xr:uid="{D20FFB58-80D7-4A00-B7AB-C403B4EFFF45}"/>
    <cellStyle name="悪い 3" xfId="116" xr:uid="{A3564942-3EB3-44CD-A6B6-EB8A29D7A6F7}"/>
    <cellStyle name="計算 2" xfId="117" xr:uid="{2B229F48-B616-4CA3-904A-C4C11CF26BFA}"/>
    <cellStyle name="計算 3" xfId="118" xr:uid="{0B053810-6FA4-4A08-955D-1B2BE959A983}"/>
    <cellStyle name="警告文 2" xfId="119" xr:uid="{E0DDD3A3-1E16-487A-9DED-71215F40634A}"/>
    <cellStyle name="警告文 3" xfId="120" xr:uid="{85564910-4EA9-49A8-9BC9-47F4D735224E}"/>
    <cellStyle name="桁区切り 2" xfId="5" xr:uid="{00000000-0005-0000-0000-000003000000}"/>
    <cellStyle name="桁区切り 2 2" xfId="6" xr:uid="{00000000-0005-0000-0000-000004000000}"/>
    <cellStyle name="桁区切り 3" xfId="121" xr:uid="{AFDF1A57-2C95-4BA2-93A2-BBCBE548943B}"/>
    <cellStyle name="桁区切り 3 2" xfId="122" xr:uid="{788EE7D5-C3B4-4C9E-B14E-C5C7F8116A18}"/>
    <cellStyle name="見出し 1 2" xfId="123" xr:uid="{59C7DFA0-E578-4AE7-9338-EEC400F3A6A4}"/>
    <cellStyle name="見出し 1 3" xfId="124" xr:uid="{9AD08837-93AE-41F2-8752-ACAD76834BC9}"/>
    <cellStyle name="見出し 2 2" xfId="125" xr:uid="{FB8F6183-C254-48E9-99E2-E4A13C5B1064}"/>
    <cellStyle name="見出し 2 3" xfId="126" xr:uid="{61FD704F-DD91-4083-A680-A35CBAE1845C}"/>
    <cellStyle name="見出し 3 2" xfId="127" xr:uid="{42926420-2511-45EB-BBA9-B2A9471E97CD}"/>
    <cellStyle name="見出し 3 3" xfId="128" xr:uid="{B57B14F2-1AF1-457D-B3D9-369F5FB87B38}"/>
    <cellStyle name="見出し 4 2" xfId="129" xr:uid="{83A6075C-4F66-453E-BB37-D335B36B2908}"/>
    <cellStyle name="見出し 4 3" xfId="130" xr:uid="{CC391422-0454-4D33-BF2B-8A24AA252985}"/>
    <cellStyle name="合計" xfId="131" xr:uid="{65C1EEBB-74F1-41D3-9ADB-5D77C21E0F9C}"/>
    <cellStyle name="集計 2" xfId="132" xr:uid="{E5BC9C7A-97B1-4851-A2A2-5EE2185EF4DC}"/>
    <cellStyle name="集計 3" xfId="133" xr:uid="{7EAA8011-BDFA-43A7-81F3-28A489EFC9D6}"/>
    <cellStyle name="出力 2" xfId="134" xr:uid="{07BAE117-615C-44AD-9A74-2C2B76E4D09A}"/>
    <cellStyle name="出力 3" xfId="135" xr:uid="{D657CE5F-CC0E-4BD5-8629-C9B33A05772B}"/>
    <cellStyle name="説明文 2" xfId="136" xr:uid="{1A3A10CA-0C1B-4A4D-BC9C-8F32E3CDAD50}"/>
    <cellStyle name="説明文 3" xfId="137" xr:uid="{F36D7B8B-74F2-44A6-ADDE-FB4F746E15FB}"/>
    <cellStyle name="通貨 2" xfId="2" xr:uid="{00000000-0005-0000-0000-000005000000}"/>
    <cellStyle name="通貨 2 10" xfId="186" xr:uid="{D7547926-C58E-4BAC-B41D-9E46212DA0EA}"/>
    <cellStyle name="通貨 2 10 2" xfId="226" xr:uid="{7B9647E2-CC16-4737-99CE-176C1EEB460B}"/>
    <cellStyle name="通貨 2 10 3" xfId="257" xr:uid="{36DE057A-67BD-4695-9080-680E5DDC7FD6}"/>
    <cellStyle name="通貨 2 11" xfId="201" xr:uid="{609AE920-AF2B-473F-92C9-F272F8817A79}"/>
    <cellStyle name="通貨 2 12" xfId="232" xr:uid="{C50DCDF6-E117-44D8-93C8-E11FFAD6B5B6}"/>
    <cellStyle name="通貨 2 2" xfId="139" xr:uid="{5C267933-925E-4EC1-A46D-E3A9DDE2D9AD}"/>
    <cellStyle name="通貨 2 2 2" xfId="140" xr:uid="{C94F336F-9F7F-4671-AB3F-ACBEEF1BFF00}"/>
    <cellStyle name="通貨 2 2 2 2" xfId="141" xr:uid="{49B41F33-F4AE-4095-90DF-73CEF4E2052F}"/>
    <cellStyle name="通貨 2 2 2 2 2" xfId="206" xr:uid="{73DFA1B7-4FFE-4518-B2A9-3D36C0B459F3}"/>
    <cellStyle name="通貨 2 2 2 2 3" xfId="237" xr:uid="{3684D414-1555-46DB-99A5-63A8FC8E398F}"/>
    <cellStyle name="通貨 2 2 2 3" xfId="205" xr:uid="{06C3BC31-4A2F-46F0-B395-1175B7F15DA6}"/>
    <cellStyle name="通貨 2 2 2 4" xfId="236" xr:uid="{4609036A-4726-46BD-8EBA-8B69E98276FD}"/>
    <cellStyle name="通貨 2 2 3" xfId="142" xr:uid="{82B5928F-06C7-4416-B97D-266676D848C3}"/>
    <cellStyle name="通貨 2 2 3 2" xfId="207" xr:uid="{CDCF58A7-3164-4A42-ABD5-4CBB35FEC575}"/>
    <cellStyle name="通貨 2 2 3 3" xfId="238" xr:uid="{0262BF52-0B16-4CAD-9C7A-5BFA0906C34E}"/>
    <cellStyle name="通貨 2 2 4" xfId="182" xr:uid="{9FB163DC-6CA6-4060-AC38-D126C39CC0DC}"/>
    <cellStyle name="通貨 2 2 4 2" xfId="222" xr:uid="{688F7EEC-A593-412D-91BB-9A44186182F1}"/>
    <cellStyle name="通貨 2 2 4 3" xfId="253" xr:uid="{EB6E1E84-F2B8-4995-AC33-3E9DDCC3EBCF}"/>
    <cellStyle name="通貨 2 2 5" xfId="204" xr:uid="{58823F76-5913-44AC-B138-02C8551DD886}"/>
    <cellStyle name="通貨 2 2 6" xfId="235" xr:uid="{3B4D2527-5777-4F53-9929-D9B5D8D423F1}"/>
    <cellStyle name="通貨 2 3" xfId="143" xr:uid="{650FDEAE-068E-47BE-82EC-209DFD776358}"/>
    <cellStyle name="通貨 2 3 2" xfId="144" xr:uid="{333897BD-E48D-4FEF-B01B-B88F15BB6AAD}"/>
    <cellStyle name="通貨 2 3 2 2" xfId="145" xr:uid="{EF623D43-255C-49A6-8C07-FEB1EEFF7D56}"/>
    <cellStyle name="通貨 2 3 2 2 2" xfId="210" xr:uid="{00592A04-1E08-4F88-BC8F-79567C4958DF}"/>
    <cellStyle name="通貨 2 3 2 2 3" xfId="241" xr:uid="{2616C368-B7A3-4D8A-9894-854F6CE68F2C}"/>
    <cellStyle name="通貨 2 3 2 3" xfId="209" xr:uid="{2809EBE2-7346-45CA-A7B4-FCA40106F8CB}"/>
    <cellStyle name="通貨 2 3 2 4" xfId="240" xr:uid="{E48DEE42-460D-4A71-8814-DB7ED1E64434}"/>
    <cellStyle name="通貨 2 3 3" xfId="146" xr:uid="{8B52CB83-0D0D-4489-81D2-B1308F28BE1D}"/>
    <cellStyle name="通貨 2 3 3 2" xfId="211" xr:uid="{30D660F5-DD6D-48A7-BCF5-C593981072AA}"/>
    <cellStyle name="通貨 2 3 3 3" xfId="242" xr:uid="{40E27B6C-894A-4FF0-94BE-B26BAC46FB52}"/>
    <cellStyle name="通貨 2 3 4" xfId="183" xr:uid="{E0AE5732-B631-4EE3-A4C6-A7D364836904}"/>
    <cellStyle name="通貨 2 3 4 2" xfId="223" xr:uid="{3A840707-8D54-414D-9AA4-99F7CAAF96B2}"/>
    <cellStyle name="通貨 2 3 4 3" xfId="254" xr:uid="{996ABE79-EA67-4DF6-9E7D-3D15BD276EA5}"/>
    <cellStyle name="通貨 2 3 5" xfId="208" xr:uid="{DA77DC08-03B9-41DD-A135-F3C9468E5B59}"/>
    <cellStyle name="通貨 2 3 6" xfId="239" xr:uid="{29C53151-3ED5-4DDB-818F-C93068AE6E86}"/>
    <cellStyle name="通貨 2 4" xfId="147" xr:uid="{8F08402F-28FA-40AF-853D-F1D467045A17}"/>
    <cellStyle name="通貨 2 4 2" xfId="148" xr:uid="{EBA5E1F7-CC16-4535-AC57-3722D482AEA2}"/>
    <cellStyle name="通貨 2 4 2 2" xfId="149" xr:uid="{757B68F9-B1E3-428E-9910-F9AD9542374D}"/>
    <cellStyle name="通貨 2 4 2 2 2" xfId="214" xr:uid="{46BE4CF4-E95D-4D1B-818D-EBF6B019BFF1}"/>
    <cellStyle name="通貨 2 4 2 2 3" xfId="245" xr:uid="{7E7BF6A1-33AA-4808-B3E1-9FE95ECA123D}"/>
    <cellStyle name="通貨 2 4 2 3" xfId="213" xr:uid="{FB5067BA-426E-409F-8D71-59958509C313}"/>
    <cellStyle name="通貨 2 4 2 4" xfId="244" xr:uid="{70357221-E366-4000-B028-E39A3790C041}"/>
    <cellStyle name="通貨 2 4 3" xfId="150" xr:uid="{0DFB6EB1-1B89-4935-9210-AE890A0C99FF}"/>
    <cellStyle name="通貨 2 4 3 2" xfId="215" xr:uid="{D89D9484-E1C2-4656-BB57-C2714F5CFBE1}"/>
    <cellStyle name="通貨 2 4 3 3" xfId="246" xr:uid="{DF1F02A5-522E-4163-BAE1-4E16C0C43467}"/>
    <cellStyle name="通貨 2 4 4" xfId="184" xr:uid="{AB9DF7C1-5E17-4EB8-A826-E8C54748DA39}"/>
    <cellStyle name="通貨 2 4 4 2" xfId="224" xr:uid="{8C00780F-BC5B-4F8C-A3BC-E7E3EBA92E3B}"/>
    <cellStyle name="通貨 2 4 4 3" xfId="255" xr:uid="{E79A16C7-BFAB-4B2B-AE61-14766DD39027}"/>
    <cellStyle name="通貨 2 4 5" xfId="212" xr:uid="{32DF981A-4D6D-40EB-8F2D-F4D8F1D26A7F}"/>
    <cellStyle name="通貨 2 4 6" xfId="243" xr:uid="{B5FB9A6E-B0BF-44F1-9005-2FF1A8DB1EDD}"/>
    <cellStyle name="通貨 2 5" xfId="151" xr:uid="{47C87882-4786-410D-8F54-495FB85A9B80}"/>
    <cellStyle name="通貨 2 5 2" xfId="152" xr:uid="{25489044-852D-4711-BCF3-A65C37AEB2F2}"/>
    <cellStyle name="通貨 2 5 2 2" xfId="217" xr:uid="{20DEEF79-1A6B-4706-9B98-C867FA08630B}"/>
    <cellStyle name="通貨 2 5 2 3" xfId="248" xr:uid="{9130E439-B6B2-4E5C-8121-E8A518BB497F}"/>
    <cellStyle name="通貨 2 5 3" xfId="216" xr:uid="{C0CFEB96-8229-4899-B307-1A35ACDACB15}"/>
    <cellStyle name="通貨 2 5 4" xfId="247" xr:uid="{A4544197-9A2A-4846-865B-CCCA65EB3E5D}"/>
    <cellStyle name="通貨 2 6" xfId="153" xr:uid="{F55AC5D4-443E-430C-899B-3D18178786B6}"/>
    <cellStyle name="通貨 2 6 2" xfId="218" xr:uid="{D4068E13-A84A-4233-8270-071E223072A7}"/>
    <cellStyle name="通貨 2 6 3" xfId="249" xr:uid="{08882672-FEE3-4FC1-A2C8-6499580F6C68}"/>
    <cellStyle name="通貨 2 7" xfId="181" xr:uid="{B117C7FF-7ABA-4C16-BB1E-EDC78380BB3D}"/>
    <cellStyle name="通貨 2 7 2" xfId="221" xr:uid="{268F1F89-1F31-49AA-A32D-D2D44ACCEA5C}"/>
    <cellStyle name="通貨 2 7 3" xfId="252" xr:uid="{40CD4DC1-4B5E-48CC-9834-9A379112157C}"/>
    <cellStyle name="通貨 2 8" xfId="138" xr:uid="{7ACC069C-D419-4176-80A0-CE27DFD38244}"/>
    <cellStyle name="通貨 2 8 2" xfId="203" xr:uid="{5E2D9203-0110-4609-BE47-347A1FCF6513}"/>
    <cellStyle name="通貨 2 8 3" xfId="234" xr:uid="{FFAF9AD5-A129-4ED5-A537-23CD15D3BAD7}"/>
    <cellStyle name="通貨 2 9" xfId="185" xr:uid="{F3345996-8488-4D32-90A7-1255DB91DEE5}"/>
    <cellStyle name="通貨 2 9 2" xfId="225" xr:uid="{4BDDD267-01FD-4C02-B14F-BC4789599748}"/>
    <cellStyle name="通貨 2 9 3" xfId="256" xr:uid="{4B89D99D-7145-452E-BBAE-F4AE7C051C4E}"/>
    <cellStyle name="通貨 2_結果報告ﾏｽﾀｰ" xfId="154" xr:uid="{89E4E25E-1F60-42DB-B533-25D09586C6A0}"/>
    <cellStyle name="入力 2" xfId="155" xr:uid="{DEE9F802-4627-4FC1-A934-B3E0B0424CF5}"/>
    <cellStyle name="入力 3" xfId="156" xr:uid="{CE7F5849-7C63-4DCA-AE7F-13A1C2052917}"/>
    <cellStyle name="標準" xfId="0" builtinId="0"/>
    <cellStyle name="標準 10" xfId="157" xr:uid="{87288C91-E239-4A82-8AF8-6885AC9A2391}"/>
    <cellStyle name="標準 11" xfId="13" xr:uid="{A3BDCDD1-43AF-4660-AA96-30986FCE98F5}"/>
    <cellStyle name="標準 11 2" xfId="14" xr:uid="{8E0A8A09-1377-40D4-AD56-F5AC6C5E41AC}"/>
    <cellStyle name="標準 11 3" xfId="178" xr:uid="{CB56AEB6-6B7D-43A8-AF62-B3E3EED1B0B1}"/>
    <cellStyle name="標準 11 3 2" xfId="219" xr:uid="{D9EDAC4D-D324-49D8-9065-D1E358084336}"/>
    <cellStyle name="標準 11 3 3" xfId="250" xr:uid="{F8F6A08B-CB12-404F-B0A5-344953853323}"/>
    <cellStyle name="標準 12" xfId="180" xr:uid="{1945143F-5860-49C9-93C3-ECAB6D4299B5}"/>
    <cellStyle name="標準 12 2" xfId="220" xr:uid="{D286ED5B-8A10-414F-BD6C-D7A3B06BA582}"/>
    <cellStyle name="標準 12 3" xfId="251" xr:uid="{C3D148E0-FBDF-4E81-8C7F-11E9F950B060}"/>
    <cellStyle name="標準 13" xfId="188" xr:uid="{638A2E9D-693C-4749-BB89-E401BC273011}"/>
    <cellStyle name="標準 13 2" xfId="189" xr:uid="{21C230BC-1FA7-4CDE-BA65-13A66E9FBD34}"/>
    <cellStyle name="標準 13 2 2" xfId="229" xr:uid="{7E4BF7AA-14E4-449E-A38D-328B96079B2C}"/>
    <cellStyle name="標準 13 2 3" xfId="260" xr:uid="{1D654290-A2FB-4F5F-86D4-1FF58043402B}"/>
    <cellStyle name="標準 13 3" xfId="228" xr:uid="{DEC9BC52-95F4-4215-B479-1685118AD787}"/>
    <cellStyle name="標準 13 4" xfId="259" xr:uid="{C09BE9FF-E156-4667-94BA-B55F72D05C41}"/>
    <cellStyle name="標準 14" xfId="190" xr:uid="{6F3A456F-E8B1-4BEC-A9A0-85B2BF52E7E7}"/>
    <cellStyle name="標準 14 2" xfId="230" xr:uid="{B9293B5C-E800-4F8B-8F6E-A70096AF02E3}"/>
    <cellStyle name="標準 14 3" xfId="261" xr:uid="{7EC15366-8CD2-4D68-B24C-EEA4324A24C2}"/>
    <cellStyle name="標準 15" xfId="200" xr:uid="{A8C80560-9CDF-44FC-9693-18245DA92F81}"/>
    <cellStyle name="標準 15 2" xfId="231" xr:uid="{3B35F05B-1E46-4E0A-8D36-B6A98390B7DF}"/>
    <cellStyle name="標準 15 3" xfId="262" xr:uid="{C1CF3F25-34D4-4614-B13C-4821942F5859}"/>
    <cellStyle name="標準 2" xfId="1" xr:uid="{00000000-0005-0000-0000-000007000000}"/>
    <cellStyle name="標準 2 2" xfId="158" xr:uid="{7CAC2653-F0F9-430F-A46E-AD3A1B4C5DEA}"/>
    <cellStyle name="標準 2 2 2" xfId="7" xr:uid="{00000000-0005-0000-0000-000008000000}"/>
    <cellStyle name="標準 2 2 2 2" xfId="194" xr:uid="{89C3D2F6-8B66-42ED-9052-FA83C6973B4F}"/>
    <cellStyle name="標準 2 2 3" xfId="9" xr:uid="{00000000-0005-0000-0000-000009000000}"/>
    <cellStyle name="標準 2 3" xfId="159" xr:uid="{FBD2A050-7A8B-47EA-95E6-DAA173205B44}"/>
    <cellStyle name="標準 2 4" xfId="160" xr:uid="{27D9B66C-47B0-49A6-B5D7-825F05744D13}"/>
    <cellStyle name="標準 2 5" xfId="161" xr:uid="{4219FB2B-04CD-4A09-9406-EB2DD1D06ED5}"/>
    <cellStyle name="標準 2 6" xfId="199" xr:uid="{A10505A3-EB20-4EF4-A5BF-262C0A25BD49}"/>
    <cellStyle name="標準 2_〈提出用〉2017年度第5回シニア委員会･Ｓ･リーグ委員会会議資料" xfId="162" xr:uid="{FD50D71F-55F8-40CF-86B0-428C74B58B99}"/>
    <cellStyle name="標準 3" xfId="11" xr:uid="{D6293937-D7D9-438A-BF44-446521C76D91}"/>
    <cellStyle name="標準 3 2" xfId="164" xr:uid="{DB7CEF57-F2B8-4F44-9D24-B3D5070D7017}"/>
    <cellStyle name="標準 3 3" xfId="163" xr:uid="{41601CE0-18BA-45EA-9435-845BCDCC78DC}"/>
    <cellStyle name="標準 3 4" xfId="187" xr:uid="{9D7D0F51-404F-4F9A-B591-1DB62FF96520}"/>
    <cellStyle name="標準 3 4 2" xfId="227" xr:uid="{11DBD3FF-2307-4523-93E0-81F43143DC2E}"/>
    <cellStyle name="標準 3 4 3" xfId="258" xr:uid="{738DDE80-F224-49EE-8D97-DD61F6C39D50}"/>
    <cellStyle name="標準 3 5" xfId="202" xr:uid="{9C1A135A-F0C4-4E66-A5E2-906A5A32C66D}"/>
    <cellStyle name="標準 3 6" xfId="233" xr:uid="{1B628E64-9DF8-40A9-A7AD-85B472CEB8A9}"/>
    <cellStyle name="標準 3_１８徴罰一覧表" xfId="165" xr:uid="{00CB48D6-38E1-4EBF-84A5-F2A3303E1366}"/>
    <cellStyle name="標準 4" xfId="166" xr:uid="{EE0A910A-D8C5-4A72-9337-76996C80704C}"/>
    <cellStyle name="標準 4 2" xfId="167" xr:uid="{8C5CEEC0-9E38-46CF-B48E-D1BD30C67AFB}"/>
    <cellStyle name="標準 4_0624個人記録一覧" xfId="168" xr:uid="{E1ED9C4A-10E8-42EB-863D-500B8DAA0E87}"/>
    <cellStyle name="標準 5" xfId="169" xr:uid="{DB046010-0DB6-4FC7-B8C7-3DD5C39C983E}"/>
    <cellStyle name="標準 6" xfId="170" xr:uid="{B50FD7F7-0EC0-4DE6-AC30-B50226BB77AD}"/>
    <cellStyle name="標準 7" xfId="171" xr:uid="{9F8822DA-0AE4-47BF-9355-D77A7C6C02D4}"/>
    <cellStyle name="標準 8" xfId="172" xr:uid="{D7B58E22-2254-4C7A-A230-A506EBE4782B}"/>
    <cellStyle name="標準 9" xfId="10" xr:uid="{0DA082E3-5568-42BB-BDBC-CF894B7017CE}"/>
    <cellStyle name="標準 9 2" xfId="173" xr:uid="{BBDA1FFB-2E48-47BD-B634-6C8CF03B989A}"/>
    <cellStyle name="標準_０８年度シニアリーグ要綱" xfId="196" xr:uid="{2790E63B-CB10-475F-A154-2FB3D68179AF}"/>
    <cellStyle name="標準_１８年リーグスケジュール・結果" xfId="198" xr:uid="{8241B5E6-F574-4048-9562-84B1BB8A05AE}"/>
    <cellStyle name="標準_修正２０１３年度公式スケジュール予定" xfId="3" xr:uid="{00000000-0005-0000-0000-00000F000000}"/>
    <cellStyle name="標準_修正番０８年度シニアリーグ要綱_０９年シニアリーグ申込(習志野台クラブシニア）090314" xfId="197" xr:uid="{AA00D357-3B80-40B0-A5E7-0FF415A742D8}"/>
    <cellStyle name="標準_選手権スケジュール・結果" xfId="195" xr:uid="{D6324DC6-055F-4250-8894-FFCB58981250}"/>
    <cellStyle name="標準_本部用ケース上蓋用注意事項一覧" xfId="192" xr:uid="{124B8FCA-2372-46F7-9417-6A4E602E9A3F}"/>
    <cellStyle name="普通" xfId="174" xr:uid="{CB20D406-C398-46E0-AAE9-0EE8BB1F4A56}"/>
    <cellStyle name="未定義" xfId="175" xr:uid="{EB35ACFE-036D-4483-90A0-3BF6C9B9A9AB}"/>
    <cellStyle name="良い 2" xfId="176" xr:uid="{FC15E21E-1437-4E56-B280-A6BB2FABBCE9}"/>
    <cellStyle name="良い 3" xfId="177" xr:uid="{D575AC70-7986-452B-88BC-53552FE21BD5}"/>
  </cellStyles>
  <dxfs count="7">
    <dxf>
      <font>
        <color rgb="FF9C0006"/>
      </font>
      <fill>
        <patternFill>
          <bgColor rgb="FFFFC7CE"/>
        </patternFill>
      </fill>
    </dxf>
    <dxf>
      <font>
        <color rgb="FF9C0006"/>
      </font>
      <fill>
        <patternFill>
          <bgColor rgb="FFFFC7CE"/>
        </patternFill>
      </fill>
    </dxf>
    <dxf>
      <font>
        <condense val="0"/>
        <extend val="0"/>
        <color indexed="10"/>
      </font>
      <fill>
        <patternFill>
          <bgColor indexed="42"/>
        </patternFill>
      </fill>
    </dxf>
    <dxf>
      <font>
        <condense val="0"/>
        <extend val="0"/>
        <color indexed="12"/>
      </font>
      <fill>
        <patternFill>
          <bgColor indexed="47"/>
        </patternFill>
      </fill>
    </dxf>
    <dxf>
      <font>
        <condense val="0"/>
        <extend val="0"/>
        <color auto="1"/>
      </font>
      <fill>
        <patternFill>
          <bgColor indexed="42"/>
        </patternFill>
      </fill>
    </dxf>
    <dxf>
      <font>
        <condense val="0"/>
        <extend val="0"/>
        <color auto="1"/>
      </font>
      <fill>
        <patternFill>
          <bgColor indexed="47"/>
        </patternFill>
      </fill>
    </dxf>
    <dxf>
      <font>
        <condense val="0"/>
        <extend val="0"/>
        <color indexed="12"/>
      </font>
      <fill>
        <patternFill>
          <bgColor indexed="43"/>
        </patternFill>
      </fill>
    </dxf>
  </dxfs>
  <tableStyles count="0" defaultTableStyle="TableStyleMedium2" defaultPivotStyle="PivotStyleLight16"/>
  <colors>
    <mruColors>
      <color rgb="FFF8CBAD"/>
      <color rgb="FFFFFFCC"/>
      <color rgb="FFCCECFF"/>
      <color rgb="FFCCFFCC"/>
      <color rgb="FFFFCC99"/>
      <color rgb="FFCCCCFF"/>
      <color rgb="FF99CCFF"/>
      <color rgb="FFFFCCFF"/>
      <color rgb="FFFF99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68581</xdr:colOff>
      <xdr:row>98</xdr:row>
      <xdr:rowOff>94609</xdr:rowOff>
    </xdr:from>
    <xdr:to>
      <xdr:col>36</xdr:col>
      <xdr:colOff>121920</xdr:colOff>
      <xdr:row>109</xdr:row>
      <xdr:rowOff>163025</xdr:rowOff>
    </xdr:to>
    <xdr:pic>
      <xdr:nvPicPr>
        <xdr:cNvPr id="3" name="図 2">
          <a:extLst>
            <a:ext uri="{FF2B5EF4-FFF2-40B4-BE49-F238E27FC236}">
              <a16:creationId xmlns:a16="http://schemas.microsoft.com/office/drawing/2014/main" id="{A7DC15D8-CDEC-D8E5-0438-047CD4F9C085}"/>
            </a:ext>
          </a:extLst>
        </xdr:cNvPr>
        <xdr:cNvPicPr>
          <a:picLocks noChangeAspect="1"/>
        </xdr:cNvPicPr>
      </xdr:nvPicPr>
      <xdr:blipFill>
        <a:blip xmlns:r="http://schemas.openxmlformats.org/officeDocument/2006/relationships" r:embed="rId1"/>
        <a:stretch>
          <a:fillRect/>
        </a:stretch>
      </xdr:blipFill>
      <xdr:spPr>
        <a:xfrm>
          <a:off x="68581" y="32304349"/>
          <a:ext cx="8214359" cy="3169756"/>
        </a:xfrm>
        <a:prstGeom prst="rect">
          <a:avLst/>
        </a:prstGeom>
      </xdr:spPr>
    </xdr:pic>
    <xdr:clientData/>
  </xdr:twoCellAnchor>
  <xdr:twoCellAnchor editAs="oneCell">
    <xdr:from>
      <xdr:col>0</xdr:col>
      <xdr:colOff>45721</xdr:colOff>
      <xdr:row>45</xdr:row>
      <xdr:rowOff>22340</xdr:rowOff>
    </xdr:from>
    <xdr:to>
      <xdr:col>36</xdr:col>
      <xdr:colOff>137161</xdr:colOff>
      <xdr:row>53</xdr:row>
      <xdr:rowOff>295936</xdr:rowOff>
    </xdr:to>
    <xdr:pic>
      <xdr:nvPicPr>
        <xdr:cNvPr id="6" name="図 5">
          <a:extLst>
            <a:ext uri="{FF2B5EF4-FFF2-40B4-BE49-F238E27FC236}">
              <a16:creationId xmlns:a16="http://schemas.microsoft.com/office/drawing/2014/main" id="{944D86ED-D808-6367-56ED-302BCC706833}"/>
            </a:ext>
          </a:extLst>
        </xdr:cNvPr>
        <xdr:cNvPicPr>
          <a:picLocks noChangeAspect="1"/>
        </xdr:cNvPicPr>
      </xdr:nvPicPr>
      <xdr:blipFill>
        <a:blip xmlns:r="http://schemas.openxmlformats.org/officeDocument/2006/relationships" r:embed="rId2"/>
        <a:stretch>
          <a:fillRect/>
        </a:stretch>
      </xdr:blipFill>
      <xdr:spPr>
        <a:xfrm>
          <a:off x="45721" y="14485100"/>
          <a:ext cx="8252460" cy="3321596"/>
        </a:xfrm>
        <a:prstGeom prst="rect">
          <a:avLst/>
        </a:prstGeom>
      </xdr:spPr>
    </xdr:pic>
    <xdr:clientData/>
  </xdr:twoCellAnchor>
  <xdr:twoCellAnchor>
    <xdr:from>
      <xdr:col>1</xdr:col>
      <xdr:colOff>2116</xdr:colOff>
      <xdr:row>168</xdr:row>
      <xdr:rowOff>336549</xdr:rowOff>
    </xdr:from>
    <xdr:to>
      <xdr:col>35</xdr:col>
      <xdr:colOff>7620</xdr:colOff>
      <xdr:row>170</xdr:row>
      <xdr:rowOff>60960</xdr:rowOff>
    </xdr:to>
    <xdr:sp macro="" textlink="">
      <xdr:nvSpPr>
        <xdr:cNvPr id="2" name="テキスト ボックス 1">
          <a:extLst>
            <a:ext uri="{FF2B5EF4-FFF2-40B4-BE49-F238E27FC236}">
              <a16:creationId xmlns:a16="http://schemas.microsoft.com/office/drawing/2014/main" id="{00B0CFB0-2143-4AC1-ACAB-CCCACF6CE3D6}"/>
            </a:ext>
          </a:extLst>
        </xdr:cNvPr>
        <xdr:cNvSpPr txBox="1"/>
      </xdr:nvSpPr>
      <xdr:spPr>
        <a:xfrm>
          <a:off x="253576" y="46643289"/>
          <a:ext cx="7732184" cy="410211"/>
        </a:xfrm>
        <a:prstGeom prst="rect">
          <a:avLst/>
        </a:prstGeom>
        <a:solidFill>
          <a:srgbClr val="F8CBAD">
            <a:alpha val="25098"/>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900" kern="1200">
              <a:latin typeface="BIZ UDPゴシック" panose="020B0400000000000000" pitchFamily="50" charset="-128"/>
              <a:ea typeface="BIZ UDPゴシック" panose="020B0400000000000000" pitchFamily="50" charset="-128"/>
            </a:rPr>
            <a:t>【</a:t>
          </a:r>
          <a:r>
            <a:rPr kumimoji="1" lang="ja-JP" altLang="en-US" sz="900" kern="1200">
              <a:latin typeface="BIZ UDPゴシック" panose="020B0400000000000000" pitchFamily="50" charset="-128"/>
              <a:ea typeface="BIZ UDPゴシック" panose="020B0400000000000000" pitchFamily="50" charset="-128"/>
            </a:rPr>
            <a:t>第</a:t>
          </a:r>
          <a:r>
            <a:rPr kumimoji="1" lang="en-US" altLang="ja-JP" sz="900" kern="1200">
              <a:latin typeface="BIZ UDPゴシック" panose="020B0400000000000000" pitchFamily="50" charset="-128"/>
              <a:ea typeface="BIZ UDPゴシック" panose="020B0400000000000000" pitchFamily="50" charset="-128"/>
            </a:rPr>
            <a:t>5</a:t>
          </a:r>
          <a:r>
            <a:rPr kumimoji="1" lang="ja-JP" altLang="en-US" sz="900" kern="1200">
              <a:latin typeface="BIZ UDPゴシック" panose="020B0400000000000000" pitchFamily="50" charset="-128"/>
              <a:ea typeface="BIZ UDPゴシック" panose="020B0400000000000000" pitchFamily="50" charset="-128"/>
            </a:rPr>
            <a:t>試合はリーグ戦</a:t>
          </a:r>
          <a:r>
            <a:rPr kumimoji="1" lang="en-US" altLang="ja-JP" sz="900" kern="1200">
              <a:latin typeface="BIZ UDPゴシック" panose="020B0400000000000000" pitchFamily="50" charset="-128"/>
              <a:ea typeface="BIZ UDPゴシック" panose="020B0400000000000000" pitchFamily="50" charset="-128"/>
            </a:rPr>
            <a:t>】</a:t>
          </a:r>
        </a:p>
        <a:p>
          <a:pPr algn="ctr"/>
          <a:r>
            <a:rPr kumimoji="1" lang="ja-JP" altLang="en-US" sz="900" kern="1200">
              <a:latin typeface="BIZ UDPゴシック" panose="020B0400000000000000" pitchFamily="50" charset="-128"/>
              <a:ea typeface="BIZ UDPゴシック" panose="020B0400000000000000" pitchFamily="50" charset="-128"/>
            </a:rPr>
            <a:t>本部</a:t>
          </a:r>
          <a:r>
            <a:rPr kumimoji="1" lang="ja-JP" altLang="ja-JP" sz="900">
              <a:solidFill>
                <a:schemeClr val="dk1"/>
              </a:solidFill>
              <a:effectLst/>
              <a:latin typeface="BIZ UDPゴシック" panose="020B0400000000000000" pitchFamily="50" charset="-128"/>
              <a:ea typeface="BIZ UDPゴシック" panose="020B0400000000000000" pitchFamily="50" charset="-128"/>
              <a:cs typeface="+mn-cs"/>
            </a:rPr>
            <a:t>３名</a:t>
          </a:r>
          <a:r>
            <a:rPr kumimoji="1" lang="ja-JP" altLang="en-US" sz="9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900">
              <a:solidFill>
                <a:schemeClr val="dk1"/>
              </a:solidFill>
              <a:effectLst/>
              <a:latin typeface="BIZ UDPゴシック" panose="020B0400000000000000" pitchFamily="50" charset="-128"/>
              <a:ea typeface="BIZ UDPゴシック" panose="020B0400000000000000" pitchFamily="50" charset="-128"/>
              <a:cs typeface="+mn-cs"/>
            </a:rPr>
            <a:t>MC</a:t>
          </a:r>
          <a:r>
            <a:rPr kumimoji="1" lang="ja-JP" altLang="en-US" sz="900" kern="1200">
              <a:latin typeface="BIZ UDPゴシック" panose="020B0400000000000000" pitchFamily="50" charset="-128"/>
              <a:ea typeface="BIZ UDPゴシック" panose="020B0400000000000000" pitchFamily="50" charset="-128"/>
            </a:rPr>
            <a:t>：商大クラブ</a:t>
          </a:r>
          <a:r>
            <a:rPr kumimoji="1" lang="en-US" altLang="ja-JP" sz="900" kern="1200">
              <a:latin typeface="BIZ UDPゴシック" panose="020B0400000000000000" pitchFamily="50" charset="-128"/>
              <a:ea typeface="BIZ UDPゴシック" panose="020B0400000000000000" pitchFamily="50" charset="-128"/>
            </a:rPr>
            <a:t>40</a:t>
          </a:r>
          <a:r>
            <a:rPr kumimoji="1" lang="ja-JP" altLang="en-US" sz="900" kern="1200">
              <a:latin typeface="BIZ UDPゴシック" panose="020B0400000000000000" pitchFamily="50" charset="-128"/>
              <a:ea typeface="BIZ UDPゴシック" panose="020B0400000000000000" pitchFamily="50" charset="-128"/>
            </a:rPr>
            <a:t>、審判４名（第</a:t>
          </a:r>
          <a:r>
            <a:rPr kumimoji="1" lang="en-US" altLang="ja-JP" sz="900" kern="1200">
              <a:latin typeface="BIZ UDPゴシック" panose="020B0400000000000000" pitchFamily="50" charset="-128"/>
              <a:ea typeface="BIZ UDPゴシック" panose="020B0400000000000000" pitchFamily="50" charset="-128"/>
            </a:rPr>
            <a:t>4</a:t>
          </a:r>
          <a:r>
            <a:rPr kumimoji="1" lang="ja-JP" altLang="en-US" sz="900" kern="1200">
              <a:latin typeface="BIZ UDPゴシック" panose="020B0400000000000000" pitchFamily="50" charset="-128"/>
              <a:ea typeface="BIZ UDPゴシック" panose="020B0400000000000000" pitchFamily="50" charset="-128"/>
            </a:rPr>
            <a:t>審判含む）：市原シニア</a:t>
          </a:r>
        </a:p>
      </xdr:txBody>
    </xdr:sp>
    <xdr:clientData/>
  </xdr:twoCellAnchor>
  <xdr:twoCellAnchor>
    <xdr:from>
      <xdr:col>0</xdr:col>
      <xdr:colOff>169334</xdr:colOff>
      <xdr:row>272</xdr:row>
      <xdr:rowOff>76200</xdr:rowOff>
    </xdr:from>
    <xdr:to>
      <xdr:col>35</xdr:col>
      <xdr:colOff>143934</xdr:colOff>
      <xdr:row>285</xdr:row>
      <xdr:rowOff>270934</xdr:rowOff>
    </xdr:to>
    <xdr:sp macro="" textlink="">
      <xdr:nvSpPr>
        <xdr:cNvPr id="5" name="テキスト ボックス 4">
          <a:extLst>
            <a:ext uri="{FF2B5EF4-FFF2-40B4-BE49-F238E27FC236}">
              <a16:creationId xmlns:a16="http://schemas.microsoft.com/office/drawing/2014/main" id="{9D4E709A-7F37-4AF7-AB6B-FB34A0177CCE}"/>
            </a:ext>
          </a:extLst>
        </xdr:cNvPr>
        <xdr:cNvSpPr txBox="1"/>
      </xdr:nvSpPr>
      <xdr:spPr>
        <a:xfrm>
          <a:off x="169334" y="56819800"/>
          <a:ext cx="8051800" cy="47074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chemeClr val="tx1">
                  <a:lumMod val="65000"/>
                  <a:lumOff val="35000"/>
                </a:schemeClr>
              </a:solidFill>
              <a:latin typeface="BIZ UDPゴシック" panose="020B0400000000000000" pitchFamily="50" charset="-128"/>
              <a:ea typeface="BIZ UDPゴシック" panose="020B0400000000000000" pitchFamily="50" charset="-128"/>
            </a:rPr>
            <a:t>降雪のため中止</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65297;&#12288;&#12476;&#12483;&#12488;&#12456;&#12540;&#12508;&#12540;&#12523;&#12497;&#12540;&#12463;&#65288;&#26087;&#31216;&#65306;&#33256;&#28023;&#29699;&#22580;&#6528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　ゼットエーボールパーク（旧称：臨海球場）"/>
      <sheetName val="【１　ゼットエーボールパーク（旧称"/>
      <sheetName val="臨海球場）"/>
      <sheetName val="Sheet3"/>
      <sheetName val="【１　ゼットエーボールパーク（旧称_臨海球場）"/>
      <sheetName val="リスト"/>
      <sheetName val="Sheet1"/>
      <sheetName val="【１　ゼットエーボールパーク（旧称:臨海球場）"/>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urf.turf.taka@gmail.com" TargetMode="External"/><Relationship Id="rId1" Type="http://schemas.openxmlformats.org/officeDocument/2006/relationships/hyperlink" Target="mailto:ka36-tinoue1014@fol.hi-ho.ne.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hyperlink" Target="mailto:surf.turf.taka@gmail.com" TargetMode="External"/><Relationship Id="rId1" Type="http://schemas.openxmlformats.org/officeDocument/2006/relationships/hyperlink" Target="mailto:ka-inoue@bea.hi-ho.ne.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D623-FA4A-4C8F-8DCC-7684B6757FC5}">
  <dimension ref="A2:D96"/>
  <sheetViews>
    <sheetView topLeftCell="A86" workbookViewId="0">
      <selection activeCell="D56" sqref="D56"/>
    </sheetView>
  </sheetViews>
  <sheetFormatPr defaultRowHeight="12"/>
  <cols>
    <col min="1" max="1" width="16" customWidth="1"/>
    <col min="3" max="3" width="13" customWidth="1"/>
    <col min="4" max="4" width="16.33203125" customWidth="1"/>
  </cols>
  <sheetData>
    <row r="2" spans="1:4">
      <c r="A2" s="1" t="s">
        <v>122</v>
      </c>
      <c r="C2" s="2" t="s">
        <v>123</v>
      </c>
      <c r="D2" s="3" t="s">
        <v>123</v>
      </c>
    </row>
    <row r="3" spans="1:4">
      <c r="A3" s="1" t="s">
        <v>7</v>
      </c>
      <c r="C3" s="2" t="s">
        <v>124</v>
      </c>
      <c r="D3" s="3" t="s">
        <v>125</v>
      </c>
    </row>
    <row r="4" spans="1:4">
      <c r="A4" s="1" t="s">
        <v>126</v>
      </c>
      <c r="C4" s="2" t="s">
        <v>76</v>
      </c>
      <c r="D4" s="3" t="s">
        <v>76</v>
      </c>
    </row>
    <row r="5" spans="1:4">
      <c r="A5" s="1" t="s">
        <v>1</v>
      </c>
      <c r="C5" s="2" t="s">
        <v>127</v>
      </c>
      <c r="D5" s="3" t="s">
        <v>127</v>
      </c>
    </row>
    <row r="6" spans="1:4">
      <c r="A6" s="1" t="s">
        <v>69</v>
      </c>
      <c r="C6" s="2" t="s">
        <v>77</v>
      </c>
      <c r="D6" s="3" t="s">
        <v>77</v>
      </c>
    </row>
    <row r="7" spans="1:4">
      <c r="A7" s="1" t="s">
        <v>3</v>
      </c>
      <c r="C7" s="2" t="s">
        <v>78</v>
      </c>
      <c r="D7" s="3" t="s">
        <v>78</v>
      </c>
    </row>
    <row r="8" spans="1:4">
      <c r="A8" s="1" t="s">
        <v>70</v>
      </c>
      <c r="C8" s="2" t="s">
        <v>128</v>
      </c>
      <c r="D8" s="3" t="s">
        <v>128</v>
      </c>
    </row>
    <row r="9" spans="1:4">
      <c r="A9" s="1" t="s">
        <v>71</v>
      </c>
      <c r="C9" s="2" t="s">
        <v>114</v>
      </c>
      <c r="D9" s="3" t="s">
        <v>114</v>
      </c>
    </row>
    <row r="10" spans="1:4">
      <c r="A10" s="1" t="s">
        <v>72</v>
      </c>
      <c r="C10" s="2" t="s">
        <v>129</v>
      </c>
      <c r="D10" s="3" t="s">
        <v>130</v>
      </c>
    </row>
    <row r="11" spans="1:4">
      <c r="A11" s="1" t="s">
        <v>73</v>
      </c>
      <c r="C11" s="2" t="s">
        <v>79</v>
      </c>
      <c r="D11" s="3" t="s">
        <v>79</v>
      </c>
    </row>
    <row r="12" spans="1:4">
      <c r="A12" s="1" t="s">
        <v>74</v>
      </c>
      <c r="C12" s="2" t="s">
        <v>131</v>
      </c>
      <c r="D12" s="3" t="s">
        <v>131</v>
      </c>
    </row>
    <row r="13" spans="1:4" ht="12.6" thickBot="1">
      <c r="A13" s="1" t="s">
        <v>132</v>
      </c>
      <c r="C13" s="2" t="s">
        <v>115</v>
      </c>
      <c r="D13" s="4" t="s">
        <v>115</v>
      </c>
    </row>
    <row r="14" spans="1:4">
      <c r="A14" s="5" t="s">
        <v>133</v>
      </c>
      <c r="C14" s="2"/>
      <c r="D14" s="6"/>
    </row>
    <row r="15" spans="1:4">
      <c r="A15" s="7" t="s">
        <v>8</v>
      </c>
      <c r="C15" s="2" t="s">
        <v>116</v>
      </c>
      <c r="D15" s="8" t="s">
        <v>116</v>
      </c>
    </row>
    <row r="16" spans="1:4">
      <c r="A16" s="7" t="s">
        <v>9</v>
      </c>
      <c r="C16" s="2" t="s">
        <v>80</v>
      </c>
      <c r="D16" s="3" t="s">
        <v>80</v>
      </c>
    </row>
    <row r="17" spans="1:4">
      <c r="A17" s="5" t="s">
        <v>75</v>
      </c>
      <c r="C17" s="2" t="s">
        <v>134</v>
      </c>
      <c r="D17" s="3" t="s">
        <v>135</v>
      </c>
    </row>
    <row r="18" spans="1:4">
      <c r="A18" s="9" t="s">
        <v>6</v>
      </c>
      <c r="C18" s="2" t="s">
        <v>117</v>
      </c>
      <c r="D18" s="3" t="s">
        <v>117</v>
      </c>
    </row>
    <row r="19" spans="1:4">
      <c r="A19" s="5" t="s">
        <v>63</v>
      </c>
      <c r="C19" s="2" t="s">
        <v>136</v>
      </c>
      <c r="D19" s="3" t="s">
        <v>137</v>
      </c>
    </row>
    <row r="20" spans="1:4">
      <c r="A20" s="5" t="s">
        <v>138</v>
      </c>
      <c r="C20" s="2" t="s">
        <v>81</v>
      </c>
      <c r="D20" s="3" t="s">
        <v>139</v>
      </c>
    </row>
    <row r="21" spans="1:4">
      <c r="A21" s="5" t="s">
        <v>140</v>
      </c>
      <c r="C21" s="2" t="s">
        <v>118</v>
      </c>
      <c r="D21" s="3" t="s">
        <v>141</v>
      </c>
    </row>
    <row r="22" spans="1:4">
      <c r="A22" s="10" t="s">
        <v>142</v>
      </c>
      <c r="C22" s="2" t="s">
        <v>119</v>
      </c>
      <c r="D22" s="3" t="s">
        <v>119</v>
      </c>
    </row>
    <row r="23" spans="1:4">
      <c r="A23" s="10" t="s">
        <v>29</v>
      </c>
      <c r="C23" s="2" t="s">
        <v>143</v>
      </c>
      <c r="D23" s="3" t="s">
        <v>144</v>
      </c>
    </row>
    <row r="24" spans="1:4">
      <c r="A24" s="10" t="s">
        <v>145</v>
      </c>
      <c r="C24" s="2" t="s">
        <v>146</v>
      </c>
      <c r="D24" s="3" t="s">
        <v>146</v>
      </c>
    </row>
    <row r="25" spans="1:4">
      <c r="A25" s="5" t="s">
        <v>147</v>
      </c>
      <c r="C25" s="2" t="s">
        <v>120</v>
      </c>
      <c r="D25" s="3" t="s">
        <v>120</v>
      </c>
    </row>
    <row r="26" spans="1:4" ht="12.6" thickBot="1">
      <c r="A26" s="10" t="s">
        <v>67</v>
      </c>
      <c r="C26" s="2" t="s">
        <v>121</v>
      </c>
      <c r="D26" s="4" t="s">
        <v>121</v>
      </c>
    </row>
    <row r="27" spans="1:4">
      <c r="A27" s="7" t="s">
        <v>54</v>
      </c>
      <c r="C27" s="2"/>
      <c r="D27" s="6"/>
    </row>
    <row r="28" spans="1:4">
      <c r="A28" s="7" t="s">
        <v>30</v>
      </c>
      <c r="C28" s="2" t="s">
        <v>148</v>
      </c>
      <c r="D28" s="8" t="s">
        <v>149</v>
      </c>
    </row>
    <row r="29" spans="1:4">
      <c r="A29" s="10" t="s">
        <v>31</v>
      </c>
      <c r="C29" s="2" t="s">
        <v>150</v>
      </c>
      <c r="D29" s="3" t="s">
        <v>150</v>
      </c>
    </row>
    <row r="30" spans="1:4">
      <c r="A30" s="11" t="s">
        <v>4</v>
      </c>
      <c r="C30" s="2" t="s">
        <v>82</v>
      </c>
      <c r="D30" s="3" t="s">
        <v>82</v>
      </c>
    </row>
    <row r="31" spans="1:4">
      <c r="A31" s="12" t="s">
        <v>2</v>
      </c>
      <c r="C31" s="2" t="s">
        <v>83</v>
      </c>
      <c r="D31" s="3" t="s">
        <v>83</v>
      </c>
    </row>
    <row r="32" spans="1:4" ht="16.5" customHeight="1">
      <c r="A32" s="13" t="s">
        <v>51</v>
      </c>
      <c r="C32" s="2" t="s">
        <v>84</v>
      </c>
      <c r="D32" s="3" t="s">
        <v>84</v>
      </c>
    </row>
    <row r="33" spans="1:4" ht="16.5" customHeight="1">
      <c r="A33" s="13" t="s">
        <v>59</v>
      </c>
      <c r="C33" s="2" t="s">
        <v>151</v>
      </c>
      <c r="D33" s="3" t="s">
        <v>151</v>
      </c>
    </row>
    <row r="34" spans="1:4" ht="16.5" customHeight="1">
      <c r="A34" s="13" t="s">
        <v>52</v>
      </c>
      <c r="C34" s="2" t="s">
        <v>152</v>
      </c>
      <c r="D34" s="3" t="s">
        <v>152</v>
      </c>
    </row>
    <row r="35" spans="1:4" ht="16.5" customHeight="1">
      <c r="A35" s="13" t="s">
        <v>64</v>
      </c>
      <c r="C35" s="2" t="s">
        <v>85</v>
      </c>
      <c r="D35" s="3" t="s">
        <v>85</v>
      </c>
    </row>
    <row r="36" spans="1:4" ht="16.5" customHeight="1">
      <c r="A36" s="14" t="s">
        <v>56</v>
      </c>
      <c r="C36" s="2" t="s">
        <v>153</v>
      </c>
      <c r="D36" s="3" t="s">
        <v>153</v>
      </c>
    </row>
    <row r="37" spans="1:4">
      <c r="A37" s="1"/>
      <c r="C37" s="2" t="s">
        <v>86</v>
      </c>
      <c r="D37" s="3" t="s">
        <v>86</v>
      </c>
    </row>
    <row r="38" spans="1:4" ht="12.6" thickBot="1">
      <c r="A38" s="15" t="s">
        <v>10</v>
      </c>
      <c r="C38" s="2" t="s">
        <v>87</v>
      </c>
      <c r="D38" s="4" t="s">
        <v>87</v>
      </c>
    </row>
    <row r="39" spans="1:4">
      <c r="A39" s="16" t="s">
        <v>32</v>
      </c>
      <c r="C39" s="2"/>
      <c r="D39" s="8"/>
    </row>
    <row r="40" spans="1:4">
      <c r="A40" s="17" t="s">
        <v>33</v>
      </c>
      <c r="C40" s="2"/>
      <c r="D40" s="8" t="s">
        <v>88</v>
      </c>
    </row>
    <row r="41" spans="1:4">
      <c r="A41" s="16" t="s">
        <v>34</v>
      </c>
      <c r="C41" s="2" t="s">
        <v>88</v>
      </c>
      <c r="D41" s="3" t="s">
        <v>154</v>
      </c>
    </row>
    <row r="42" spans="1:4">
      <c r="A42" s="18" t="s">
        <v>35</v>
      </c>
      <c r="C42" s="2" t="s">
        <v>154</v>
      </c>
      <c r="D42" s="3" t="s">
        <v>89</v>
      </c>
    </row>
    <row r="43" spans="1:4">
      <c r="A43" s="19" t="s">
        <v>12</v>
      </c>
      <c r="C43" s="2" t="s">
        <v>89</v>
      </c>
      <c r="D43" s="3" t="s">
        <v>90</v>
      </c>
    </row>
    <row r="44" spans="1:4">
      <c r="A44" s="16" t="s">
        <v>36</v>
      </c>
      <c r="C44" s="2" t="s">
        <v>90</v>
      </c>
      <c r="D44" s="3" t="s">
        <v>91</v>
      </c>
    </row>
    <row r="45" spans="1:4">
      <c r="A45" s="20" t="s">
        <v>37</v>
      </c>
      <c r="C45" s="2" t="s">
        <v>91</v>
      </c>
      <c r="D45" s="3" t="s">
        <v>92</v>
      </c>
    </row>
    <row r="46" spans="1:4">
      <c r="A46" s="16" t="s">
        <v>11</v>
      </c>
      <c r="C46" s="2" t="s">
        <v>92</v>
      </c>
      <c r="D46" s="3" t="s">
        <v>93</v>
      </c>
    </row>
    <row r="47" spans="1:4">
      <c r="A47" s="21" t="s">
        <v>38</v>
      </c>
      <c r="C47" s="2" t="s">
        <v>93</v>
      </c>
      <c r="D47" s="3" t="s">
        <v>94</v>
      </c>
    </row>
    <row r="48" spans="1:4">
      <c r="A48" s="14" t="s">
        <v>39</v>
      </c>
      <c r="C48" s="2" t="s">
        <v>94</v>
      </c>
      <c r="D48" s="3" t="s">
        <v>95</v>
      </c>
    </row>
    <row r="49" spans="1:4">
      <c r="A49" s="22" t="s">
        <v>40</v>
      </c>
      <c r="C49" s="2" t="s">
        <v>95</v>
      </c>
      <c r="D49" s="3" t="s">
        <v>96</v>
      </c>
    </row>
    <row r="50" spans="1:4">
      <c r="A50" s="23" t="s">
        <v>41</v>
      </c>
      <c r="C50" s="2" t="s">
        <v>96</v>
      </c>
      <c r="D50" s="3" t="s">
        <v>97</v>
      </c>
    </row>
    <row r="51" spans="1:4" ht="12.6" thickBot="1">
      <c r="A51" s="15" t="s">
        <v>13</v>
      </c>
      <c r="C51" s="2" t="s">
        <v>97</v>
      </c>
      <c r="D51" s="4" t="s">
        <v>98</v>
      </c>
    </row>
    <row r="52" spans="1:4">
      <c r="A52" s="16" t="s">
        <v>14</v>
      </c>
      <c r="C52" s="2" t="s">
        <v>98</v>
      </c>
      <c r="D52" s="6"/>
    </row>
    <row r="53" spans="1:4">
      <c r="A53" s="16" t="s">
        <v>42</v>
      </c>
      <c r="C53" s="2"/>
      <c r="D53" s="8" t="s">
        <v>99</v>
      </c>
    </row>
    <row r="54" spans="1:4">
      <c r="A54" s="16" t="s">
        <v>0</v>
      </c>
      <c r="C54" s="2" t="s">
        <v>99</v>
      </c>
      <c r="D54" s="3" t="s">
        <v>100</v>
      </c>
    </row>
    <row r="55" spans="1:4">
      <c r="A55" s="17" t="s">
        <v>27</v>
      </c>
      <c r="C55" s="2" t="s">
        <v>100</v>
      </c>
      <c r="D55" s="3" t="s">
        <v>101</v>
      </c>
    </row>
    <row r="56" spans="1:4">
      <c r="A56" s="16" t="s">
        <v>43</v>
      </c>
      <c r="C56" s="2" t="s">
        <v>101</v>
      </c>
      <c r="D56" s="3" t="s">
        <v>155</v>
      </c>
    </row>
    <row r="57" spans="1:4">
      <c r="A57" s="16" t="s">
        <v>44</v>
      </c>
      <c r="C57" s="2" t="s">
        <v>155</v>
      </c>
      <c r="D57" s="3" t="s">
        <v>156</v>
      </c>
    </row>
    <row r="58" spans="1:4">
      <c r="A58" s="16" t="s">
        <v>45</v>
      </c>
      <c r="C58" s="2" t="s">
        <v>156</v>
      </c>
      <c r="D58" s="3" t="s">
        <v>157</v>
      </c>
    </row>
    <row r="59" spans="1:4">
      <c r="A59" s="16" t="s">
        <v>46</v>
      </c>
      <c r="C59" s="2" t="s">
        <v>158</v>
      </c>
      <c r="D59" s="3" t="s">
        <v>159</v>
      </c>
    </row>
    <row r="60" spans="1:4">
      <c r="A60" s="10" t="s">
        <v>57</v>
      </c>
      <c r="C60" s="2" t="s">
        <v>159</v>
      </c>
      <c r="D60" s="3" t="s">
        <v>160</v>
      </c>
    </row>
    <row r="61" spans="1:4">
      <c r="A61" s="10" t="s">
        <v>58</v>
      </c>
      <c r="C61" s="2" t="s">
        <v>160</v>
      </c>
      <c r="D61" s="3" t="s">
        <v>102</v>
      </c>
    </row>
    <row r="62" spans="1:4">
      <c r="A62" s="10" t="s">
        <v>65</v>
      </c>
      <c r="C62" s="2" t="s">
        <v>102</v>
      </c>
      <c r="D62" s="24" t="s">
        <v>161</v>
      </c>
    </row>
    <row r="63" spans="1:4">
      <c r="A63" s="10" t="s">
        <v>61</v>
      </c>
      <c r="C63" s="2" t="s">
        <v>161</v>
      </c>
      <c r="D63" s="6"/>
    </row>
    <row r="64" spans="1:4">
      <c r="A64" s="10" t="s">
        <v>68</v>
      </c>
      <c r="C64" s="2"/>
      <c r="D64" s="3" t="s">
        <v>162</v>
      </c>
    </row>
    <row r="65" spans="1:4">
      <c r="A65" s="25" t="s">
        <v>62</v>
      </c>
      <c r="C65" s="2"/>
      <c r="D65" s="3" t="s">
        <v>103</v>
      </c>
    </row>
    <row r="66" spans="1:4">
      <c r="A66" s="1"/>
      <c r="C66" s="2" t="s">
        <v>162</v>
      </c>
      <c r="D66" s="3" t="s">
        <v>104</v>
      </c>
    </row>
    <row r="67" spans="1:4">
      <c r="A67" s="10" t="s">
        <v>15</v>
      </c>
      <c r="C67" s="2" t="s">
        <v>103</v>
      </c>
      <c r="D67" s="3" t="s">
        <v>163</v>
      </c>
    </row>
    <row r="68" spans="1:4">
      <c r="A68" s="7" t="s">
        <v>47</v>
      </c>
      <c r="C68" s="2" t="s">
        <v>104</v>
      </c>
      <c r="D68" s="3" t="s">
        <v>164</v>
      </c>
    </row>
    <row r="69" spans="1:4">
      <c r="A69" s="7" t="s">
        <v>16</v>
      </c>
      <c r="C69" s="2" t="s">
        <v>163</v>
      </c>
      <c r="D69" s="24" t="s">
        <v>165</v>
      </c>
    </row>
    <row r="70" spans="1:4">
      <c r="A70" s="26" t="s">
        <v>5</v>
      </c>
      <c r="C70" s="2" t="s">
        <v>164</v>
      </c>
      <c r="D70" s="27"/>
    </row>
    <row r="71" spans="1:4">
      <c r="A71" s="10" t="s">
        <v>48</v>
      </c>
      <c r="C71" s="2" t="s">
        <v>165</v>
      </c>
      <c r="D71" s="3" t="s">
        <v>105</v>
      </c>
    </row>
    <row r="72" spans="1:4">
      <c r="A72" s="10" t="s">
        <v>49</v>
      </c>
      <c r="C72" s="2"/>
      <c r="D72" s="3" t="s">
        <v>106</v>
      </c>
    </row>
    <row r="73" spans="1:4">
      <c r="A73" s="10" t="s">
        <v>18</v>
      </c>
      <c r="C73" s="2" t="s">
        <v>105</v>
      </c>
      <c r="D73" s="3" t="s">
        <v>107</v>
      </c>
    </row>
    <row r="74" spans="1:4">
      <c r="A74" s="10" t="s">
        <v>66</v>
      </c>
      <c r="C74" s="2" t="s">
        <v>106</v>
      </c>
      <c r="D74" s="3" t="s">
        <v>166</v>
      </c>
    </row>
    <row r="75" spans="1:4">
      <c r="A75" s="25" t="s">
        <v>17</v>
      </c>
      <c r="C75" s="2" t="s">
        <v>107</v>
      </c>
      <c r="D75" s="3" t="s">
        <v>167</v>
      </c>
    </row>
    <row r="76" spans="1:4">
      <c r="A76" s="10" t="s">
        <v>50</v>
      </c>
      <c r="C76" s="2" t="s">
        <v>166</v>
      </c>
      <c r="D76" s="3" t="s">
        <v>108</v>
      </c>
    </row>
    <row r="77" spans="1:4">
      <c r="A77" s="10" t="s">
        <v>20</v>
      </c>
      <c r="C77" s="2" t="s">
        <v>167</v>
      </c>
      <c r="D77" s="3" t="s">
        <v>109</v>
      </c>
    </row>
    <row r="78" spans="1:4">
      <c r="A78" s="10" t="s">
        <v>22</v>
      </c>
      <c r="C78" s="2" t="s">
        <v>108</v>
      </c>
      <c r="D78" s="3" t="s">
        <v>168</v>
      </c>
    </row>
    <row r="79" spans="1:4">
      <c r="A79" s="10" t="s">
        <v>19</v>
      </c>
      <c r="C79" s="2" t="s">
        <v>109</v>
      </c>
      <c r="D79" s="3" t="s">
        <v>169</v>
      </c>
    </row>
    <row r="80" spans="1:4" ht="12.6" thickBot="1">
      <c r="A80" s="10" t="s">
        <v>21</v>
      </c>
      <c r="C80" s="2" t="s">
        <v>168</v>
      </c>
      <c r="D80" s="28" t="s">
        <v>110</v>
      </c>
    </row>
    <row r="81" spans="1:4">
      <c r="A81" s="10" t="s">
        <v>28</v>
      </c>
      <c r="C81" s="2" t="s">
        <v>169</v>
      </c>
      <c r="D81" s="27"/>
    </row>
    <row r="82" spans="1:4">
      <c r="A82" s="25" t="s">
        <v>23</v>
      </c>
      <c r="C82" s="2" t="s">
        <v>110</v>
      </c>
      <c r="D82" s="3" t="s">
        <v>170</v>
      </c>
    </row>
    <row r="83" spans="1:4">
      <c r="A83" s="1"/>
      <c r="C83" s="2"/>
      <c r="D83" s="3" t="s">
        <v>171</v>
      </c>
    </row>
    <row r="84" spans="1:4">
      <c r="A84" s="10" t="s">
        <v>53</v>
      </c>
      <c r="C84" s="2" t="s">
        <v>170</v>
      </c>
      <c r="D84" s="3" t="s">
        <v>111</v>
      </c>
    </row>
    <row r="85" spans="1:4">
      <c r="A85" s="10" t="s">
        <v>24</v>
      </c>
      <c r="C85" s="2" t="s">
        <v>171</v>
      </c>
      <c r="D85" s="3" t="s">
        <v>172</v>
      </c>
    </row>
    <row r="86" spans="1:4">
      <c r="A86" s="10" t="s">
        <v>25</v>
      </c>
      <c r="C86" s="2" t="s">
        <v>111</v>
      </c>
      <c r="D86" s="3" t="s">
        <v>173</v>
      </c>
    </row>
    <row r="87" spans="1:4" ht="12.6" thickBot="1">
      <c r="A87" s="10" t="s">
        <v>60</v>
      </c>
      <c r="C87" s="2" t="s">
        <v>172</v>
      </c>
      <c r="D87" s="28" t="s">
        <v>174</v>
      </c>
    </row>
    <row r="88" spans="1:4">
      <c r="A88" s="10" t="s">
        <v>26</v>
      </c>
      <c r="C88" s="2" t="s">
        <v>173</v>
      </c>
      <c r="D88" s="27"/>
    </row>
    <row r="89" spans="1:4">
      <c r="A89" s="10" t="s">
        <v>55</v>
      </c>
      <c r="C89" s="2" t="s">
        <v>175</v>
      </c>
      <c r="D89" s="3" t="s">
        <v>176</v>
      </c>
    </row>
    <row r="90" spans="1:4">
      <c r="C90" s="2"/>
      <c r="D90" s="3" t="s">
        <v>112</v>
      </c>
    </row>
    <row r="91" spans="1:4">
      <c r="C91" s="2" t="s">
        <v>176</v>
      </c>
      <c r="D91" s="3" t="s">
        <v>177</v>
      </c>
    </row>
    <row r="92" spans="1:4">
      <c r="C92" s="2" t="s">
        <v>112</v>
      </c>
      <c r="D92" s="3" t="s">
        <v>178</v>
      </c>
    </row>
    <row r="93" spans="1:4">
      <c r="C93" s="2" t="s">
        <v>177</v>
      </c>
      <c r="D93" s="3" t="s">
        <v>179</v>
      </c>
    </row>
    <row r="94" spans="1:4" ht="12.6" thickBot="1">
      <c r="C94" s="2" t="s">
        <v>178</v>
      </c>
      <c r="D94" s="29" t="s">
        <v>113</v>
      </c>
    </row>
    <row r="95" spans="1:4">
      <c r="C95" s="2" t="s">
        <v>179</v>
      </c>
    </row>
    <row r="96" spans="1:4">
      <c r="C96" s="2" t="s">
        <v>113</v>
      </c>
    </row>
  </sheetData>
  <phoneticPr fontId="1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B213B-0475-497A-A18A-40D5EFB472AA}">
  <sheetPr>
    <tabColor rgb="FF0033CC"/>
  </sheetPr>
  <dimension ref="A1:L57"/>
  <sheetViews>
    <sheetView showGridLines="0" view="pageBreakPreview" zoomScaleNormal="100" zoomScaleSheetLayoutView="100" workbookViewId="0">
      <pane xSplit="1" ySplit="1" topLeftCell="B8" activePane="bottomRight" state="frozen"/>
      <selection pane="topRight" activeCell="B1" sqref="B1"/>
      <selection pane="bottomLeft" activeCell="A2" sqref="A2"/>
      <selection pane="bottomRight"/>
    </sheetView>
  </sheetViews>
  <sheetFormatPr defaultColWidth="9.109375" defaultRowHeight="17.399999999999999"/>
  <cols>
    <col min="1" max="1" width="5.88671875" style="35" customWidth="1"/>
    <col min="2" max="256" width="9.109375" style="31"/>
    <col min="257" max="257" width="5.88671875" style="31" customWidth="1"/>
    <col min="258" max="512" width="9.109375" style="31"/>
    <col min="513" max="513" width="5.88671875" style="31" customWidth="1"/>
    <col min="514" max="768" width="9.109375" style="31"/>
    <col min="769" max="769" width="5.88671875" style="31" customWidth="1"/>
    <col min="770" max="1024" width="9.109375" style="31"/>
    <col min="1025" max="1025" width="5.88671875" style="31" customWidth="1"/>
    <col min="1026" max="1280" width="9.109375" style="31"/>
    <col min="1281" max="1281" width="5.88671875" style="31" customWidth="1"/>
    <col min="1282" max="1536" width="9.109375" style="31"/>
    <col min="1537" max="1537" width="5.88671875" style="31" customWidth="1"/>
    <col min="1538" max="1792" width="9.109375" style="31"/>
    <col min="1793" max="1793" width="5.88671875" style="31" customWidth="1"/>
    <col min="1794" max="2048" width="9.109375" style="31"/>
    <col min="2049" max="2049" width="5.88671875" style="31" customWidth="1"/>
    <col min="2050" max="2304" width="9.109375" style="31"/>
    <col min="2305" max="2305" width="5.88671875" style="31" customWidth="1"/>
    <col min="2306" max="2560" width="9.109375" style="31"/>
    <col min="2561" max="2561" width="5.88671875" style="31" customWidth="1"/>
    <col min="2562" max="2816" width="9.109375" style="31"/>
    <col min="2817" max="2817" width="5.88671875" style="31" customWidth="1"/>
    <col min="2818" max="3072" width="9.109375" style="31"/>
    <col min="3073" max="3073" width="5.88671875" style="31" customWidth="1"/>
    <col min="3074" max="3328" width="9.109375" style="31"/>
    <col min="3329" max="3329" width="5.88671875" style="31" customWidth="1"/>
    <col min="3330" max="3584" width="9.109375" style="31"/>
    <col min="3585" max="3585" width="5.88671875" style="31" customWidth="1"/>
    <col min="3586" max="3840" width="9.109375" style="31"/>
    <col min="3841" max="3841" width="5.88671875" style="31" customWidth="1"/>
    <col min="3842" max="4096" width="9.109375" style="31"/>
    <col min="4097" max="4097" width="5.88671875" style="31" customWidth="1"/>
    <col min="4098" max="4352" width="9.109375" style="31"/>
    <col min="4353" max="4353" width="5.88671875" style="31" customWidth="1"/>
    <col min="4354" max="4608" width="9.109375" style="31"/>
    <col min="4609" max="4609" width="5.88671875" style="31" customWidth="1"/>
    <col min="4610" max="4864" width="9.109375" style="31"/>
    <col min="4865" max="4865" width="5.88671875" style="31" customWidth="1"/>
    <col min="4866" max="5120" width="9.109375" style="31"/>
    <col min="5121" max="5121" width="5.88671875" style="31" customWidth="1"/>
    <col min="5122" max="5376" width="9.109375" style="31"/>
    <col min="5377" max="5377" width="5.88671875" style="31" customWidth="1"/>
    <col min="5378" max="5632" width="9.109375" style="31"/>
    <col min="5633" max="5633" width="5.88671875" style="31" customWidth="1"/>
    <col min="5634" max="5888" width="9.109375" style="31"/>
    <col min="5889" max="5889" width="5.88671875" style="31" customWidth="1"/>
    <col min="5890" max="6144" width="9.109375" style="31"/>
    <col min="6145" max="6145" width="5.88671875" style="31" customWidth="1"/>
    <col min="6146" max="6400" width="9.109375" style="31"/>
    <col min="6401" max="6401" width="5.88671875" style="31" customWidth="1"/>
    <col min="6402" max="6656" width="9.109375" style="31"/>
    <col min="6657" max="6657" width="5.88671875" style="31" customWidth="1"/>
    <col min="6658" max="6912" width="9.109375" style="31"/>
    <col min="6913" max="6913" width="5.88671875" style="31" customWidth="1"/>
    <col min="6914" max="7168" width="9.109375" style="31"/>
    <col min="7169" max="7169" width="5.88671875" style="31" customWidth="1"/>
    <col min="7170" max="7424" width="9.109375" style="31"/>
    <col min="7425" max="7425" width="5.88671875" style="31" customWidth="1"/>
    <col min="7426" max="7680" width="9.109375" style="31"/>
    <col min="7681" max="7681" width="5.88671875" style="31" customWidth="1"/>
    <col min="7682" max="7936" width="9.109375" style="31"/>
    <col min="7937" max="7937" width="5.88671875" style="31" customWidth="1"/>
    <col min="7938" max="8192" width="9.109375" style="31"/>
    <col min="8193" max="8193" width="5.88671875" style="31" customWidth="1"/>
    <col min="8194" max="8448" width="9.109375" style="31"/>
    <col min="8449" max="8449" width="5.88671875" style="31" customWidth="1"/>
    <col min="8450" max="8704" width="9.109375" style="31"/>
    <col min="8705" max="8705" width="5.88671875" style="31" customWidth="1"/>
    <col min="8706" max="8960" width="9.109375" style="31"/>
    <col min="8961" max="8961" width="5.88671875" style="31" customWidth="1"/>
    <col min="8962" max="9216" width="9.109375" style="31"/>
    <col min="9217" max="9217" width="5.88671875" style="31" customWidth="1"/>
    <col min="9218" max="9472" width="9.109375" style="31"/>
    <col min="9473" max="9473" width="5.88671875" style="31" customWidth="1"/>
    <col min="9474" max="9728" width="9.109375" style="31"/>
    <col min="9729" max="9729" width="5.88671875" style="31" customWidth="1"/>
    <col min="9730" max="9984" width="9.109375" style="31"/>
    <col min="9985" max="9985" width="5.88671875" style="31" customWidth="1"/>
    <col min="9986" max="10240" width="9.109375" style="31"/>
    <col min="10241" max="10241" width="5.88671875" style="31" customWidth="1"/>
    <col min="10242" max="10496" width="9.109375" style="31"/>
    <col min="10497" max="10497" width="5.88671875" style="31" customWidth="1"/>
    <col min="10498" max="10752" width="9.109375" style="31"/>
    <col min="10753" max="10753" width="5.88671875" style="31" customWidth="1"/>
    <col min="10754" max="11008" width="9.109375" style="31"/>
    <col min="11009" max="11009" width="5.88671875" style="31" customWidth="1"/>
    <col min="11010" max="11264" width="9.109375" style="31"/>
    <col min="11265" max="11265" width="5.88671875" style="31" customWidth="1"/>
    <col min="11266" max="11520" width="9.109375" style="31"/>
    <col min="11521" max="11521" width="5.88671875" style="31" customWidth="1"/>
    <col min="11522" max="11776" width="9.109375" style="31"/>
    <col min="11777" max="11777" width="5.88671875" style="31" customWidth="1"/>
    <col min="11778" max="12032" width="9.109375" style="31"/>
    <col min="12033" max="12033" width="5.88671875" style="31" customWidth="1"/>
    <col min="12034" max="12288" width="9.109375" style="31"/>
    <col min="12289" max="12289" width="5.88671875" style="31" customWidth="1"/>
    <col min="12290" max="12544" width="9.109375" style="31"/>
    <col min="12545" max="12545" width="5.88671875" style="31" customWidth="1"/>
    <col min="12546" max="12800" width="9.109375" style="31"/>
    <col min="12801" max="12801" width="5.88671875" style="31" customWidth="1"/>
    <col min="12802" max="13056" width="9.109375" style="31"/>
    <col min="13057" max="13057" width="5.88671875" style="31" customWidth="1"/>
    <col min="13058" max="13312" width="9.109375" style="31"/>
    <col min="13313" max="13313" width="5.88671875" style="31" customWidth="1"/>
    <col min="13314" max="13568" width="9.109375" style="31"/>
    <col min="13569" max="13569" width="5.88671875" style="31" customWidth="1"/>
    <col min="13570" max="13824" width="9.109375" style="31"/>
    <col min="13825" max="13825" width="5.88671875" style="31" customWidth="1"/>
    <col min="13826" max="14080" width="9.109375" style="31"/>
    <col min="14081" max="14081" width="5.88671875" style="31" customWidth="1"/>
    <col min="14082" max="14336" width="9.109375" style="31"/>
    <col min="14337" max="14337" width="5.88671875" style="31" customWidth="1"/>
    <col min="14338" max="14592" width="9.109375" style="31"/>
    <col min="14593" max="14593" width="5.88671875" style="31" customWidth="1"/>
    <col min="14594" max="14848" width="9.109375" style="31"/>
    <col min="14849" max="14849" width="5.88671875" style="31" customWidth="1"/>
    <col min="14850" max="15104" width="9.109375" style="31"/>
    <col min="15105" max="15105" width="5.88671875" style="31" customWidth="1"/>
    <col min="15106" max="15360" width="9.109375" style="31"/>
    <col min="15361" max="15361" width="5.88671875" style="31" customWidth="1"/>
    <col min="15362" max="15616" width="9.109375" style="31"/>
    <col min="15617" max="15617" width="5.88671875" style="31" customWidth="1"/>
    <col min="15618" max="15872" width="9.109375" style="31"/>
    <col min="15873" max="15873" width="5.88671875" style="31" customWidth="1"/>
    <col min="15874" max="16128" width="9.109375" style="31"/>
    <col min="16129" max="16129" width="5.88671875" style="31" customWidth="1"/>
    <col min="16130" max="16384" width="9.109375" style="31"/>
  </cols>
  <sheetData>
    <row r="1" spans="1:12" ht="25.95" customHeight="1">
      <c r="B1" s="394" t="s">
        <v>270</v>
      </c>
      <c r="C1" s="394"/>
      <c r="D1" s="394"/>
      <c r="E1" s="394"/>
      <c r="F1" s="394"/>
      <c r="G1" s="394"/>
      <c r="H1" s="394"/>
      <c r="I1" s="394"/>
      <c r="K1" s="31" t="s">
        <v>210</v>
      </c>
      <c r="L1" s="30"/>
    </row>
    <row r="2" spans="1:12" ht="10.199999999999999" customHeight="1">
      <c r="B2" s="32"/>
      <c r="L2" s="30"/>
    </row>
    <row r="3" spans="1:12" s="34" customFormat="1" ht="18" customHeight="1">
      <c r="A3" s="33" t="s">
        <v>211</v>
      </c>
      <c r="B3" s="34" t="s">
        <v>212</v>
      </c>
    </row>
    <row r="4" spans="1:12" s="34" customFormat="1" ht="18" customHeight="1">
      <c r="A4" s="33"/>
      <c r="B4" s="71" t="s">
        <v>360</v>
      </c>
    </row>
    <row r="5" spans="1:12" s="34" customFormat="1" ht="21" customHeight="1">
      <c r="A5" s="33"/>
      <c r="B5" s="71" t="s">
        <v>361</v>
      </c>
    </row>
    <row r="6" spans="1:12" s="34" customFormat="1" ht="9.75" customHeight="1">
      <c r="A6" s="33"/>
      <c r="B6" s="71"/>
    </row>
    <row r="7" spans="1:12" s="34" customFormat="1" ht="17.25" customHeight="1">
      <c r="A7" s="35" t="s">
        <v>213</v>
      </c>
      <c r="B7" s="36" t="s">
        <v>214</v>
      </c>
    </row>
    <row r="8" spans="1:12" s="34" customFormat="1" ht="17.25" customHeight="1">
      <c r="A8" s="35" t="s">
        <v>215</v>
      </c>
      <c r="B8" s="34" t="s">
        <v>216</v>
      </c>
    </row>
    <row r="9" spans="1:12" s="34" customFormat="1" ht="17.25" customHeight="1">
      <c r="A9" s="35" t="s">
        <v>215</v>
      </c>
      <c r="B9" s="34" t="s">
        <v>217</v>
      </c>
    </row>
    <row r="10" spans="1:12" s="34" customFormat="1" ht="17.25" customHeight="1">
      <c r="A10" s="35" t="s">
        <v>215</v>
      </c>
      <c r="B10" s="36" t="s">
        <v>218</v>
      </c>
    </row>
    <row r="11" spans="1:12" s="34" customFormat="1" ht="17.25" customHeight="1">
      <c r="A11" s="35" t="s">
        <v>215</v>
      </c>
      <c r="B11" s="36" t="s">
        <v>293</v>
      </c>
    </row>
    <row r="12" spans="1:12" s="34" customFormat="1" ht="17.25" customHeight="1">
      <c r="A12" s="35" t="s">
        <v>215</v>
      </c>
      <c r="B12" s="36" t="s">
        <v>219</v>
      </c>
    </row>
    <row r="13" spans="1:12" s="34" customFormat="1" ht="17.25" customHeight="1">
      <c r="A13" s="35" t="s">
        <v>215</v>
      </c>
      <c r="B13" s="37" t="s">
        <v>271</v>
      </c>
    </row>
    <row r="14" spans="1:12" s="34" customFormat="1" ht="17.25" customHeight="1">
      <c r="A14" s="35" t="s">
        <v>215</v>
      </c>
      <c r="B14" s="36" t="s">
        <v>362</v>
      </c>
    </row>
    <row r="15" spans="1:12" s="34" customFormat="1" ht="17.25" customHeight="1">
      <c r="A15" s="35"/>
      <c r="B15" s="34" t="s">
        <v>220</v>
      </c>
    </row>
    <row r="16" spans="1:12" s="34" customFormat="1" ht="9.75" customHeight="1">
      <c r="A16" s="35"/>
    </row>
    <row r="17" spans="1:2" s="34" customFormat="1" ht="16.5" customHeight="1">
      <c r="A17" s="35" t="s">
        <v>221</v>
      </c>
      <c r="B17" s="34" t="s">
        <v>222</v>
      </c>
    </row>
    <row r="18" spans="1:2" s="34" customFormat="1" ht="16.5" customHeight="1">
      <c r="A18" s="35"/>
      <c r="B18" s="37" t="s">
        <v>223</v>
      </c>
    </row>
    <row r="19" spans="1:2" s="34" customFormat="1" ht="16.5" customHeight="1">
      <c r="A19" s="35" t="s">
        <v>224</v>
      </c>
      <c r="B19" s="36" t="s">
        <v>225</v>
      </c>
    </row>
    <row r="20" spans="1:2" s="34" customFormat="1" ht="16.5" customHeight="1">
      <c r="A20" s="35" t="s">
        <v>226</v>
      </c>
      <c r="B20" s="37" t="s">
        <v>227</v>
      </c>
    </row>
    <row r="21" spans="1:2" s="34" customFormat="1" ht="9" customHeight="1">
      <c r="A21" s="35"/>
    </row>
    <row r="22" spans="1:2" s="34" customFormat="1" ht="18" customHeight="1">
      <c r="A22" s="35" t="s">
        <v>228</v>
      </c>
      <c r="B22" s="34" t="s">
        <v>229</v>
      </c>
    </row>
    <row r="23" spans="1:2" s="34" customFormat="1" ht="18" customHeight="1">
      <c r="A23" s="35" t="s">
        <v>230</v>
      </c>
      <c r="B23" s="37" t="s">
        <v>272</v>
      </c>
    </row>
    <row r="24" spans="1:2" s="34" customFormat="1" ht="18" customHeight="1">
      <c r="A24" s="35" t="s">
        <v>215</v>
      </c>
      <c r="B24" s="34" t="s">
        <v>231</v>
      </c>
    </row>
    <row r="25" spans="1:2" ht="16.5" customHeight="1">
      <c r="A25" s="35" t="s">
        <v>232</v>
      </c>
      <c r="B25" s="38" t="s">
        <v>233</v>
      </c>
    </row>
    <row r="26" spans="1:2" ht="16.5" customHeight="1">
      <c r="B26" s="31" t="s">
        <v>234</v>
      </c>
    </row>
    <row r="27" spans="1:2" ht="16.5" customHeight="1">
      <c r="A27" s="35" t="s">
        <v>235</v>
      </c>
      <c r="B27" s="38" t="s">
        <v>236</v>
      </c>
    </row>
    <row r="28" spans="1:2" s="34" customFormat="1" ht="8.25" customHeight="1">
      <c r="A28" s="35"/>
    </row>
    <row r="29" spans="1:2" s="34" customFormat="1" ht="16.5" customHeight="1">
      <c r="A29" s="35"/>
      <c r="B29" s="36" t="s">
        <v>273</v>
      </c>
    </row>
    <row r="30" spans="1:2" s="34" customFormat="1" ht="16.5" customHeight="1">
      <c r="A30" s="35"/>
      <c r="B30" s="36" t="s">
        <v>294</v>
      </c>
    </row>
    <row r="31" spans="1:2" s="34" customFormat="1" ht="7.5" customHeight="1">
      <c r="A31" s="35"/>
    </row>
    <row r="32" spans="1:2" s="34" customFormat="1" ht="16.5" customHeight="1">
      <c r="A32" s="35" t="s">
        <v>237</v>
      </c>
      <c r="B32" s="34" t="s">
        <v>296</v>
      </c>
    </row>
    <row r="33" spans="1:8" ht="6.75" customHeight="1"/>
    <row r="34" spans="1:8" s="34" customFormat="1" ht="16.5" customHeight="1">
      <c r="A34" s="35" t="s">
        <v>238</v>
      </c>
      <c r="B34" s="34" t="s">
        <v>297</v>
      </c>
    </row>
    <row r="35" spans="1:8" s="34" customFormat="1" ht="16.5" customHeight="1">
      <c r="A35" s="35"/>
      <c r="B35" s="37" t="s">
        <v>239</v>
      </c>
    </row>
    <row r="36" spans="1:8" s="34" customFormat="1" ht="16.5" customHeight="1">
      <c r="A36" s="35" t="s">
        <v>240</v>
      </c>
      <c r="B36" s="34" t="s">
        <v>241</v>
      </c>
    </row>
    <row r="37" spans="1:8" s="34" customFormat="1" ht="8.25" customHeight="1">
      <c r="A37" s="35"/>
    </row>
    <row r="38" spans="1:8" s="34" customFormat="1" ht="16.5" customHeight="1">
      <c r="A38" s="35" t="s">
        <v>224</v>
      </c>
      <c r="B38" s="34" t="s">
        <v>295</v>
      </c>
    </row>
    <row r="39" spans="1:8" s="34" customFormat="1" ht="16.5" customHeight="1">
      <c r="A39" s="35"/>
      <c r="B39" s="34" t="s">
        <v>274</v>
      </c>
    </row>
    <row r="40" spans="1:8" s="34" customFormat="1" ht="8.25" customHeight="1">
      <c r="A40" s="35"/>
    </row>
    <row r="41" spans="1:8" s="34" customFormat="1" ht="16.5" customHeight="1">
      <c r="A41" s="35"/>
      <c r="C41" s="34" t="s">
        <v>242</v>
      </c>
      <c r="H41" s="39" t="s">
        <v>243</v>
      </c>
    </row>
    <row r="42" spans="1:8" s="34" customFormat="1" ht="16.5" customHeight="1">
      <c r="A42" s="35"/>
      <c r="C42" s="40" t="s">
        <v>244</v>
      </c>
    </row>
    <row r="43" spans="1:8" ht="10.5" customHeight="1"/>
    <row r="44" spans="1:8" s="34" customFormat="1" ht="15.75" customHeight="1">
      <c r="A44" s="35"/>
      <c r="C44" s="34" t="s">
        <v>245</v>
      </c>
      <c r="H44" s="37" t="s">
        <v>246</v>
      </c>
    </row>
    <row r="45" spans="1:8" s="34" customFormat="1" ht="15.75" customHeight="1">
      <c r="A45" s="35"/>
      <c r="C45" s="229" t="s">
        <v>485</v>
      </c>
    </row>
    <row r="46" spans="1:8" s="34" customFormat="1" ht="9" customHeight="1">
      <c r="A46" s="35"/>
    </row>
    <row r="47" spans="1:8" s="34" customFormat="1" ht="16.5" customHeight="1">
      <c r="A47" s="35" t="s">
        <v>230</v>
      </c>
      <c r="B47" s="36" t="s">
        <v>247</v>
      </c>
    </row>
    <row r="48" spans="1:8" s="34" customFormat="1" ht="16.5" customHeight="1">
      <c r="A48" s="35"/>
      <c r="B48" s="39" t="s">
        <v>248</v>
      </c>
    </row>
    <row r="49" spans="1:8" s="34" customFormat="1" ht="8.25" customHeight="1">
      <c r="A49" s="35"/>
    </row>
    <row r="50" spans="1:8" s="34" customFormat="1" ht="15" customHeight="1">
      <c r="A50" s="33" t="s">
        <v>230</v>
      </c>
      <c r="B50" s="36" t="s">
        <v>249</v>
      </c>
    </row>
    <row r="51" spans="1:8" ht="8.25" customHeight="1"/>
    <row r="52" spans="1:8" s="34" customFormat="1" ht="16.5" customHeight="1">
      <c r="A52" s="41" t="s">
        <v>262</v>
      </c>
      <c r="B52" s="42" t="s">
        <v>275</v>
      </c>
    </row>
    <row r="53" spans="1:8">
      <c r="B53" s="43" t="s">
        <v>363</v>
      </c>
    </row>
    <row r="54" spans="1:8" ht="8.25" customHeight="1">
      <c r="H54" s="38"/>
    </row>
    <row r="55" spans="1:8">
      <c r="H55" s="38" t="s">
        <v>250</v>
      </c>
    </row>
    <row r="56" spans="1:8">
      <c r="H56" s="38" t="s">
        <v>364</v>
      </c>
    </row>
    <row r="57" spans="1:8">
      <c r="A57" s="35" t="s">
        <v>211</v>
      </c>
      <c r="B57" s="38" t="s">
        <v>251</v>
      </c>
    </row>
  </sheetData>
  <mergeCells count="1">
    <mergeCell ref="B1:I1"/>
  </mergeCells>
  <phoneticPr fontId="10"/>
  <hyperlinks>
    <hyperlink ref="C45" r:id="rId1" xr:uid="{70CAF728-4965-4FE1-B14B-E42E715E6F01}"/>
    <hyperlink ref="C42" r:id="rId2" xr:uid="{09A195D9-70B9-4668-B53E-75B58E884AE0}"/>
  </hyperlinks>
  <pageMargins left="0.39370078740157483" right="0.39370078740157483" top="0.39370078740157483" bottom="0.19685039370078741" header="0.51181102362204722" footer="0.51181102362204722"/>
  <pageSetup paperSize="9" scale="94" orientation="portrait" horizontalDpi="4294967293"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6515F-7065-4B0D-A45A-607EA4795C1D}">
  <sheetPr>
    <tabColor indexed="12"/>
  </sheetPr>
  <dimension ref="A1:AQ378"/>
  <sheetViews>
    <sheetView showGridLines="0" tabSelected="1" view="pageBreakPreview" zoomScaleSheetLayoutView="100" workbookViewId="0">
      <pane xSplit="7" ySplit="1" topLeftCell="H2" activePane="bottomRight" state="frozen"/>
      <selection activeCell="V19" sqref="V19:Y19"/>
      <selection pane="topRight" activeCell="V19" sqref="V19:Y19"/>
      <selection pane="bottomLeft" activeCell="V19" sqref="V19:Y19"/>
      <selection pane="bottomRight"/>
    </sheetView>
  </sheetViews>
  <sheetFormatPr defaultColWidth="9" defaultRowHeight="15"/>
  <cols>
    <col min="1" max="1" width="3.6640625" style="44" customWidth="1"/>
    <col min="2" max="7" width="3.6640625" style="45" customWidth="1"/>
    <col min="8" max="23" width="3.6640625" style="51" customWidth="1"/>
    <col min="24" max="35" width="2.6640625" style="51" customWidth="1"/>
    <col min="36" max="37" width="2.6640625" style="45" customWidth="1"/>
    <col min="38" max="40" width="3.6640625" style="45" customWidth="1"/>
    <col min="41" max="41" width="9" style="45"/>
    <col min="42" max="42" width="8.6640625" style="45" customWidth="1"/>
    <col min="43" max="16384" width="9" style="45"/>
  </cols>
  <sheetData>
    <row r="1" spans="1:43" ht="27.75" customHeight="1">
      <c r="B1" s="226" t="s">
        <v>475</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7"/>
    </row>
    <row r="2" spans="1:43" ht="21" customHeight="1">
      <c r="A2" s="452" t="s">
        <v>188</v>
      </c>
      <c r="B2" s="452"/>
      <c r="C2" s="452"/>
      <c r="D2" s="452"/>
      <c r="E2" s="452"/>
      <c r="F2" s="454" t="s">
        <v>623</v>
      </c>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row>
    <row r="3" spans="1:43" ht="21" customHeight="1">
      <c r="A3" s="453"/>
      <c r="B3" s="453"/>
      <c r="C3" s="453"/>
      <c r="D3" s="453"/>
      <c r="E3" s="453"/>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row>
    <row r="4" spans="1:43" ht="30" customHeight="1">
      <c r="A4" s="455" t="s">
        <v>189</v>
      </c>
      <c r="B4" s="456"/>
      <c r="C4" s="456"/>
      <c r="D4" s="456"/>
      <c r="E4" s="456"/>
      <c r="F4" s="456"/>
      <c r="G4" s="457"/>
      <c r="H4" s="458" t="str">
        <f>B5</f>
        <v>FC AKECHI</v>
      </c>
      <c r="I4" s="459"/>
      <c r="J4" s="459" t="str">
        <f>B6</f>
        <v>エスペランサ40</v>
      </c>
      <c r="K4" s="459"/>
      <c r="L4" s="459" t="str">
        <f>B7</f>
        <v>九十九里浜40</v>
      </c>
      <c r="M4" s="459"/>
      <c r="N4" s="459" t="str">
        <f>B8</f>
        <v>マクハリ40</v>
      </c>
      <c r="O4" s="460"/>
      <c r="P4" s="461" t="str">
        <f>B9</f>
        <v>＊＊</v>
      </c>
      <c r="Q4" s="461"/>
      <c r="R4" s="462" t="str">
        <f>B10</f>
        <v>＊＊</v>
      </c>
      <c r="S4" s="463"/>
      <c r="T4" s="500" t="s">
        <v>181</v>
      </c>
      <c r="U4" s="501"/>
      <c r="V4" s="480" t="s">
        <v>191</v>
      </c>
      <c r="W4" s="481"/>
      <c r="X4" s="480" t="s">
        <v>192</v>
      </c>
      <c r="Y4" s="481"/>
      <c r="Z4" s="480" t="s">
        <v>193</v>
      </c>
      <c r="AA4" s="481"/>
      <c r="AB4" s="480" t="s">
        <v>194</v>
      </c>
      <c r="AC4" s="481"/>
      <c r="AD4" s="480" t="s">
        <v>195</v>
      </c>
      <c r="AE4" s="481"/>
      <c r="AF4" s="480" t="s">
        <v>196</v>
      </c>
      <c r="AG4" s="481"/>
      <c r="AH4" s="482" t="s">
        <v>197</v>
      </c>
      <c r="AI4" s="482"/>
      <c r="AJ4" s="483" t="s">
        <v>291</v>
      </c>
      <c r="AK4" s="484"/>
      <c r="AO4" s="65" t="s">
        <v>288</v>
      </c>
      <c r="AP4" s="66" t="s">
        <v>289</v>
      </c>
      <c r="AQ4" s="66" t="s">
        <v>290</v>
      </c>
    </row>
    <row r="5" spans="1:43" ht="30" customHeight="1">
      <c r="A5" s="47" t="s">
        <v>182</v>
      </c>
      <c r="B5" s="230" t="s">
        <v>309</v>
      </c>
      <c r="C5" s="231"/>
      <c r="D5" s="231"/>
      <c r="E5" s="231"/>
      <c r="F5" s="231"/>
      <c r="G5" s="232"/>
      <c r="H5" s="485"/>
      <c r="I5" s="486"/>
      <c r="J5" s="472" t="s">
        <v>557</v>
      </c>
      <c r="K5" s="487"/>
      <c r="L5" s="488" t="s">
        <v>632</v>
      </c>
      <c r="M5" s="489"/>
      <c r="N5" s="488" t="s">
        <v>554</v>
      </c>
      <c r="O5" s="496"/>
      <c r="P5" s="497" t="s">
        <v>277</v>
      </c>
      <c r="Q5" s="498"/>
      <c r="R5" s="499" t="s">
        <v>190</v>
      </c>
      <c r="S5" s="499"/>
      <c r="T5" s="477">
        <f>RANK(AQ5,$AQ$5:$AQ$8)</f>
        <v>1</v>
      </c>
      <c r="U5" s="478"/>
      <c r="V5" s="479">
        <f>(X5*3)+(Z5)</f>
        <v>7</v>
      </c>
      <c r="W5" s="478"/>
      <c r="X5" s="464">
        <v>2</v>
      </c>
      <c r="Y5" s="465"/>
      <c r="Z5" s="464">
        <v>1</v>
      </c>
      <c r="AA5" s="465"/>
      <c r="AB5" s="464"/>
      <c r="AC5" s="465"/>
      <c r="AD5" s="464">
        <v>17</v>
      </c>
      <c r="AE5" s="465"/>
      <c r="AF5" s="464">
        <v>1</v>
      </c>
      <c r="AG5" s="465"/>
      <c r="AH5" s="466">
        <f>AD5-AF5</f>
        <v>16</v>
      </c>
      <c r="AI5" s="466"/>
      <c r="AJ5" s="467"/>
      <c r="AK5" s="468"/>
      <c r="AN5" s="45">
        <f t="shared" ref="AN5:AN9" si="0">SUM(X5:AC5)</f>
        <v>3</v>
      </c>
      <c r="AO5" s="67">
        <f>0.5+AH5/1000</f>
        <v>0.51600000000000001</v>
      </c>
      <c r="AP5" s="68">
        <f>AD5/100000</f>
        <v>1.7000000000000001E-4</v>
      </c>
      <c r="AQ5" s="68">
        <f>SUM(V5,AO5,AP5)</f>
        <v>7.5161699999999998</v>
      </c>
    </row>
    <row r="6" spans="1:43" ht="30" customHeight="1">
      <c r="A6" s="48" t="s">
        <v>183</v>
      </c>
      <c r="B6" s="282" t="s">
        <v>420</v>
      </c>
      <c r="C6" s="283"/>
      <c r="D6" s="283"/>
      <c r="E6" s="283"/>
      <c r="F6" s="283"/>
      <c r="G6" s="284"/>
      <c r="H6" s="469" t="s">
        <v>558</v>
      </c>
      <c r="I6" s="449"/>
      <c r="J6" s="470"/>
      <c r="K6" s="471"/>
      <c r="L6" s="472" t="s">
        <v>565</v>
      </c>
      <c r="M6" s="473"/>
      <c r="N6" s="472" t="s">
        <v>620</v>
      </c>
      <c r="O6" s="473"/>
      <c r="P6" s="474" t="s">
        <v>277</v>
      </c>
      <c r="Q6" s="475"/>
      <c r="R6" s="476" t="s">
        <v>190</v>
      </c>
      <c r="S6" s="476"/>
      <c r="T6" s="510">
        <f>RANK(AQ6,$AQ$5:$AQ$8)</f>
        <v>4</v>
      </c>
      <c r="U6" s="511"/>
      <c r="V6" s="512">
        <f t="shared" ref="V6:V8" si="1">(X6*3)+(Z6)</f>
        <v>1</v>
      </c>
      <c r="W6" s="511"/>
      <c r="X6" s="502"/>
      <c r="Y6" s="503"/>
      <c r="Z6" s="502">
        <v>1</v>
      </c>
      <c r="AA6" s="503"/>
      <c r="AB6" s="502">
        <v>2</v>
      </c>
      <c r="AC6" s="503"/>
      <c r="AD6" s="502"/>
      <c r="AE6" s="503"/>
      <c r="AF6" s="502">
        <v>8</v>
      </c>
      <c r="AG6" s="503"/>
      <c r="AH6" s="466">
        <f>AD6-AF6</f>
        <v>-8</v>
      </c>
      <c r="AI6" s="466"/>
      <c r="AJ6" s="504"/>
      <c r="AK6" s="505"/>
      <c r="AN6" s="45">
        <f t="shared" si="0"/>
        <v>3</v>
      </c>
      <c r="AO6" s="67">
        <f>0.5+AH6/1000</f>
        <v>0.49199999999999999</v>
      </c>
      <c r="AP6" s="68">
        <f>AD6/100000</f>
        <v>0</v>
      </c>
      <c r="AQ6" s="68">
        <f>SUM(V6,AO6,AP6)</f>
        <v>1.492</v>
      </c>
    </row>
    <row r="7" spans="1:43" ht="30" customHeight="1">
      <c r="A7" s="48" t="s">
        <v>184</v>
      </c>
      <c r="B7" s="282" t="s">
        <v>486</v>
      </c>
      <c r="C7" s="283"/>
      <c r="D7" s="283"/>
      <c r="E7" s="283"/>
      <c r="F7" s="283"/>
      <c r="G7" s="284"/>
      <c r="H7" s="513" t="s">
        <v>633</v>
      </c>
      <c r="I7" s="449"/>
      <c r="J7" s="448" t="str">
        <f>L6</f>
        <v>0-0
△</v>
      </c>
      <c r="K7" s="449"/>
      <c r="L7" s="450"/>
      <c r="M7" s="451"/>
      <c r="N7" s="472" t="s">
        <v>554</v>
      </c>
      <c r="O7" s="487"/>
      <c r="P7" s="474" t="s">
        <v>277</v>
      </c>
      <c r="Q7" s="475"/>
      <c r="R7" s="476" t="s">
        <v>190</v>
      </c>
      <c r="S7" s="476"/>
      <c r="T7" s="510">
        <f t="shared" ref="T7:T8" si="2">RANK(AQ7,$AQ$5:$AQ$8)</f>
        <v>3</v>
      </c>
      <c r="U7" s="511"/>
      <c r="V7" s="512">
        <f t="shared" si="1"/>
        <v>2</v>
      </c>
      <c r="W7" s="511"/>
      <c r="X7" s="502"/>
      <c r="Y7" s="503"/>
      <c r="Z7" s="502">
        <v>2</v>
      </c>
      <c r="AA7" s="503"/>
      <c r="AB7" s="502">
        <v>1</v>
      </c>
      <c r="AC7" s="503"/>
      <c r="AD7" s="502">
        <v>1</v>
      </c>
      <c r="AE7" s="503"/>
      <c r="AF7" s="502">
        <v>12</v>
      </c>
      <c r="AG7" s="503"/>
      <c r="AH7" s="466">
        <f t="shared" ref="AH7:AH8" si="3">AD7-AF7</f>
        <v>-11</v>
      </c>
      <c r="AI7" s="466"/>
      <c r="AJ7" s="504"/>
      <c r="AK7" s="505"/>
      <c r="AN7" s="45">
        <f t="shared" si="0"/>
        <v>3</v>
      </c>
      <c r="AO7" s="67">
        <f t="shared" ref="AO7:AO9" si="4">0.5+AH7/1000</f>
        <v>0.48899999999999999</v>
      </c>
      <c r="AP7" s="68">
        <f t="shared" ref="AP7:AP9" si="5">AD7/100000</f>
        <v>1.0000000000000001E-5</v>
      </c>
      <c r="AQ7" s="68">
        <f t="shared" ref="AQ7:AQ9" si="6">SUM(V7,AO7,AP7)</f>
        <v>2.4890099999999999</v>
      </c>
    </row>
    <row r="8" spans="1:43" ht="30" customHeight="1">
      <c r="A8" s="49" t="s">
        <v>185</v>
      </c>
      <c r="B8" s="233" t="s">
        <v>419</v>
      </c>
      <c r="C8" s="234"/>
      <c r="D8" s="234"/>
      <c r="E8" s="234"/>
      <c r="F8" s="234"/>
      <c r="G8" s="235"/>
      <c r="H8" s="469" t="str">
        <f>N5</f>
        <v>1-1
△</v>
      </c>
      <c r="I8" s="449"/>
      <c r="J8" s="448" t="s">
        <v>619</v>
      </c>
      <c r="K8" s="449"/>
      <c r="L8" s="448" t="str">
        <f>N7</f>
        <v>1-1
△</v>
      </c>
      <c r="M8" s="449"/>
      <c r="N8" s="506"/>
      <c r="O8" s="507"/>
      <c r="P8" s="508" t="s">
        <v>277</v>
      </c>
      <c r="Q8" s="509"/>
      <c r="R8" s="526" t="s">
        <v>190</v>
      </c>
      <c r="S8" s="526"/>
      <c r="T8" s="510">
        <f t="shared" si="2"/>
        <v>2</v>
      </c>
      <c r="U8" s="511"/>
      <c r="V8" s="512">
        <f t="shared" si="1"/>
        <v>5</v>
      </c>
      <c r="W8" s="511"/>
      <c r="X8" s="502">
        <v>1</v>
      </c>
      <c r="Y8" s="503"/>
      <c r="Z8" s="502">
        <v>2</v>
      </c>
      <c r="AA8" s="503"/>
      <c r="AB8" s="502"/>
      <c r="AC8" s="503"/>
      <c r="AD8" s="502">
        <v>5</v>
      </c>
      <c r="AE8" s="503"/>
      <c r="AF8" s="502">
        <v>2</v>
      </c>
      <c r="AG8" s="503"/>
      <c r="AH8" s="466">
        <f t="shared" si="3"/>
        <v>3</v>
      </c>
      <c r="AI8" s="466"/>
      <c r="AJ8" s="504">
        <v>-1</v>
      </c>
      <c r="AK8" s="505"/>
      <c r="AN8" s="45">
        <f t="shared" si="0"/>
        <v>3</v>
      </c>
      <c r="AO8" s="67">
        <f t="shared" si="4"/>
        <v>0.503</v>
      </c>
      <c r="AP8" s="68">
        <f t="shared" si="5"/>
        <v>5.0000000000000002E-5</v>
      </c>
      <c r="AQ8" s="68">
        <f t="shared" si="6"/>
        <v>5.50305</v>
      </c>
    </row>
    <row r="9" spans="1:43" ht="18" customHeight="1">
      <c r="A9" s="69"/>
      <c r="B9" s="490" t="s">
        <v>277</v>
      </c>
      <c r="C9" s="491"/>
      <c r="D9" s="491"/>
      <c r="E9" s="491"/>
      <c r="F9" s="491"/>
      <c r="G9" s="492"/>
      <c r="H9" s="493" t="str">
        <f>R4</f>
        <v>＊＊</v>
      </c>
      <c r="I9" s="494"/>
      <c r="J9" s="495" t="str">
        <f>R5</f>
        <v>＊＊</v>
      </c>
      <c r="K9" s="494"/>
      <c r="L9" s="495" t="str">
        <f>R6</f>
        <v>＊＊</v>
      </c>
      <c r="M9" s="494"/>
      <c r="N9" s="495" t="str">
        <f>R7</f>
        <v>＊＊</v>
      </c>
      <c r="O9" s="494"/>
      <c r="P9" s="470"/>
      <c r="Q9" s="471"/>
      <c r="R9" s="495" t="s">
        <v>190</v>
      </c>
      <c r="S9" s="525"/>
      <c r="T9" s="524"/>
      <c r="U9" s="515"/>
      <c r="V9" s="514"/>
      <c r="W9" s="515"/>
      <c r="X9" s="514"/>
      <c r="Y9" s="515"/>
      <c r="Z9" s="514"/>
      <c r="AA9" s="515"/>
      <c r="AB9" s="514"/>
      <c r="AC9" s="515"/>
      <c r="AD9" s="514"/>
      <c r="AE9" s="515"/>
      <c r="AF9" s="514"/>
      <c r="AG9" s="515"/>
      <c r="AH9" s="514"/>
      <c r="AI9" s="515"/>
      <c r="AJ9" s="516"/>
      <c r="AK9" s="517"/>
      <c r="AN9" s="45">
        <f t="shared" si="0"/>
        <v>0</v>
      </c>
      <c r="AO9" s="67">
        <f t="shared" si="4"/>
        <v>0.5</v>
      </c>
      <c r="AP9" s="68">
        <f t="shared" si="5"/>
        <v>0</v>
      </c>
      <c r="AQ9" s="68">
        <f t="shared" si="6"/>
        <v>0.5</v>
      </c>
    </row>
    <row r="10" spans="1:43" ht="18" customHeight="1">
      <c r="A10" s="64"/>
      <c r="B10" s="518" t="s">
        <v>277</v>
      </c>
      <c r="C10" s="519"/>
      <c r="D10" s="519"/>
      <c r="E10" s="519"/>
      <c r="F10" s="519"/>
      <c r="G10" s="520"/>
      <c r="H10" s="521" t="str">
        <f>R5</f>
        <v>＊＊</v>
      </c>
      <c r="I10" s="522"/>
      <c r="J10" s="523" t="str">
        <f>R6</f>
        <v>＊＊</v>
      </c>
      <c r="K10" s="522"/>
      <c r="L10" s="523" t="str">
        <f>R7</f>
        <v>＊＊</v>
      </c>
      <c r="M10" s="522"/>
      <c r="N10" s="523" t="str">
        <f>R8</f>
        <v>＊＊</v>
      </c>
      <c r="O10" s="522"/>
      <c r="P10" s="523" t="str">
        <f>R9</f>
        <v>＊＊</v>
      </c>
      <c r="Q10" s="522"/>
      <c r="R10" s="534"/>
      <c r="S10" s="535"/>
      <c r="T10" s="533"/>
      <c r="U10" s="529"/>
      <c r="V10" s="528"/>
      <c r="W10" s="529"/>
      <c r="X10" s="528"/>
      <c r="Y10" s="529"/>
      <c r="Z10" s="528"/>
      <c r="AA10" s="529"/>
      <c r="AB10" s="528"/>
      <c r="AC10" s="529"/>
      <c r="AD10" s="528"/>
      <c r="AE10" s="529"/>
      <c r="AF10" s="528"/>
      <c r="AG10" s="529"/>
      <c r="AH10" s="530"/>
      <c r="AI10" s="530"/>
      <c r="AJ10" s="531"/>
      <c r="AK10" s="532"/>
    </row>
    <row r="11" spans="1:43" ht="16.2" customHeight="1">
      <c r="A11" s="50"/>
      <c r="B11" s="51"/>
      <c r="C11" s="51"/>
      <c r="D11" s="51"/>
      <c r="E11" s="51"/>
      <c r="F11" s="51"/>
      <c r="G11" s="51"/>
      <c r="H11" s="46"/>
      <c r="I11" s="46"/>
      <c r="J11" s="46"/>
      <c r="K11" s="46"/>
      <c r="L11" s="46"/>
      <c r="M11" s="46"/>
      <c r="N11" s="46"/>
      <c r="O11" s="46"/>
      <c r="P11" s="46"/>
      <c r="Q11" s="46"/>
      <c r="R11" s="46"/>
      <c r="S11" s="46"/>
      <c r="T11" s="52">
        <f>(6-COUNTIF(A5:A10,""))*(6-COUNTIF(A5:A10,"")-1)/2</f>
        <v>6</v>
      </c>
    </row>
    <row r="12" spans="1:43" ht="30" customHeight="1">
      <c r="A12" s="455" t="s">
        <v>352</v>
      </c>
      <c r="B12" s="456"/>
      <c r="C12" s="456"/>
      <c r="D12" s="456"/>
      <c r="E12" s="456"/>
      <c r="F12" s="456"/>
      <c r="G12" s="457"/>
      <c r="H12" s="458" t="str">
        <f>B13</f>
        <v>習台シニア40</v>
      </c>
      <c r="I12" s="459"/>
      <c r="J12" s="459" t="str">
        <f>B14</f>
        <v>MITシニア</v>
      </c>
      <c r="K12" s="459"/>
      <c r="L12" s="459" t="str">
        <f>B15</f>
        <v>ブラゼンチン</v>
      </c>
      <c r="M12" s="459"/>
      <c r="N12" s="459" t="str">
        <f>B16</f>
        <v>大倉商事40</v>
      </c>
      <c r="O12" s="459"/>
      <c r="P12" s="459" t="str">
        <f>B17</f>
        <v>市原シニア</v>
      </c>
      <c r="Q12" s="459"/>
      <c r="R12" s="462" t="str">
        <f>B18</f>
        <v>＊＊</v>
      </c>
      <c r="S12" s="463"/>
      <c r="T12" s="500" t="s">
        <v>181</v>
      </c>
      <c r="U12" s="501"/>
      <c r="V12" s="480" t="s">
        <v>191</v>
      </c>
      <c r="W12" s="481"/>
      <c r="X12" s="480" t="s">
        <v>192</v>
      </c>
      <c r="Y12" s="481"/>
      <c r="Z12" s="480" t="s">
        <v>193</v>
      </c>
      <c r="AA12" s="481"/>
      <c r="AB12" s="480" t="s">
        <v>194</v>
      </c>
      <c r="AC12" s="481"/>
      <c r="AD12" s="480" t="s">
        <v>195</v>
      </c>
      <c r="AE12" s="481"/>
      <c r="AF12" s="480" t="s">
        <v>196</v>
      </c>
      <c r="AG12" s="481"/>
      <c r="AH12" s="482" t="s">
        <v>197</v>
      </c>
      <c r="AI12" s="482"/>
      <c r="AJ12" s="483" t="s">
        <v>291</v>
      </c>
      <c r="AK12" s="484"/>
      <c r="AO12" s="65" t="s">
        <v>288</v>
      </c>
      <c r="AP12" s="66" t="s">
        <v>289</v>
      </c>
      <c r="AQ12" s="66" t="s">
        <v>290</v>
      </c>
    </row>
    <row r="13" spans="1:43" ht="30" customHeight="1">
      <c r="A13" s="47" t="s">
        <v>182</v>
      </c>
      <c r="B13" s="230" t="s">
        <v>320</v>
      </c>
      <c r="C13" s="231"/>
      <c r="D13" s="231"/>
      <c r="E13" s="231"/>
      <c r="F13" s="231"/>
      <c r="G13" s="232"/>
      <c r="H13" s="485"/>
      <c r="I13" s="486"/>
      <c r="J13" s="527" t="s">
        <v>554</v>
      </c>
      <c r="K13" s="487"/>
      <c r="L13" s="488" t="s">
        <v>565</v>
      </c>
      <c r="M13" s="489"/>
      <c r="N13" s="488" t="s">
        <v>634</v>
      </c>
      <c r="O13" s="489"/>
      <c r="P13" s="488" t="s">
        <v>566</v>
      </c>
      <c r="Q13" s="489"/>
      <c r="R13" s="499" t="s">
        <v>190</v>
      </c>
      <c r="S13" s="499"/>
      <c r="T13" s="477">
        <f>RANK(AQ13,$AQ$13:$AQ$17)</f>
        <v>2</v>
      </c>
      <c r="U13" s="478"/>
      <c r="V13" s="479">
        <f>(X13*3)+(Z13)</f>
        <v>8</v>
      </c>
      <c r="W13" s="478"/>
      <c r="X13" s="502">
        <v>2</v>
      </c>
      <c r="Y13" s="503"/>
      <c r="Z13" s="502">
        <v>2</v>
      </c>
      <c r="AA13" s="503"/>
      <c r="AB13" s="502"/>
      <c r="AC13" s="503"/>
      <c r="AD13" s="502">
        <v>10</v>
      </c>
      <c r="AE13" s="503"/>
      <c r="AF13" s="502">
        <v>1</v>
      </c>
      <c r="AG13" s="503"/>
      <c r="AH13" s="466">
        <f t="shared" ref="AH13:AH17" si="7">AD13-AF13</f>
        <v>9</v>
      </c>
      <c r="AI13" s="466"/>
      <c r="AJ13" s="467"/>
      <c r="AK13" s="468"/>
      <c r="AN13" s="45">
        <f t="shared" ref="AN13:AN18" si="8">SUM(X13:AC13)</f>
        <v>4</v>
      </c>
      <c r="AO13" s="67">
        <f>0.5+AH13/1000</f>
        <v>0.50900000000000001</v>
      </c>
      <c r="AP13" s="68">
        <f>AD13/100000</f>
        <v>1E-4</v>
      </c>
      <c r="AQ13" s="68">
        <f>SUM(V13,AO13,AP13)</f>
        <v>8.5091000000000001</v>
      </c>
    </row>
    <row r="14" spans="1:43" ht="30" customHeight="1">
      <c r="A14" s="48" t="s">
        <v>183</v>
      </c>
      <c r="B14" s="233" t="s">
        <v>644</v>
      </c>
      <c r="C14" s="234"/>
      <c r="D14" s="234"/>
      <c r="E14" s="234"/>
      <c r="F14" s="234"/>
      <c r="G14" s="235"/>
      <c r="H14" s="469" t="str">
        <f>J13</f>
        <v>1-1
△</v>
      </c>
      <c r="I14" s="449"/>
      <c r="J14" s="470"/>
      <c r="K14" s="471"/>
      <c r="L14" s="472" t="s">
        <v>560</v>
      </c>
      <c r="M14" s="473"/>
      <c r="N14" s="472" t="s">
        <v>566</v>
      </c>
      <c r="O14" s="473"/>
      <c r="P14" s="488" t="s">
        <v>619</v>
      </c>
      <c r="Q14" s="489"/>
      <c r="R14" s="476" t="s">
        <v>190</v>
      </c>
      <c r="S14" s="476"/>
      <c r="T14" s="510">
        <f>RANK(AQ14,$AQ$13:$AQ$17)</f>
        <v>1</v>
      </c>
      <c r="U14" s="511"/>
      <c r="V14" s="512">
        <f t="shared" ref="V14:V17" si="9">(X14*3)+(Z14)</f>
        <v>10</v>
      </c>
      <c r="W14" s="511"/>
      <c r="X14" s="502">
        <v>3</v>
      </c>
      <c r="Y14" s="503"/>
      <c r="Z14" s="502">
        <v>1</v>
      </c>
      <c r="AA14" s="503"/>
      <c r="AB14" s="502"/>
      <c r="AC14" s="503"/>
      <c r="AD14" s="502">
        <v>10</v>
      </c>
      <c r="AE14" s="503"/>
      <c r="AF14" s="502">
        <v>1</v>
      </c>
      <c r="AG14" s="503"/>
      <c r="AH14" s="466">
        <f t="shared" si="7"/>
        <v>9</v>
      </c>
      <c r="AI14" s="466"/>
      <c r="AJ14" s="504"/>
      <c r="AK14" s="505"/>
      <c r="AN14" s="45">
        <f t="shared" si="8"/>
        <v>4</v>
      </c>
      <c r="AO14" s="67">
        <f>0.5+AH14/1000</f>
        <v>0.50900000000000001</v>
      </c>
      <c r="AP14" s="68">
        <f>AD14/100000</f>
        <v>1E-4</v>
      </c>
      <c r="AQ14" s="68">
        <f>SUM(V14,AO14,AP14)</f>
        <v>10.5091</v>
      </c>
    </row>
    <row r="15" spans="1:43" ht="30" customHeight="1">
      <c r="A15" s="48" t="s">
        <v>184</v>
      </c>
      <c r="B15" s="282" t="s">
        <v>72</v>
      </c>
      <c r="C15" s="283"/>
      <c r="D15" s="283"/>
      <c r="E15" s="283"/>
      <c r="F15" s="283"/>
      <c r="G15" s="284"/>
      <c r="H15" s="513" t="str">
        <f>L13</f>
        <v>0-0
△</v>
      </c>
      <c r="I15" s="449"/>
      <c r="J15" s="488" t="s">
        <v>559</v>
      </c>
      <c r="K15" s="489"/>
      <c r="L15" s="450"/>
      <c r="M15" s="451"/>
      <c r="N15" s="472" t="s">
        <v>638</v>
      </c>
      <c r="O15" s="487"/>
      <c r="P15" s="488" t="s">
        <v>561</v>
      </c>
      <c r="Q15" s="489"/>
      <c r="R15" s="476" t="s">
        <v>190</v>
      </c>
      <c r="S15" s="476"/>
      <c r="T15" s="510">
        <f t="shared" ref="T15:T17" si="10">RANK(AQ15,$AQ$13:$AQ$17)</f>
        <v>3</v>
      </c>
      <c r="U15" s="511"/>
      <c r="V15" s="512">
        <f t="shared" si="9"/>
        <v>7</v>
      </c>
      <c r="W15" s="511"/>
      <c r="X15" s="502">
        <v>2</v>
      </c>
      <c r="Y15" s="503"/>
      <c r="Z15" s="502">
        <v>1</v>
      </c>
      <c r="AA15" s="503"/>
      <c r="AB15" s="502">
        <v>1</v>
      </c>
      <c r="AC15" s="503"/>
      <c r="AD15" s="502">
        <v>8</v>
      </c>
      <c r="AE15" s="503"/>
      <c r="AF15" s="502">
        <v>5</v>
      </c>
      <c r="AG15" s="503"/>
      <c r="AH15" s="466">
        <f t="shared" ref="AH15" si="11">AD15-AF15</f>
        <v>3</v>
      </c>
      <c r="AI15" s="466"/>
      <c r="AJ15" s="504"/>
      <c r="AK15" s="505"/>
      <c r="AN15" s="45">
        <f t="shared" si="8"/>
        <v>4</v>
      </c>
      <c r="AO15" s="67">
        <f t="shared" ref="AO15:AO18" si="12">0.5+AH15/1000</f>
        <v>0.503</v>
      </c>
      <c r="AP15" s="68">
        <f t="shared" ref="AP15:AP18" si="13">AD15/100000</f>
        <v>8.0000000000000007E-5</v>
      </c>
      <c r="AQ15" s="68">
        <f t="shared" ref="AQ15:AQ18" si="14">SUM(V15,AO15,AP15)</f>
        <v>7.5030799999999997</v>
      </c>
    </row>
    <row r="16" spans="1:43" ht="30" customHeight="1">
      <c r="A16" s="49" t="s">
        <v>185</v>
      </c>
      <c r="B16" s="282" t="s">
        <v>487</v>
      </c>
      <c r="C16" s="283"/>
      <c r="D16" s="283"/>
      <c r="E16" s="283"/>
      <c r="F16" s="283"/>
      <c r="G16" s="284"/>
      <c r="H16" s="469" t="s">
        <v>618</v>
      </c>
      <c r="I16" s="449"/>
      <c r="J16" s="469" t="s">
        <v>556</v>
      </c>
      <c r="K16" s="449"/>
      <c r="L16" s="448" t="s">
        <v>639</v>
      </c>
      <c r="M16" s="449"/>
      <c r="N16" s="506"/>
      <c r="O16" s="507"/>
      <c r="P16" s="488" t="s">
        <v>559</v>
      </c>
      <c r="Q16" s="489"/>
      <c r="R16" s="526" t="s">
        <v>190</v>
      </c>
      <c r="S16" s="526"/>
      <c r="T16" s="510">
        <f t="shared" si="10"/>
        <v>5</v>
      </c>
      <c r="U16" s="511"/>
      <c r="V16" s="512">
        <f t="shared" si="9"/>
        <v>0</v>
      </c>
      <c r="W16" s="511"/>
      <c r="X16" s="502"/>
      <c r="Y16" s="503"/>
      <c r="Z16" s="502"/>
      <c r="AA16" s="503"/>
      <c r="AB16" s="502">
        <v>4</v>
      </c>
      <c r="AC16" s="503"/>
      <c r="AD16" s="502">
        <v>1</v>
      </c>
      <c r="AE16" s="503"/>
      <c r="AF16" s="502">
        <v>20</v>
      </c>
      <c r="AG16" s="503"/>
      <c r="AH16" s="466">
        <f t="shared" si="7"/>
        <v>-19</v>
      </c>
      <c r="AI16" s="466"/>
      <c r="AJ16" s="504">
        <v>-2</v>
      </c>
      <c r="AK16" s="505"/>
      <c r="AN16" s="45">
        <f t="shared" si="8"/>
        <v>4</v>
      </c>
      <c r="AO16" s="67">
        <f t="shared" si="12"/>
        <v>0.48099999999999998</v>
      </c>
      <c r="AP16" s="68">
        <f t="shared" si="13"/>
        <v>1.0000000000000001E-5</v>
      </c>
      <c r="AQ16" s="68">
        <f t="shared" si="14"/>
        <v>0.48100999999999999</v>
      </c>
    </row>
    <row r="17" spans="1:43" ht="30" customHeight="1">
      <c r="A17" s="48" t="s">
        <v>186</v>
      </c>
      <c r="B17" s="282" t="s">
        <v>69</v>
      </c>
      <c r="C17" s="283"/>
      <c r="D17" s="283"/>
      <c r="E17" s="283"/>
      <c r="F17" s="283"/>
      <c r="G17" s="284"/>
      <c r="H17" s="469" t="s">
        <v>556</v>
      </c>
      <c r="I17" s="449"/>
      <c r="J17" s="448" t="s">
        <v>620</v>
      </c>
      <c r="K17" s="449"/>
      <c r="L17" s="448" t="s">
        <v>562</v>
      </c>
      <c r="M17" s="449"/>
      <c r="N17" s="448" t="s">
        <v>560</v>
      </c>
      <c r="O17" s="449"/>
      <c r="P17" s="470"/>
      <c r="Q17" s="471"/>
      <c r="R17" s="495" t="s">
        <v>190</v>
      </c>
      <c r="S17" s="525"/>
      <c r="T17" s="510">
        <f t="shared" si="10"/>
        <v>4</v>
      </c>
      <c r="U17" s="511"/>
      <c r="V17" s="512">
        <f t="shared" si="9"/>
        <v>3</v>
      </c>
      <c r="W17" s="511"/>
      <c r="X17" s="502">
        <v>1</v>
      </c>
      <c r="Y17" s="503"/>
      <c r="Z17" s="502"/>
      <c r="AA17" s="503"/>
      <c r="AB17" s="502">
        <v>3</v>
      </c>
      <c r="AC17" s="503"/>
      <c r="AD17" s="502">
        <v>4</v>
      </c>
      <c r="AE17" s="503"/>
      <c r="AF17" s="502">
        <v>6</v>
      </c>
      <c r="AG17" s="503"/>
      <c r="AH17" s="466">
        <f t="shared" si="7"/>
        <v>-2</v>
      </c>
      <c r="AI17" s="466"/>
      <c r="AJ17" s="504">
        <v>-1</v>
      </c>
      <c r="AK17" s="505"/>
      <c r="AN17" s="45">
        <f t="shared" si="8"/>
        <v>4</v>
      </c>
      <c r="AO17" s="67">
        <f t="shared" si="12"/>
        <v>0.498</v>
      </c>
      <c r="AP17" s="68">
        <f t="shared" si="13"/>
        <v>4.0000000000000003E-5</v>
      </c>
      <c r="AQ17" s="68">
        <f t="shared" si="14"/>
        <v>3.49804</v>
      </c>
    </row>
    <row r="18" spans="1:43" ht="18" customHeight="1">
      <c r="A18" s="64"/>
      <c r="B18" s="518" t="s">
        <v>277</v>
      </c>
      <c r="C18" s="519"/>
      <c r="D18" s="519"/>
      <c r="E18" s="519"/>
      <c r="F18" s="519"/>
      <c r="G18" s="520"/>
      <c r="H18" s="536" t="str">
        <f>R13</f>
        <v>＊＊</v>
      </c>
      <c r="I18" s="537"/>
      <c r="J18" s="538" t="str">
        <f>R14</f>
        <v>＊＊</v>
      </c>
      <c r="K18" s="537"/>
      <c r="L18" s="538" t="str">
        <f>R15</f>
        <v>＊＊</v>
      </c>
      <c r="M18" s="537"/>
      <c r="N18" s="538" t="str">
        <f>R16</f>
        <v>＊＊</v>
      </c>
      <c r="O18" s="537"/>
      <c r="P18" s="538" t="str">
        <f>R17</f>
        <v>＊＊</v>
      </c>
      <c r="Q18" s="537"/>
      <c r="R18" s="539"/>
      <c r="S18" s="540"/>
      <c r="T18" s="533"/>
      <c r="U18" s="529"/>
      <c r="V18" s="528"/>
      <c r="W18" s="529"/>
      <c r="X18" s="528"/>
      <c r="Y18" s="529"/>
      <c r="Z18" s="528"/>
      <c r="AA18" s="529"/>
      <c r="AB18" s="528"/>
      <c r="AC18" s="529"/>
      <c r="AD18" s="528"/>
      <c r="AE18" s="529"/>
      <c r="AF18" s="528"/>
      <c r="AG18" s="529"/>
      <c r="AH18" s="530"/>
      <c r="AI18" s="530"/>
      <c r="AJ18" s="531"/>
      <c r="AK18" s="532"/>
      <c r="AN18" s="45">
        <f t="shared" si="8"/>
        <v>0</v>
      </c>
      <c r="AO18" s="67">
        <f t="shared" si="12"/>
        <v>0.5</v>
      </c>
      <c r="AP18" s="68">
        <f t="shared" si="13"/>
        <v>0</v>
      </c>
      <c r="AQ18" s="68">
        <f t="shared" si="14"/>
        <v>0.5</v>
      </c>
    </row>
    <row r="19" spans="1:43" ht="16.2" customHeight="1">
      <c r="A19" s="50"/>
      <c r="B19" s="51"/>
      <c r="C19" s="51"/>
      <c r="D19" s="51"/>
      <c r="E19" s="51"/>
      <c r="F19" s="51"/>
      <c r="G19" s="51"/>
      <c r="H19" s="46"/>
      <c r="I19" s="46"/>
      <c r="J19" s="46"/>
      <c r="K19" s="46"/>
      <c r="L19" s="46"/>
      <c r="M19" s="46"/>
      <c r="N19" s="46"/>
      <c r="O19" s="46"/>
      <c r="P19" s="46"/>
      <c r="Q19" s="46"/>
      <c r="R19" s="46"/>
      <c r="S19" s="46"/>
      <c r="T19" s="52">
        <f>(6-COUNTIF(A13:A18,""))*(6-COUNTIF(A13:A18,"")-1)/2</f>
        <v>10</v>
      </c>
    </row>
    <row r="20" spans="1:43" ht="30" customHeight="1">
      <c r="A20" s="455" t="s">
        <v>353</v>
      </c>
      <c r="B20" s="456"/>
      <c r="C20" s="456"/>
      <c r="D20" s="456"/>
      <c r="E20" s="456"/>
      <c r="F20" s="456"/>
      <c r="G20" s="457"/>
      <c r="H20" s="458" t="str">
        <f>B21</f>
        <v>レーベン</v>
      </c>
      <c r="I20" s="459"/>
      <c r="J20" s="459" t="str">
        <f>B22</f>
        <v>ハルオ</v>
      </c>
      <c r="K20" s="459"/>
      <c r="L20" s="459" t="str">
        <f>B23</f>
        <v>カラクテル</v>
      </c>
      <c r="M20" s="459"/>
      <c r="N20" s="459" t="str">
        <f>B24</f>
        <v>Y-AJYACK40</v>
      </c>
      <c r="O20" s="459"/>
      <c r="P20" s="461" t="str">
        <f>B25</f>
        <v>＊＊</v>
      </c>
      <c r="Q20" s="461"/>
      <c r="R20" s="462" t="str">
        <f>B26</f>
        <v>＊＊</v>
      </c>
      <c r="S20" s="463"/>
      <c r="T20" s="500" t="s">
        <v>181</v>
      </c>
      <c r="U20" s="501"/>
      <c r="V20" s="480" t="s">
        <v>191</v>
      </c>
      <c r="W20" s="481"/>
      <c r="X20" s="480" t="s">
        <v>192</v>
      </c>
      <c r="Y20" s="481"/>
      <c r="Z20" s="480" t="s">
        <v>193</v>
      </c>
      <c r="AA20" s="481"/>
      <c r="AB20" s="480" t="s">
        <v>194</v>
      </c>
      <c r="AC20" s="481"/>
      <c r="AD20" s="480" t="s">
        <v>195</v>
      </c>
      <c r="AE20" s="481"/>
      <c r="AF20" s="480" t="s">
        <v>196</v>
      </c>
      <c r="AG20" s="481"/>
      <c r="AH20" s="482" t="s">
        <v>197</v>
      </c>
      <c r="AI20" s="482"/>
      <c r="AJ20" s="483" t="s">
        <v>291</v>
      </c>
      <c r="AK20" s="484"/>
      <c r="AO20" s="65" t="s">
        <v>288</v>
      </c>
      <c r="AP20" s="66" t="s">
        <v>289</v>
      </c>
      <c r="AQ20" s="66" t="s">
        <v>290</v>
      </c>
    </row>
    <row r="21" spans="1:43" ht="30" customHeight="1">
      <c r="A21" s="47" t="s">
        <v>182</v>
      </c>
      <c r="B21" s="332" t="s">
        <v>284</v>
      </c>
      <c r="C21" s="333"/>
      <c r="D21" s="333"/>
      <c r="E21" s="333"/>
      <c r="F21" s="333"/>
      <c r="G21" s="334"/>
      <c r="H21" s="485"/>
      <c r="I21" s="486"/>
      <c r="J21" s="472" t="s">
        <v>555</v>
      </c>
      <c r="K21" s="487"/>
      <c r="L21" s="488" t="s">
        <v>554</v>
      </c>
      <c r="M21" s="489"/>
      <c r="N21" s="488" t="s">
        <v>565</v>
      </c>
      <c r="O21" s="496"/>
      <c r="P21" s="497" t="s">
        <v>277</v>
      </c>
      <c r="Q21" s="498"/>
      <c r="R21" s="499" t="s">
        <v>190</v>
      </c>
      <c r="S21" s="499"/>
      <c r="T21" s="477">
        <f>RANK(AQ21,$AQ$21:$AQ$24)</f>
        <v>3</v>
      </c>
      <c r="U21" s="478"/>
      <c r="V21" s="479">
        <f>(X21*3)+(Z21)</f>
        <v>5</v>
      </c>
      <c r="W21" s="478"/>
      <c r="X21" s="502">
        <v>1</v>
      </c>
      <c r="Y21" s="503"/>
      <c r="Z21" s="502">
        <v>2</v>
      </c>
      <c r="AA21" s="503"/>
      <c r="AB21" s="502"/>
      <c r="AC21" s="503"/>
      <c r="AD21" s="502">
        <v>3</v>
      </c>
      <c r="AE21" s="503"/>
      <c r="AF21" s="502">
        <v>1</v>
      </c>
      <c r="AG21" s="503"/>
      <c r="AH21" s="466">
        <f t="shared" ref="AH21:AH24" si="15">AD21-AF21</f>
        <v>2</v>
      </c>
      <c r="AI21" s="466"/>
      <c r="AJ21" s="467">
        <v>-1</v>
      </c>
      <c r="AK21" s="468"/>
      <c r="AN21" s="45">
        <f t="shared" ref="AN21:AN26" si="16">SUM(X21:AC21)</f>
        <v>3</v>
      </c>
      <c r="AO21" s="67">
        <f>0.5+AH21/1000</f>
        <v>0.502</v>
      </c>
      <c r="AP21" s="68">
        <f>AD21/100000</f>
        <v>3.0000000000000001E-5</v>
      </c>
      <c r="AQ21" s="68">
        <f>SUM(V21,AO21,AP21)</f>
        <v>5.5020299999999995</v>
      </c>
    </row>
    <row r="22" spans="1:43" ht="30" customHeight="1">
      <c r="A22" s="48" t="s">
        <v>183</v>
      </c>
      <c r="B22" s="285" t="s">
        <v>327</v>
      </c>
      <c r="C22" s="286"/>
      <c r="D22" s="286"/>
      <c r="E22" s="286"/>
      <c r="F22" s="286"/>
      <c r="G22" s="287"/>
      <c r="H22" s="469" t="s">
        <v>556</v>
      </c>
      <c r="I22" s="449"/>
      <c r="J22" s="470"/>
      <c r="K22" s="471"/>
      <c r="L22" s="472" t="s">
        <v>621</v>
      </c>
      <c r="M22" s="473"/>
      <c r="N22" s="472" t="s">
        <v>620</v>
      </c>
      <c r="O22" s="473"/>
      <c r="P22" s="474" t="s">
        <v>277</v>
      </c>
      <c r="Q22" s="475"/>
      <c r="R22" s="476" t="s">
        <v>190</v>
      </c>
      <c r="S22" s="476"/>
      <c r="T22" s="510">
        <f>RANK(AQ22,$AQ$21:$AQ$24)</f>
        <v>4</v>
      </c>
      <c r="U22" s="511"/>
      <c r="V22" s="512">
        <f t="shared" ref="V22:V24" si="17">(X22*3)+(Z22)</f>
        <v>0</v>
      </c>
      <c r="W22" s="511"/>
      <c r="X22" s="502"/>
      <c r="Y22" s="503"/>
      <c r="Z22" s="502"/>
      <c r="AA22" s="503"/>
      <c r="AB22" s="502">
        <v>3</v>
      </c>
      <c r="AC22" s="503"/>
      <c r="AD22" s="502"/>
      <c r="AE22" s="503"/>
      <c r="AF22" s="502">
        <v>13</v>
      </c>
      <c r="AG22" s="503"/>
      <c r="AH22" s="466">
        <f t="shared" si="15"/>
        <v>-13</v>
      </c>
      <c r="AI22" s="466"/>
      <c r="AJ22" s="504"/>
      <c r="AK22" s="505"/>
      <c r="AN22" s="45">
        <f t="shared" si="16"/>
        <v>3</v>
      </c>
      <c r="AO22" s="67">
        <f>0.5+AH22/1000</f>
        <v>0.48699999999999999</v>
      </c>
      <c r="AP22" s="68">
        <f>AD22/100000</f>
        <v>0</v>
      </c>
      <c r="AQ22" s="68">
        <f>SUM(V22,AO22,AP22)</f>
        <v>0.48699999999999999</v>
      </c>
    </row>
    <row r="23" spans="1:43" ht="30" customHeight="1">
      <c r="A23" s="48" t="s">
        <v>184</v>
      </c>
      <c r="B23" s="236" t="s">
        <v>282</v>
      </c>
      <c r="C23" s="237"/>
      <c r="D23" s="237"/>
      <c r="E23" s="237"/>
      <c r="F23" s="237"/>
      <c r="G23" s="238"/>
      <c r="H23" s="513" t="str">
        <f>L21</f>
        <v>1-1
△</v>
      </c>
      <c r="I23" s="449"/>
      <c r="J23" s="448" t="s">
        <v>622</v>
      </c>
      <c r="K23" s="449"/>
      <c r="L23" s="450"/>
      <c r="M23" s="451"/>
      <c r="N23" s="472" t="s">
        <v>554</v>
      </c>
      <c r="O23" s="487"/>
      <c r="P23" s="474" t="s">
        <v>277</v>
      </c>
      <c r="Q23" s="475"/>
      <c r="R23" s="476" t="s">
        <v>190</v>
      </c>
      <c r="S23" s="476"/>
      <c r="T23" s="510">
        <f>RANK(AQ23,$AQ$21:$AQ$24)</f>
        <v>1</v>
      </c>
      <c r="U23" s="511"/>
      <c r="V23" s="512">
        <f t="shared" si="17"/>
        <v>5</v>
      </c>
      <c r="W23" s="511"/>
      <c r="X23" s="502">
        <v>1</v>
      </c>
      <c r="Y23" s="503"/>
      <c r="Z23" s="502">
        <v>2</v>
      </c>
      <c r="AA23" s="503"/>
      <c r="AB23" s="502"/>
      <c r="AC23" s="503"/>
      <c r="AD23" s="502">
        <v>10</v>
      </c>
      <c r="AE23" s="503"/>
      <c r="AF23" s="502">
        <v>2</v>
      </c>
      <c r="AG23" s="503"/>
      <c r="AH23" s="466">
        <f t="shared" si="15"/>
        <v>8</v>
      </c>
      <c r="AI23" s="466"/>
      <c r="AJ23" s="504">
        <v>-2</v>
      </c>
      <c r="AK23" s="505"/>
      <c r="AN23" s="45">
        <f t="shared" si="16"/>
        <v>3</v>
      </c>
      <c r="AO23" s="67">
        <f t="shared" ref="AO23:AO26" si="18">0.5+AH23/1000</f>
        <v>0.50800000000000001</v>
      </c>
      <c r="AP23" s="68">
        <f t="shared" ref="AP23:AP26" si="19">AD23/100000</f>
        <v>1E-4</v>
      </c>
      <c r="AQ23" s="68">
        <f t="shared" ref="AQ23:AQ26" si="20">SUM(V23,AO23,AP23)</f>
        <v>5.5080999999999998</v>
      </c>
    </row>
    <row r="24" spans="1:43" ht="30" customHeight="1">
      <c r="A24" s="49" t="s">
        <v>185</v>
      </c>
      <c r="B24" s="239" t="s">
        <v>488</v>
      </c>
      <c r="C24" s="240"/>
      <c r="D24" s="240"/>
      <c r="E24" s="240"/>
      <c r="F24" s="240"/>
      <c r="G24" s="241"/>
      <c r="H24" s="469" t="str">
        <f>N21</f>
        <v>0-0
△</v>
      </c>
      <c r="I24" s="449"/>
      <c r="J24" s="448" t="s">
        <v>619</v>
      </c>
      <c r="K24" s="449"/>
      <c r="L24" s="448" t="str">
        <f>N23</f>
        <v>1-1
△</v>
      </c>
      <c r="M24" s="449"/>
      <c r="N24" s="506"/>
      <c r="O24" s="507"/>
      <c r="P24" s="508" t="s">
        <v>277</v>
      </c>
      <c r="Q24" s="509"/>
      <c r="R24" s="526" t="s">
        <v>190</v>
      </c>
      <c r="S24" s="526"/>
      <c r="T24" s="510">
        <f>RANK(AQ24,$AQ$21:$AQ$24)</f>
        <v>2</v>
      </c>
      <c r="U24" s="511"/>
      <c r="V24" s="512">
        <f t="shared" si="17"/>
        <v>5</v>
      </c>
      <c r="W24" s="511"/>
      <c r="X24" s="502">
        <v>1</v>
      </c>
      <c r="Y24" s="503"/>
      <c r="Z24" s="502">
        <v>2</v>
      </c>
      <c r="AA24" s="503"/>
      <c r="AB24" s="502"/>
      <c r="AC24" s="503"/>
      <c r="AD24" s="502">
        <v>4</v>
      </c>
      <c r="AE24" s="503"/>
      <c r="AF24" s="502">
        <v>1</v>
      </c>
      <c r="AG24" s="503"/>
      <c r="AH24" s="466">
        <f t="shared" si="15"/>
        <v>3</v>
      </c>
      <c r="AI24" s="466"/>
      <c r="AJ24" s="504">
        <v>-2</v>
      </c>
      <c r="AK24" s="505"/>
      <c r="AN24" s="45">
        <f t="shared" si="16"/>
        <v>3</v>
      </c>
      <c r="AO24" s="67">
        <f t="shared" si="18"/>
        <v>0.503</v>
      </c>
      <c r="AP24" s="68">
        <f t="shared" si="19"/>
        <v>4.0000000000000003E-5</v>
      </c>
      <c r="AQ24" s="68">
        <f t="shared" si="20"/>
        <v>5.5030400000000004</v>
      </c>
    </row>
    <row r="25" spans="1:43" ht="18" customHeight="1">
      <c r="A25" s="69"/>
      <c r="B25" s="490" t="s">
        <v>277</v>
      </c>
      <c r="C25" s="491"/>
      <c r="D25" s="491"/>
      <c r="E25" s="491"/>
      <c r="F25" s="491"/>
      <c r="G25" s="492"/>
      <c r="H25" s="493" t="str">
        <f>R20</f>
        <v>＊＊</v>
      </c>
      <c r="I25" s="494"/>
      <c r="J25" s="495" t="str">
        <f>R21</f>
        <v>＊＊</v>
      </c>
      <c r="K25" s="494"/>
      <c r="L25" s="495" t="str">
        <f>R22</f>
        <v>＊＊</v>
      </c>
      <c r="M25" s="494"/>
      <c r="N25" s="495" t="str">
        <f>R23</f>
        <v>＊＊</v>
      </c>
      <c r="O25" s="494"/>
      <c r="P25" s="470"/>
      <c r="Q25" s="471"/>
      <c r="R25" s="495" t="s">
        <v>190</v>
      </c>
      <c r="S25" s="525"/>
      <c r="T25" s="524"/>
      <c r="U25" s="515"/>
      <c r="V25" s="514"/>
      <c r="W25" s="515"/>
      <c r="X25" s="514"/>
      <c r="Y25" s="515"/>
      <c r="Z25" s="514"/>
      <c r="AA25" s="515"/>
      <c r="AB25" s="514"/>
      <c r="AC25" s="515"/>
      <c r="AD25" s="514"/>
      <c r="AE25" s="515"/>
      <c r="AF25" s="514"/>
      <c r="AG25" s="515"/>
      <c r="AH25" s="514"/>
      <c r="AI25" s="515"/>
      <c r="AJ25" s="516"/>
      <c r="AK25" s="517"/>
      <c r="AN25" s="45">
        <f t="shared" si="16"/>
        <v>0</v>
      </c>
      <c r="AO25" s="67">
        <f t="shared" si="18"/>
        <v>0.5</v>
      </c>
      <c r="AP25" s="68">
        <f t="shared" si="19"/>
        <v>0</v>
      </c>
      <c r="AQ25" s="68">
        <f t="shared" si="20"/>
        <v>0.5</v>
      </c>
    </row>
    <row r="26" spans="1:43" ht="18" customHeight="1">
      <c r="A26" s="64"/>
      <c r="B26" s="518" t="s">
        <v>277</v>
      </c>
      <c r="C26" s="519"/>
      <c r="D26" s="519"/>
      <c r="E26" s="519"/>
      <c r="F26" s="519"/>
      <c r="G26" s="520"/>
      <c r="H26" s="521" t="str">
        <f>R21</f>
        <v>＊＊</v>
      </c>
      <c r="I26" s="522"/>
      <c r="J26" s="523" t="str">
        <f>R22</f>
        <v>＊＊</v>
      </c>
      <c r="K26" s="522"/>
      <c r="L26" s="523" t="str">
        <f>R23</f>
        <v>＊＊</v>
      </c>
      <c r="M26" s="522"/>
      <c r="N26" s="523" t="str">
        <f>R24</f>
        <v>＊＊</v>
      </c>
      <c r="O26" s="522"/>
      <c r="P26" s="523" t="str">
        <f>R25</f>
        <v>＊＊</v>
      </c>
      <c r="Q26" s="522"/>
      <c r="R26" s="534"/>
      <c r="S26" s="535"/>
      <c r="T26" s="533"/>
      <c r="U26" s="529"/>
      <c r="V26" s="528"/>
      <c r="W26" s="529"/>
      <c r="X26" s="528"/>
      <c r="Y26" s="529"/>
      <c r="Z26" s="528"/>
      <c r="AA26" s="529"/>
      <c r="AB26" s="528"/>
      <c r="AC26" s="529"/>
      <c r="AD26" s="528"/>
      <c r="AE26" s="529"/>
      <c r="AF26" s="528"/>
      <c r="AG26" s="529"/>
      <c r="AH26" s="530"/>
      <c r="AI26" s="530"/>
      <c r="AJ26" s="531"/>
      <c r="AK26" s="532"/>
      <c r="AN26" s="45">
        <f t="shared" si="16"/>
        <v>0</v>
      </c>
      <c r="AO26" s="67">
        <f t="shared" si="18"/>
        <v>0.5</v>
      </c>
      <c r="AP26" s="68">
        <f t="shared" si="19"/>
        <v>0</v>
      </c>
      <c r="AQ26" s="68">
        <f t="shared" si="20"/>
        <v>0.5</v>
      </c>
    </row>
    <row r="27" spans="1:43" ht="16.2" customHeight="1">
      <c r="A27" s="50"/>
      <c r="B27" s="53"/>
      <c r="C27" s="53"/>
      <c r="D27" s="53"/>
      <c r="E27" s="53"/>
      <c r="F27" s="53"/>
      <c r="G27" s="53"/>
      <c r="H27" s="54"/>
      <c r="I27" s="54"/>
      <c r="J27" s="54"/>
      <c r="K27" s="54"/>
      <c r="L27" s="54"/>
      <c r="M27" s="54"/>
      <c r="N27" s="54"/>
      <c r="O27" s="54"/>
      <c r="P27" s="54"/>
      <c r="Q27" s="54"/>
      <c r="R27" s="54"/>
      <c r="S27" s="54"/>
      <c r="T27" s="52">
        <f>(6-COUNTIF(A21:A26,""))*(6-COUNTIF(A21:A26,"")-1)/2</f>
        <v>6</v>
      </c>
      <c r="U27" s="55"/>
      <c r="V27" s="56"/>
      <c r="W27" s="56"/>
      <c r="X27" s="56"/>
      <c r="Y27" s="56"/>
      <c r="Z27" s="56"/>
      <c r="AA27" s="56"/>
      <c r="AB27" s="56"/>
      <c r="AC27" s="56"/>
      <c r="AD27" s="56"/>
      <c r="AE27" s="56"/>
      <c r="AF27" s="56"/>
      <c r="AG27" s="56"/>
      <c r="AH27" s="56"/>
      <c r="AI27" s="56"/>
      <c r="AJ27" s="44"/>
      <c r="AK27" s="44"/>
    </row>
    <row r="28" spans="1:43" ht="30" customHeight="1">
      <c r="A28" s="455" t="s">
        <v>286</v>
      </c>
      <c r="B28" s="456"/>
      <c r="C28" s="456"/>
      <c r="D28" s="456"/>
      <c r="E28" s="456"/>
      <c r="F28" s="456"/>
      <c r="G28" s="457"/>
      <c r="H28" s="458" t="str">
        <f>B29</f>
        <v>トキガネ</v>
      </c>
      <c r="I28" s="459"/>
      <c r="J28" s="459" t="str">
        <f>B30</f>
        <v>浦安シニア40</v>
      </c>
      <c r="K28" s="459"/>
      <c r="L28" s="459" t="str">
        <f>B31</f>
        <v>MVCC</v>
      </c>
      <c r="M28" s="459"/>
      <c r="N28" s="459" t="str">
        <f>B32</f>
        <v>花園SC40</v>
      </c>
      <c r="O28" s="459"/>
      <c r="P28" s="461" t="str">
        <f>B33</f>
        <v>＊＊</v>
      </c>
      <c r="Q28" s="461"/>
      <c r="R28" s="462" t="str">
        <f>B34</f>
        <v>＊＊</v>
      </c>
      <c r="S28" s="463"/>
      <c r="T28" s="500" t="s">
        <v>181</v>
      </c>
      <c r="U28" s="501"/>
      <c r="V28" s="480" t="s">
        <v>191</v>
      </c>
      <c r="W28" s="481"/>
      <c r="X28" s="480" t="s">
        <v>192</v>
      </c>
      <c r="Y28" s="481"/>
      <c r="Z28" s="480" t="s">
        <v>193</v>
      </c>
      <c r="AA28" s="481"/>
      <c r="AB28" s="480" t="s">
        <v>194</v>
      </c>
      <c r="AC28" s="481"/>
      <c r="AD28" s="480" t="s">
        <v>195</v>
      </c>
      <c r="AE28" s="481"/>
      <c r="AF28" s="480" t="s">
        <v>196</v>
      </c>
      <c r="AG28" s="481"/>
      <c r="AH28" s="482" t="s">
        <v>197</v>
      </c>
      <c r="AI28" s="482"/>
      <c r="AJ28" s="483" t="s">
        <v>291</v>
      </c>
      <c r="AK28" s="484"/>
      <c r="AO28" s="65" t="s">
        <v>288</v>
      </c>
      <c r="AP28" s="66" t="s">
        <v>289</v>
      </c>
      <c r="AQ28" s="66" t="s">
        <v>290</v>
      </c>
    </row>
    <row r="29" spans="1:43" ht="30" customHeight="1">
      <c r="A29" s="47" t="s">
        <v>182</v>
      </c>
      <c r="B29" s="230" t="s">
        <v>445</v>
      </c>
      <c r="C29" s="231"/>
      <c r="D29" s="231"/>
      <c r="E29" s="231"/>
      <c r="F29" s="231"/>
      <c r="G29" s="232"/>
      <c r="H29" s="485"/>
      <c r="I29" s="486"/>
      <c r="J29" s="472" t="s">
        <v>571</v>
      </c>
      <c r="K29" s="487"/>
      <c r="L29" s="488" t="s">
        <v>561</v>
      </c>
      <c r="M29" s="489"/>
      <c r="N29" s="488" t="s">
        <v>622</v>
      </c>
      <c r="O29" s="496"/>
      <c r="P29" s="497" t="s">
        <v>277</v>
      </c>
      <c r="Q29" s="498"/>
      <c r="R29" s="499" t="s">
        <v>190</v>
      </c>
      <c r="S29" s="499"/>
      <c r="T29" s="477">
        <f>RANK(AQ29,$AQ$29:$AQ$32)</f>
        <v>2</v>
      </c>
      <c r="U29" s="478"/>
      <c r="V29" s="479">
        <f>(X29*3)+(Z29)</f>
        <v>6</v>
      </c>
      <c r="W29" s="478"/>
      <c r="X29" s="502">
        <v>2</v>
      </c>
      <c r="Y29" s="503"/>
      <c r="Z29" s="502"/>
      <c r="AA29" s="503"/>
      <c r="AB29" s="502">
        <v>1</v>
      </c>
      <c r="AC29" s="503"/>
      <c r="AD29" s="502">
        <v>10</v>
      </c>
      <c r="AE29" s="503"/>
      <c r="AF29" s="502">
        <v>2</v>
      </c>
      <c r="AG29" s="503"/>
      <c r="AH29" s="466">
        <f t="shared" ref="AH29:AH32" si="21">AD29-AF29</f>
        <v>8</v>
      </c>
      <c r="AI29" s="466"/>
      <c r="AJ29" s="467"/>
      <c r="AK29" s="468"/>
      <c r="AN29" s="45">
        <f>SUM(X29:AC29)</f>
        <v>3</v>
      </c>
      <c r="AO29" s="67">
        <f>0.5+AH29/1000</f>
        <v>0.50800000000000001</v>
      </c>
      <c r="AP29" s="68">
        <f>AD29/100000</f>
        <v>1E-4</v>
      </c>
      <c r="AQ29" s="68">
        <f>SUM(V29,AO29,AP29)</f>
        <v>6.5080999999999998</v>
      </c>
    </row>
    <row r="30" spans="1:43" ht="30" customHeight="1">
      <c r="A30" s="48" t="s">
        <v>183</v>
      </c>
      <c r="B30" s="236" t="s">
        <v>417</v>
      </c>
      <c r="C30" s="237"/>
      <c r="D30" s="237"/>
      <c r="E30" s="237"/>
      <c r="F30" s="237"/>
      <c r="G30" s="238"/>
      <c r="H30" s="469" t="s">
        <v>572</v>
      </c>
      <c r="I30" s="449"/>
      <c r="J30" s="470"/>
      <c r="K30" s="471"/>
      <c r="L30" s="472" t="s">
        <v>567</v>
      </c>
      <c r="M30" s="473"/>
      <c r="N30" s="472" t="s">
        <v>560</v>
      </c>
      <c r="O30" s="473"/>
      <c r="P30" s="474" t="s">
        <v>277</v>
      </c>
      <c r="Q30" s="475"/>
      <c r="R30" s="476" t="s">
        <v>190</v>
      </c>
      <c r="S30" s="476"/>
      <c r="T30" s="510">
        <f>RANK(AQ30,$AQ$29:$AQ$32)</f>
        <v>1</v>
      </c>
      <c r="U30" s="511"/>
      <c r="V30" s="512">
        <f t="shared" ref="V30:V32" si="22">(X30*3)+(Z30)</f>
        <v>9</v>
      </c>
      <c r="W30" s="511"/>
      <c r="X30" s="502">
        <v>3</v>
      </c>
      <c r="Y30" s="503"/>
      <c r="Z30" s="502"/>
      <c r="AA30" s="503"/>
      <c r="AB30" s="502"/>
      <c r="AC30" s="503"/>
      <c r="AD30" s="502">
        <v>10</v>
      </c>
      <c r="AE30" s="503"/>
      <c r="AF30" s="502">
        <v>2</v>
      </c>
      <c r="AG30" s="503"/>
      <c r="AH30" s="466">
        <f t="shared" si="21"/>
        <v>8</v>
      </c>
      <c r="AI30" s="466"/>
      <c r="AJ30" s="504"/>
      <c r="AK30" s="505"/>
      <c r="AN30" s="45">
        <f t="shared" ref="AN30:AN34" si="23">SUM(X30:AC30)</f>
        <v>3</v>
      </c>
      <c r="AO30" s="67">
        <f>0.5+AH30/1000</f>
        <v>0.50800000000000001</v>
      </c>
      <c r="AP30" s="68">
        <f>AD30/100000</f>
        <v>1E-4</v>
      </c>
      <c r="AQ30" s="68">
        <f>SUM(V30,AO30,AP30)</f>
        <v>9.5080999999999989</v>
      </c>
    </row>
    <row r="31" spans="1:43" ht="30" customHeight="1">
      <c r="A31" s="48" t="s">
        <v>184</v>
      </c>
      <c r="B31" s="285" t="s">
        <v>489</v>
      </c>
      <c r="C31" s="286"/>
      <c r="D31" s="286"/>
      <c r="E31" s="286"/>
      <c r="F31" s="286"/>
      <c r="G31" s="287"/>
      <c r="H31" s="513" t="s">
        <v>562</v>
      </c>
      <c r="I31" s="449"/>
      <c r="J31" s="448" t="s">
        <v>568</v>
      </c>
      <c r="K31" s="449"/>
      <c r="L31" s="450"/>
      <c r="M31" s="451"/>
      <c r="N31" s="472" t="s">
        <v>561</v>
      </c>
      <c r="O31" s="487"/>
      <c r="P31" s="474" t="s">
        <v>277</v>
      </c>
      <c r="Q31" s="475"/>
      <c r="R31" s="476" t="s">
        <v>190</v>
      </c>
      <c r="S31" s="476"/>
      <c r="T31" s="510">
        <f t="shared" ref="T31:T32" si="24">RANK(AQ31,$AQ$29:$AQ$32)</f>
        <v>3</v>
      </c>
      <c r="U31" s="511"/>
      <c r="V31" s="512">
        <f t="shared" si="22"/>
        <v>3</v>
      </c>
      <c r="W31" s="511"/>
      <c r="X31" s="502">
        <v>1</v>
      </c>
      <c r="Y31" s="503"/>
      <c r="Z31" s="502"/>
      <c r="AA31" s="503"/>
      <c r="AB31" s="502">
        <v>2</v>
      </c>
      <c r="AC31" s="503"/>
      <c r="AD31" s="502">
        <v>2</v>
      </c>
      <c r="AE31" s="503"/>
      <c r="AF31" s="502">
        <v>5</v>
      </c>
      <c r="AG31" s="503"/>
      <c r="AH31" s="466">
        <f t="shared" si="21"/>
        <v>-3</v>
      </c>
      <c r="AI31" s="466"/>
      <c r="AJ31" s="504"/>
      <c r="AK31" s="505"/>
      <c r="AN31" s="45">
        <f t="shared" si="23"/>
        <v>3</v>
      </c>
      <c r="AO31" s="67">
        <f t="shared" ref="AO31:AO34" si="25">0.5+AH31/1000</f>
        <v>0.497</v>
      </c>
      <c r="AP31" s="68">
        <f t="shared" ref="AP31:AP34" si="26">AD31/100000</f>
        <v>2.0000000000000002E-5</v>
      </c>
      <c r="AQ31" s="68">
        <f t="shared" ref="AQ31:AQ34" si="27">SUM(V31,AO31,AP31)</f>
        <v>3.49702</v>
      </c>
    </row>
    <row r="32" spans="1:43" ht="30" customHeight="1">
      <c r="A32" s="49" t="s">
        <v>185</v>
      </c>
      <c r="B32" s="282" t="s">
        <v>490</v>
      </c>
      <c r="C32" s="283"/>
      <c r="D32" s="283"/>
      <c r="E32" s="283"/>
      <c r="F32" s="283"/>
      <c r="G32" s="284"/>
      <c r="H32" s="469" t="s">
        <v>621</v>
      </c>
      <c r="I32" s="449"/>
      <c r="J32" s="448" t="s">
        <v>559</v>
      </c>
      <c r="K32" s="449"/>
      <c r="L32" s="448" t="s">
        <v>562</v>
      </c>
      <c r="M32" s="449"/>
      <c r="N32" s="506"/>
      <c r="O32" s="507"/>
      <c r="P32" s="508" t="s">
        <v>277</v>
      </c>
      <c r="Q32" s="509"/>
      <c r="R32" s="526" t="s">
        <v>190</v>
      </c>
      <c r="S32" s="526"/>
      <c r="T32" s="510">
        <f t="shared" si="24"/>
        <v>4</v>
      </c>
      <c r="U32" s="511"/>
      <c r="V32" s="512">
        <f t="shared" si="22"/>
        <v>0</v>
      </c>
      <c r="W32" s="511"/>
      <c r="X32" s="502"/>
      <c r="Y32" s="503"/>
      <c r="Z32" s="502"/>
      <c r="AA32" s="503"/>
      <c r="AB32" s="502">
        <v>3</v>
      </c>
      <c r="AC32" s="503"/>
      <c r="AD32" s="502"/>
      <c r="AE32" s="503"/>
      <c r="AF32" s="502">
        <v>13</v>
      </c>
      <c r="AG32" s="503"/>
      <c r="AH32" s="466">
        <f t="shared" si="21"/>
        <v>-13</v>
      </c>
      <c r="AI32" s="466"/>
      <c r="AJ32" s="504"/>
      <c r="AK32" s="505"/>
      <c r="AN32" s="45">
        <f t="shared" si="23"/>
        <v>3</v>
      </c>
      <c r="AO32" s="67">
        <f t="shared" si="25"/>
        <v>0.48699999999999999</v>
      </c>
      <c r="AP32" s="68">
        <f t="shared" si="26"/>
        <v>0</v>
      </c>
      <c r="AQ32" s="68">
        <f t="shared" si="27"/>
        <v>0.48699999999999999</v>
      </c>
    </row>
    <row r="33" spans="1:43" ht="18" customHeight="1">
      <c r="A33" s="70"/>
      <c r="B33" s="490" t="s">
        <v>277</v>
      </c>
      <c r="C33" s="491"/>
      <c r="D33" s="491"/>
      <c r="E33" s="491"/>
      <c r="F33" s="491"/>
      <c r="G33" s="492"/>
      <c r="H33" s="493" t="str">
        <f>R28</f>
        <v>＊＊</v>
      </c>
      <c r="I33" s="494"/>
      <c r="J33" s="495" t="str">
        <f>R29</f>
        <v>＊＊</v>
      </c>
      <c r="K33" s="494"/>
      <c r="L33" s="495" t="str">
        <f>R30</f>
        <v>＊＊</v>
      </c>
      <c r="M33" s="494"/>
      <c r="N33" s="495" t="str">
        <f>R31</f>
        <v>＊＊</v>
      </c>
      <c r="O33" s="494"/>
      <c r="P33" s="470"/>
      <c r="Q33" s="471"/>
      <c r="R33" s="495" t="s">
        <v>190</v>
      </c>
      <c r="S33" s="525"/>
      <c r="T33" s="524"/>
      <c r="U33" s="515"/>
      <c r="V33" s="514"/>
      <c r="W33" s="515"/>
      <c r="X33" s="514"/>
      <c r="Y33" s="515"/>
      <c r="Z33" s="514"/>
      <c r="AA33" s="515"/>
      <c r="AB33" s="514"/>
      <c r="AC33" s="515"/>
      <c r="AD33" s="514"/>
      <c r="AE33" s="515"/>
      <c r="AF33" s="514"/>
      <c r="AG33" s="515"/>
      <c r="AH33" s="514"/>
      <c r="AI33" s="515"/>
      <c r="AJ33" s="516"/>
      <c r="AK33" s="517"/>
      <c r="AN33" s="45">
        <f t="shared" si="23"/>
        <v>0</v>
      </c>
      <c r="AO33" s="67">
        <f t="shared" si="25"/>
        <v>0.5</v>
      </c>
      <c r="AP33" s="68">
        <f t="shared" si="26"/>
        <v>0</v>
      </c>
      <c r="AQ33" s="68">
        <f t="shared" si="27"/>
        <v>0.5</v>
      </c>
    </row>
    <row r="34" spans="1:43" ht="18" customHeight="1">
      <c r="A34" s="64"/>
      <c r="B34" s="518" t="s">
        <v>277</v>
      </c>
      <c r="C34" s="519"/>
      <c r="D34" s="519"/>
      <c r="E34" s="519"/>
      <c r="F34" s="519"/>
      <c r="G34" s="520"/>
      <c r="H34" s="521" t="str">
        <f>R29</f>
        <v>＊＊</v>
      </c>
      <c r="I34" s="522"/>
      <c r="J34" s="523" t="str">
        <f>R30</f>
        <v>＊＊</v>
      </c>
      <c r="K34" s="522"/>
      <c r="L34" s="523" t="str">
        <f>R31</f>
        <v>＊＊</v>
      </c>
      <c r="M34" s="522"/>
      <c r="N34" s="523" t="str">
        <f>R32</f>
        <v>＊＊</v>
      </c>
      <c r="O34" s="522"/>
      <c r="P34" s="523" t="str">
        <f>R33</f>
        <v>＊＊</v>
      </c>
      <c r="Q34" s="522"/>
      <c r="R34" s="534"/>
      <c r="S34" s="535"/>
      <c r="T34" s="533"/>
      <c r="U34" s="529"/>
      <c r="V34" s="528"/>
      <c r="W34" s="529"/>
      <c r="X34" s="528"/>
      <c r="Y34" s="529"/>
      <c r="Z34" s="528"/>
      <c r="AA34" s="529"/>
      <c r="AB34" s="528"/>
      <c r="AC34" s="529"/>
      <c r="AD34" s="528"/>
      <c r="AE34" s="529"/>
      <c r="AF34" s="528"/>
      <c r="AG34" s="529"/>
      <c r="AH34" s="530"/>
      <c r="AI34" s="530"/>
      <c r="AJ34" s="531"/>
      <c r="AK34" s="532"/>
      <c r="AN34" s="45">
        <f t="shared" si="23"/>
        <v>0</v>
      </c>
      <c r="AO34" s="67">
        <f t="shared" si="25"/>
        <v>0.5</v>
      </c>
      <c r="AP34" s="68">
        <f t="shared" si="26"/>
        <v>0</v>
      </c>
      <c r="AQ34" s="68">
        <f t="shared" si="27"/>
        <v>0.5</v>
      </c>
    </row>
    <row r="35" spans="1:43" ht="16.2" customHeight="1">
      <c r="A35" s="50"/>
      <c r="B35" s="53"/>
      <c r="C35" s="53"/>
      <c r="D35" s="53"/>
      <c r="E35" s="53"/>
      <c r="F35" s="53"/>
      <c r="G35" s="53"/>
      <c r="H35" s="54"/>
      <c r="I35" s="54"/>
      <c r="J35" s="54"/>
      <c r="K35" s="54"/>
      <c r="L35" s="54"/>
      <c r="M35" s="54"/>
      <c r="N35" s="54"/>
      <c r="O35" s="54"/>
      <c r="P35" s="54"/>
      <c r="Q35" s="54"/>
      <c r="R35" s="54"/>
      <c r="S35" s="54"/>
      <c r="T35" s="52">
        <f>(6-COUNTIF(A29:A34,""))*(6-COUNTIF(A29:A34,"")-1)/2</f>
        <v>6</v>
      </c>
      <c r="U35" s="55"/>
      <c r="V35" s="56"/>
      <c r="W35" s="56"/>
      <c r="X35" s="56"/>
      <c r="Y35" s="56"/>
      <c r="Z35" s="56"/>
      <c r="AA35" s="56"/>
      <c r="AB35" s="56"/>
      <c r="AC35" s="56"/>
      <c r="AD35" s="56"/>
      <c r="AE35" s="56"/>
      <c r="AF35" s="56"/>
      <c r="AG35" s="56"/>
      <c r="AH35" s="56"/>
      <c r="AI35" s="56"/>
      <c r="AJ35" s="44"/>
      <c r="AK35" s="44"/>
    </row>
    <row r="36" spans="1:43" ht="30" customHeight="1">
      <c r="A36" s="455" t="s">
        <v>354</v>
      </c>
      <c r="B36" s="456"/>
      <c r="C36" s="456"/>
      <c r="D36" s="456"/>
      <c r="E36" s="456"/>
      <c r="F36" s="456"/>
      <c r="G36" s="457"/>
      <c r="H36" s="458" t="str">
        <f>B37</f>
        <v>FC船橋40</v>
      </c>
      <c r="I36" s="459"/>
      <c r="J36" s="459" t="str">
        <f>B38</f>
        <v>古河シニア40</v>
      </c>
      <c r="K36" s="459"/>
      <c r="L36" s="459" t="str">
        <f>B39</f>
        <v>八千代FC40</v>
      </c>
      <c r="M36" s="459"/>
      <c r="N36" s="459" t="str">
        <f>B40</f>
        <v>袖ケ浦シニア40</v>
      </c>
      <c r="O36" s="460"/>
      <c r="P36" s="461" t="str">
        <f>B41</f>
        <v>＊＊</v>
      </c>
      <c r="Q36" s="461"/>
      <c r="R36" s="462" t="str">
        <f>B42</f>
        <v>＊＊</v>
      </c>
      <c r="S36" s="463"/>
      <c r="T36" s="500" t="s">
        <v>181</v>
      </c>
      <c r="U36" s="501"/>
      <c r="V36" s="480" t="s">
        <v>191</v>
      </c>
      <c r="W36" s="481"/>
      <c r="X36" s="480" t="s">
        <v>192</v>
      </c>
      <c r="Y36" s="481"/>
      <c r="Z36" s="480" t="s">
        <v>193</v>
      </c>
      <c r="AA36" s="481"/>
      <c r="AB36" s="480" t="s">
        <v>194</v>
      </c>
      <c r="AC36" s="481"/>
      <c r="AD36" s="480" t="s">
        <v>195</v>
      </c>
      <c r="AE36" s="481"/>
      <c r="AF36" s="480" t="s">
        <v>196</v>
      </c>
      <c r="AG36" s="481"/>
      <c r="AH36" s="482" t="s">
        <v>197</v>
      </c>
      <c r="AI36" s="482"/>
      <c r="AJ36" s="483" t="s">
        <v>291</v>
      </c>
      <c r="AK36" s="484"/>
      <c r="AO36" s="65" t="s">
        <v>288</v>
      </c>
      <c r="AP36" s="66" t="s">
        <v>289</v>
      </c>
      <c r="AQ36" s="66" t="s">
        <v>290</v>
      </c>
    </row>
    <row r="37" spans="1:43" ht="30" customHeight="1">
      <c r="A37" s="47" t="s">
        <v>182</v>
      </c>
      <c r="B37" s="230" t="s">
        <v>315</v>
      </c>
      <c r="C37" s="231"/>
      <c r="D37" s="231"/>
      <c r="E37" s="231"/>
      <c r="F37" s="231"/>
      <c r="G37" s="232"/>
      <c r="H37" s="485"/>
      <c r="I37" s="486"/>
      <c r="J37" s="472" t="s">
        <v>565</v>
      </c>
      <c r="K37" s="487"/>
      <c r="L37" s="488" t="s">
        <v>560</v>
      </c>
      <c r="M37" s="489"/>
      <c r="N37" s="488" t="s">
        <v>566</v>
      </c>
      <c r="O37" s="496"/>
      <c r="P37" s="497" t="s">
        <v>277</v>
      </c>
      <c r="Q37" s="498"/>
      <c r="R37" s="499" t="s">
        <v>190</v>
      </c>
      <c r="S37" s="499"/>
      <c r="T37" s="477">
        <f>RANK(AQ37,$AQ$37:$AQ$40)</f>
        <v>1</v>
      </c>
      <c r="U37" s="478"/>
      <c r="V37" s="479">
        <f>(X37*3)+(Z37)</f>
        <v>7</v>
      </c>
      <c r="W37" s="478"/>
      <c r="X37" s="502">
        <v>2</v>
      </c>
      <c r="Y37" s="503"/>
      <c r="Z37" s="502">
        <v>1</v>
      </c>
      <c r="AA37" s="503"/>
      <c r="AB37" s="502"/>
      <c r="AC37" s="503"/>
      <c r="AD37" s="502">
        <v>4</v>
      </c>
      <c r="AE37" s="503"/>
      <c r="AF37" s="502"/>
      <c r="AG37" s="503"/>
      <c r="AH37" s="466">
        <f t="shared" ref="AH37:AH40" si="28">AD37-AF37</f>
        <v>4</v>
      </c>
      <c r="AI37" s="466"/>
      <c r="AJ37" s="467"/>
      <c r="AK37" s="468"/>
      <c r="AN37" s="45">
        <f>SUM(X37:AC37)</f>
        <v>3</v>
      </c>
      <c r="AO37" s="67">
        <f>0.5+AH37/1000</f>
        <v>0.504</v>
      </c>
      <c r="AP37" s="68">
        <f>AD37/100000</f>
        <v>4.0000000000000003E-5</v>
      </c>
      <c r="AQ37" s="68">
        <f>SUM(V37,AO37,AP37)</f>
        <v>7.5040399999999998</v>
      </c>
    </row>
    <row r="38" spans="1:43" ht="30" customHeight="1">
      <c r="A38" s="48" t="s">
        <v>183</v>
      </c>
      <c r="B38" s="285" t="s">
        <v>411</v>
      </c>
      <c r="C38" s="286"/>
      <c r="D38" s="286"/>
      <c r="E38" s="286"/>
      <c r="F38" s="286"/>
      <c r="G38" s="287"/>
      <c r="H38" s="469" t="str">
        <f>J37</f>
        <v>0-0
△</v>
      </c>
      <c r="I38" s="449"/>
      <c r="J38" s="470"/>
      <c r="K38" s="471"/>
      <c r="L38" s="472" t="s">
        <v>562</v>
      </c>
      <c r="M38" s="473"/>
      <c r="N38" s="472" t="s">
        <v>620</v>
      </c>
      <c r="O38" s="473"/>
      <c r="P38" s="474" t="s">
        <v>277</v>
      </c>
      <c r="Q38" s="475"/>
      <c r="R38" s="476" t="s">
        <v>190</v>
      </c>
      <c r="S38" s="476"/>
      <c r="T38" s="510">
        <f>RANK(AQ38,$AQ$37:$AQ$40)</f>
        <v>4</v>
      </c>
      <c r="U38" s="511"/>
      <c r="V38" s="512">
        <f t="shared" ref="V38:V40" si="29">(X38*3)+(Z38)</f>
        <v>1</v>
      </c>
      <c r="W38" s="511"/>
      <c r="X38" s="502"/>
      <c r="Y38" s="503"/>
      <c r="Z38" s="502">
        <v>1</v>
      </c>
      <c r="AA38" s="503"/>
      <c r="AB38" s="502">
        <v>2</v>
      </c>
      <c r="AC38" s="503"/>
      <c r="AD38" s="502"/>
      <c r="AE38" s="503"/>
      <c r="AF38" s="502">
        <v>4</v>
      </c>
      <c r="AG38" s="503"/>
      <c r="AH38" s="466">
        <f t="shared" si="28"/>
        <v>-4</v>
      </c>
      <c r="AI38" s="466"/>
      <c r="AJ38" s="504"/>
      <c r="AK38" s="505"/>
      <c r="AN38" s="45">
        <f t="shared" ref="AN38:AN42" si="30">SUM(X38:AC38)</f>
        <v>3</v>
      </c>
      <c r="AO38" s="67">
        <f>0.5+AH38/1000</f>
        <v>0.496</v>
      </c>
      <c r="AP38" s="68">
        <f>AD38/100000</f>
        <v>0</v>
      </c>
      <c r="AQ38" s="68">
        <f>SUM(V38,AO38,AP38)</f>
        <v>1.496</v>
      </c>
    </row>
    <row r="39" spans="1:43" ht="30" customHeight="1">
      <c r="A39" s="48" t="s">
        <v>184</v>
      </c>
      <c r="B39" s="285" t="s">
        <v>418</v>
      </c>
      <c r="C39" s="286"/>
      <c r="D39" s="286"/>
      <c r="E39" s="286"/>
      <c r="F39" s="286"/>
      <c r="G39" s="287"/>
      <c r="H39" s="472" t="s">
        <v>559</v>
      </c>
      <c r="I39" s="487"/>
      <c r="J39" s="448" t="s">
        <v>561</v>
      </c>
      <c r="K39" s="449"/>
      <c r="L39" s="450"/>
      <c r="M39" s="451"/>
      <c r="N39" s="472" t="s">
        <v>559</v>
      </c>
      <c r="O39" s="487"/>
      <c r="P39" s="474" t="s">
        <v>277</v>
      </c>
      <c r="Q39" s="475"/>
      <c r="R39" s="476" t="s">
        <v>190</v>
      </c>
      <c r="S39" s="476"/>
      <c r="T39" s="510">
        <f t="shared" ref="T39:T40" si="31">RANK(AQ39,$AQ$37:$AQ$40)</f>
        <v>3</v>
      </c>
      <c r="U39" s="511"/>
      <c r="V39" s="512">
        <f t="shared" si="29"/>
        <v>3</v>
      </c>
      <c r="W39" s="511"/>
      <c r="X39" s="502">
        <v>1</v>
      </c>
      <c r="Y39" s="503"/>
      <c r="Z39" s="502"/>
      <c r="AA39" s="503"/>
      <c r="AB39" s="502">
        <v>2</v>
      </c>
      <c r="AC39" s="503"/>
      <c r="AD39" s="502">
        <v>1</v>
      </c>
      <c r="AE39" s="503"/>
      <c r="AF39" s="502">
        <v>8</v>
      </c>
      <c r="AG39" s="503"/>
      <c r="AH39" s="466">
        <f t="shared" si="28"/>
        <v>-7</v>
      </c>
      <c r="AI39" s="466"/>
      <c r="AJ39" s="504"/>
      <c r="AK39" s="505"/>
      <c r="AN39" s="45">
        <f t="shared" si="30"/>
        <v>3</v>
      </c>
      <c r="AO39" s="67">
        <f t="shared" ref="AO39:AO42" si="32">0.5+AH39/1000</f>
        <v>0.49299999999999999</v>
      </c>
      <c r="AP39" s="68">
        <f t="shared" ref="AP39:AP42" si="33">AD39/100000</f>
        <v>1.0000000000000001E-5</v>
      </c>
      <c r="AQ39" s="68">
        <f t="shared" ref="AQ39:AQ42" si="34">SUM(V39,AO39,AP39)</f>
        <v>3.4930099999999999</v>
      </c>
    </row>
    <row r="40" spans="1:43" ht="30" customHeight="1">
      <c r="A40" s="49" t="s">
        <v>185</v>
      </c>
      <c r="B40" s="239" t="s">
        <v>491</v>
      </c>
      <c r="C40" s="240"/>
      <c r="D40" s="240"/>
      <c r="E40" s="240"/>
      <c r="F40" s="240"/>
      <c r="G40" s="241"/>
      <c r="H40" s="469" t="s">
        <v>556</v>
      </c>
      <c r="I40" s="449"/>
      <c r="J40" s="448" t="s">
        <v>619</v>
      </c>
      <c r="K40" s="449"/>
      <c r="L40" s="448" t="s">
        <v>560</v>
      </c>
      <c r="M40" s="449"/>
      <c r="N40" s="506"/>
      <c r="O40" s="507"/>
      <c r="P40" s="508" t="s">
        <v>277</v>
      </c>
      <c r="Q40" s="509"/>
      <c r="R40" s="526" t="s">
        <v>190</v>
      </c>
      <c r="S40" s="526"/>
      <c r="T40" s="510">
        <f t="shared" si="31"/>
        <v>2</v>
      </c>
      <c r="U40" s="511"/>
      <c r="V40" s="512">
        <f t="shared" si="29"/>
        <v>6</v>
      </c>
      <c r="W40" s="511"/>
      <c r="X40" s="502">
        <v>2</v>
      </c>
      <c r="Y40" s="503"/>
      <c r="Z40" s="502"/>
      <c r="AA40" s="503"/>
      <c r="AB40" s="502">
        <v>1</v>
      </c>
      <c r="AC40" s="503"/>
      <c r="AD40" s="502">
        <v>7</v>
      </c>
      <c r="AE40" s="503"/>
      <c r="AF40" s="502">
        <v>2</v>
      </c>
      <c r="AG40" s="503"/>
      <c r="AH40" s="466">
        <f t="shared" si="28"/>
        <v>5</v>
      </c>
      <c r="AI40" s="466"/>
      <c r="AJ40" s="504"/>
      <c r="AK40" s="505"/>
      <c r="AN40" s="45">
        <f t="shared" si="30"/>
        <v>3</v>
      </c>
      <c r="AO40" s="67">
        <f t="shared" si="32"/>
        <v>0.505</v>
      </c>
      <c r="AP40" s="68">
        <f t="shared" si="33"/>
        <v>6.9999999999999994E-5</v>
      </c>
      <c r="AQ40" s="68">
        <f t="shared" si="34"/>
        <v>6.5050699999999999</v>
      </c>
    </row>
    <row r="41" spans="1:43" ht="18" customHeight="1">
      <c r="A41" s="70"/>
      <c r="B41" s="490" t="s">
        <v>277</v>
      </c>
      <c r="C41" s="491"/>
      <c r="D41" s="491"/>
      <c r="E41" s="491"/>
      <c r="F41" s="491"/>
      <c r="G41" s="492"/>
      <c r="H41" s="493" t="str">
        <f>R36</f>
        <v>＊＊</v>
      </c>
      <c r="I41" s="494"/>
      <c r="J41" s="495" t="str">
        <f>R37</f>
        <v>＊＊</v>
      </c>
      <c r="K41" s="494"/>
      <c r="L41" s="495" t="str">
        <f>R38</f>
        <v>＊＊</v>
      </c>
      <c r="M41" s="494"/>
      <c r="N41" s="495" t="str">
        <f>R39</f>
        <v>＊＊</v>
      </c>
      <c r="O41" s="494"/>
      <c r="P41" s="470"/>
      <c r="Q41" s="471"/>
      <c r="R41" s="495" t="s">
        <v>190</v>
      </c>
      <c r="S41" s="525"/>
      <c r="T41" s="524"/>
      <c r="U41" s="515"/>
      <c r="V41" s="514"/>
      <c r="W41" s="515"/>
      <c r="X41" s="514"/>
      <c r="Y41" s="515"/>
      <c r="Z41" s="514"/>
      <c r="AA41" s="515"/>
      <c r="AB41" s="514"/>
      <c r="AC41" s="515"/>
      <c r="AD41" s="514"/>
      <c r="AE41" s="515"/>
      <c r="AF41" s="514"/>
      <c r="AG41" s="515"/>
      <c r="AH41" s="514"/>
      <c r="AI41" s="515"/>
      <c r="AJ41" s="516"/>
      <c r="AK41" s="517"/>
      <c r="AN41" s="45">
        <f t="shared" si="30"/>
        <v>0</v>
      </c>
      <c r="AO41" s="67">
        <f t="shared" si="32"/>
        <v>0.5</v>
      </c>
      <c r="AP41" s="68">
        <f t="shared" si="33"/>
        <v>0</v>
      </c>
      <c r="AQ41" s="68">
        <f t="shared" si="34"/>
        <v>0.5</v>
      </c>
    </row>
    <row r="42" spans="1:43" ht="18" customHeight="1">
      <c r="A42" s="64"/>
      <c r="B42" s="518" t="s">
        <v>277</v>
      </c>
      <c r="C42" s="519"/>
      <c r="D42" s="519"/>
      <c r="E42" s="519"/>
      <c r="F42" s="519"/>
      <c r="G42" s="520"/>
      <c r="H42" s="521" t="str">
        <f>R37</f>
        <v>＊＊</v>
      </c>
      <c r="I42" s="522"/>
      <c r="J42" s="523" t="str">
        <f>R38</f>
        <v>＊＊</v>
      </c>
      <c r="K42" s="522"/>
      <c r="L42" s="523" t="str">
        <f>R39</f>
        <v>＊＊</v>
      </c>
      <c r="M42" s="522"/>
      <c r="N42" s="523" t="str">
        <f>R40</f>
        <v>＊＊</v>
      </c>
      <c r="O42" s="522"/>
      <c r="P42" s="523" t="str">
        <f>R41</f>
        <v>＊＊</v>
      </c>
      <c r="Q42" s="522"/>
      <c r="R42" s="534"/>
      <c r="S42" s="535"/>
      <c r="T42" s="533"/>
      <c r="U42" s="529"/>
      <c r="V42" s="528"/>
      <c r="W42" s="529"/>
      <c r="X42" s="528"/>
      <c r="Y42" s="529"/>
      <c r="Z42" s="528"/>
      <c r="AA42" s="529"/>
      <c r="AB42" s="528"/>
      <c r="AC42" s="529"/>
      <c r="AD42" s="528"/>
      <c r="AE42" s="529"/>
      <c r="AF42" s="528"/>
      <c r="AG42" s="529"/>
      <c r="AH42" s="530"/>
      <c r="AI42" s="530"/>
      <c r="AJ42" s="531"/>
      <c r="AK42" s="532"/>
      <c r="AN42" s="45">
        <f t="shared" si="30"/>
        <v>0</v>
      </c>
      <c r="AO42" s="67">
        <f t="shared" si="32"/>
        <v>0.5</v>
      </c>
      <c r="AP42" s="68">
        <f t="shared" si="33"/>
        <v>0</v>
      </c>
      <c r="AQ42" s="68">
        <f t="shared" si="34"/>
        <v>0.5</v>
      </c>
    </row>
    <row r="43" spans="1:43" ht="16.2" customHeight="1">
      <c r="T43" s="52">
        <f>(6-COUNTIF(A37:A42,""))*(6-COUNTIF(A37:A42,"")-1)/2</f>
        <v>6</v>
      </c>
      <c r="Y43" s="57"/>
      <c r="AB43" s="58"/>
      <c r="AE43" s="59"/>
    </row>
    <row r="44" spans="1:43" ht="16.2" customHeight="1">
      <c r="T44" s="52"/>
      <c r="Y44" s="51" t="s">
        <v>198</v>
      </c>
      <c r="Z44" s="58">
        <f>T11+T19+T27+T35+T43</f>
        <v>34</v>
      </c>
      <c r="AA44" s="45"/>
      <c r="AB44" s="45"/>
      <c r="AE44" s="59"/>
    </row>
    <row r="45" spans="1:43" ht="30" customHeight="1">
      <c r="A45" s="60" t="s">
        <v>209</v>
      </c>
    </row>
    <row r="46" spans="1:43" ht="30" customHeight="1"/>
    <row r="47" spans="1:43" ht="30" customHeight="1">
      <c r="AJ47" s="46"/>
      <c r="AK47" s="46"/>
    </row>
    <row r="48" spans="1:43" ht="30" customHeight="1">
      <c r="AJ48" s="46"/>
      <c r="AK48" s="46"/>
    </row>
    <row r="49" spans="1:43" ht="30" customHeight="1">
      <c r="AK49" s="61"/>
    </row>
    <row r="50" spans="1:43" ht="30" customHeight="1"/>
    <row r="51" spans="1:43" ht="30" customHeight="1"/>
    <row r="52" spans="1:43" ht="30" customHeight="1"/>
    <row r="53" spans="1:43" ht="30" customHeight="1"/>
    <row r="54" spans="1:43" s="207" customFormat="1" ht="30" customHeight="1">
      <c r="A54" s="206"/>
      <c r="C54" s="209"/>
      <c r="D54" s="209"/>
      <c r="H54" s="208"/>
      <c r="I54" s="208"/>
      <c r="J54" s="208"/>
      <c r="K54" s="208"/>
      <c r="L54" s="209"/>
      <c r="M54" s="209"/>
      <c r="N54" s="208"/>
      <c r="O54" s="208"/>
      <c r="P54" s="208"/>
      <c r="Q54" s="208"/>
      <c r="R54" s="208"/>
      <c r="S54" s="208"/>
      <c r="T54" s="208"/>
      <c r="U54" s="208"/>
      <c r="V54" s="209"/>
      <c r="W54" s="209"/>
      <c r="X54" s="208"/>
      <c r="Y54" s="208"/>
      <c r="Z54" s="208"/>
      <c r="AA54" s="208"/>
      <c r="AB54" s="208"/>
      <c r="AC54" s="208"/>
      <c r="AD54" s="208"/>
      <c r="AE54" s="208"/>
      <c r="AF54" s="208"/>
      <c r="AG54" s="208"/>
      <c r="AH54" s="209"/>
      <c r="AI54" s="209"/>
    </row>
    <row r="55" spans="1:43" ht="21" customHeight="1">
      <c r="A55" s="452" t="s">
        <v>199</v>
      </c>
      <c r="B55" s="452"/>
      <c r="C55" s="452"/>
      <c r="D55" s="452"/>
      <c r="E55" s="452"/>
      <c r="F55" s="454" t="s">
        <v>623</v>
      </c>
      <c r="G55" s="454"/>
      <c r="H55" s="454"/>
      <c r="I55" s="454"/>
      <c r="J55" s="454"/>
      <c r="K55" s="454"/>
      <c r="L55" s="454"/>
      <c r="M55" s="454"/>
      <c r="N55" s="454"/>
      <c r="O55" s="454"/>
      <c r="P55" s="454"/>
      <c r="Q55" s="454"/>
      <c r="R55" s="454"/>
      <c r="S55" s="454"/>
      <c r="T55" s="454"/>
      <c r="U55" s="454"/>
      <c r="V55" s="454"/>
      <c r="W55" s="454"/>
      <c r="X55" s="454"/>
      <c r="Y55" s="454"/>
      <c r="Z55" s="454"/>
      <c r="AA55" s="454"/>
      <c r="AB55" s="454"/>
      <c r="AC55" s="454"/>
      <c r="AD55" s="454"/>
      <c r="AE55" s="454"/>
      <c r="AF55" s="454"/>
      <c r="AG55" s="454"/>
      <c r="AH55" s="454"/>
      <c r="AI55" s="454"/>
      <c r="AJ55" s="454"/>
      <c r="AK55" s="454"/>
    </row>
    <row r="56" spans="1:43" ht="21" customHeight="1">
      <c r="A56" s="453"/>
      <c r="B56" s="453"/>
      <c r="C56" s="453"/>
      <c r="D56" s="453"/>
      <c r="E56" s="453"/>
      <c r="F56" s="454"/>
      <c r="G56" s="454"/>
      <c r="H56" s="454"/>
      <c r="I56" s="454"/>
      <c r="J56" s="454"/>
      <c r="K56" s="454"/>
      <c r="L56" s="454"/>
      <c r="M56" s="454"/>
      <c r="N56" s="454"/>
      <c r="O56" s="454"/>
      <c r="P56" s="454"/>
      <c r="Q56" s="454"/>
      <c r="R56" s="454"/>
      <c r="S56" s="454"/>
      <c r="T56" s="454"/>
      <c r="U56" s="454"/>
      <c r="V56" s="454"/>
      <c r="W56" s="454"/>
      <c r="X56" s="454"/>
      <c r="Y56" s="454"/>
      <c r="Z56" s="454"/>
      <c r="AA56" s="454"/>
      <c r="AB56" s="454"/>
      <c r="AC56" s="454"/>
      <c r="AD56" s="454"/>
      <c r="AE56" s="454"/>
      <c r="AF56" s="454"/>
      <c r="AG56" s="454"/>
      <c r="AH56" s="454"/>
      <c r="AI56" s="454"/>
      <c r="AJ56" s="454"/>
      <c r="AK56" s="454"/>
    </row>
    <row r="57" spans="1:43" ht="30" customHeight="1">
      <c r="A57" s="455" t="s">
        <v>189</v>
      </c>
      <c r="B57" s="456"/>
      <c r="C57" s="456"/>
      <c r="D57" s="456"/>
      <c r="E57" s="456"/>
      <c r="F57" s="456"/>
      <c r="G57" s="457"/>
      <c r="H57" s="458" t="str">
        <f>B58</f>
        <v>Lien  Chiba</v>
      </c>
      <c r="I57" s="459"/>
      <c r="J57" s="459" t="str">
        <f>B59</f>
        <v>マクハリ50</v>
      </c>
      <c r="K57" s="459"/>
      <c r="L57" s="459" t="str">
        <f>B60</f>
        <v>九十九里50</v>
      </c>
      <c r="M57" s="459"/>
      <c r="N57" s="459" t="str">
        <f>B61</f>
        <v>習台シニア50</v>
      </c>
      <c r="O57" s="460"/>
      <c r="P57" s="461" t="str">
        <f>B62</f>
        <v>＊＊</v>
      </c>
      <c r="Q57" s="461"/>
      <c r="R57" s="462" t="str">
        <f>B63</f>
        <v>＊＊</v>
      </c>
      <c r="S57" s="463"/>
      <c r="T57" s="500" t="s">
        <v>181</v>
      </c>
      <c r="U57" s="501"/>
      <c r="V57" s="480" t="s">
        <v>191</v>
      </c>
      <c r="W57" s="481"/>
      <c r="X57" s="480" t="s">
        <v>192</v>
      </c>
      <c r="Y57" s="481"/>
      <c r="Z57" s="480" t="s">
        <v>193</v>
      </c>
      <c r="AA57" s="481"/>
      <c r="AB57" s="480" t="s">
        <v>194</v>
      </c>
      <c r="AC57" s="481"/>
      <c r="AD57" s="480" t="s">
        <v>195</v>
      </c>
      <c r="AE57" s="481"/>
      <c r="AF57" s="480" t="s">
        <v>196</v>
      </c>
      <c r="AG57" s="481"/>
      <c r="AH57" s="482" t="s">
        <v>197</v>
      </c>
      <c r="AI57" s="482"/>
      <c r="AJ57" s="483" t="s">
        <v>291</v>
      </c>
      <c r="AK57" s="484"/>
      <c r="AO57" s="65" t="s">
        <v>288</v>
      </c>
      <c r="AP57" s="66" t="s">
        <v>289</v>
      </c>
      <c r="AQ57" s="66" t="s">
        <v>290</v>
      </c>
    </row>
    <row r="58" spans="1:43" ht="30" customHeight="1">
      <c r="A58" s="47" t="s">
        <v>182</v>
      </c>
      <c r="B58" s="230" t="s">
        <v>484</v>
      </c>
      <c r="C58" s="231"/>
      <c r="D58" s="231"/>
      <c r="E58" s="231"/>
      <c r="F58" s="231"/>
      <c r="G58" s="232"/>
      <c r="H58" s="485"/>
      <c r="I58" s="486"/>
      <c r="J58" s="472" t="s">
        <v>572</v>
      </c>
      <c r="K58" s="487"/>
      <c r="L58" s="488" t="s">
        <v>569</v>
      </c>
      <c r="M58" s="489"/>
      <c r="N58" s="488" t="s">
        <v>617</v>
      </c>
      <c r="O58" s="496"/>
      <c r="P58" s="497" t="s">
        <v>277</v>
      </c>
      <c r="Q58" s="498"/>
      <c r="R58" s="499" t="s">
        <v>190</v>
      </c>
      <c r="S58" s="499"/>
      <c r="T58" s="477">
        <f>RANK(AQ58,$AQ$58:$AQ$61)</f>
        <v>1</v>
      </c>
      <c r="U58" s="478"/>
      <c r="V58" s="479">
        <f>(X58*3)+(Z58)</f>
        <v>9</v>
      </c>
      <c r="W58" s="478"/>
      <c r="X58" s="502">
        <v>3</v>
      </c>
      <c r="Y58" s="503"/>
      <c r="Z58" s="502"/>
      <c r="AA58" s="503"/>
      <c r="AB58" s="502"/>
      <c r="AC58" s="503"/>
      <c r="AD58" s="502">
        <v>15</v>
      </c>
      <c r="AE58" s="503"/>
      <c r="AF58" s="502">
        <v>1</v>
      </c>
      <c r="AG58" s="503"/>
      <c r="AH58" s="466">
        <f t="shared" ref="AH58:AH61" si="35">AD58-AF58</f>
        <v>14</v>
      </c>
      <c r="AI58" s="466"/>
      <c r="AJ58" s="467"/>
      <c r="AK58" s="468"/>
      <c r="AN58" s="45">
        <f t="shared" ref="AN58:AN62" si="36">SUM(X58:AC58)</f>
        <v>3</v>
      </c>
      <c r="AO58" s="67">
        <f>0.5+AH58/1000</f>
        <v>0.51400000000000001</v>
      </c>
      <c r="AP58" s="68">
        <f>AD58/100000</f>
        <v>1.4999999999999999E-4</v>
      </c>
      <c r="AQ58" s="68">
        <f>SUM(V58,AO58,AP58)</f>
        <v>9.514149999999999</v>
      </c>
    </row>
    <row r="59" spans="1:43" ht="30" customHeight="1">
      <c r="A59" s="48" t="s">
        <v>183</v>
      </c>
      <c r="B59" s="233" t="s">
        <v>492</v>
      </c>
      <c r="C59" s="234"/>
      <c r="D59" s="234"/>
      <c r="E59" s="234"/>
      <c r="F59" s="234"/>
      <c r="G59" s="235"/>
      <c r="H59" s="469" t="s">
        <v>571</v>
      </c>
      <c r="I59" s="449"/>
      <c r="J59" s="470"/>
      <c r="K59" s="471"/>
      <c r="L59" s="472" t="s">
        <v>619</v>
      </c>
      <c r="M59" s="473"/>
      <c r="N59" s="472" t="s">
        <v>566</v>
      </c>
      <c r="O59" s="473"/>
      <c r="P59" s="474" t="s">
        <v>277</v>
      </c>
      <c r="Q59" s="475"/>
      <c r="R59" s="476" t="s">
        <v>190</v>
      </c>
      <c r="S59" s="476"/>
      <c r="T59" s="510">
        <f>RANK(AQ59,$AQ$58:$AQ$61)</f>
        <v>2</v>
      </c>
      <c r="U59" s="511"/>
      <c r="V59" s="512">
        <f t="shared" ref="V59:V61" si="37">(X59*3)+(Z59)</f>
        <v>6</v>
      </c>
      <c r="W59" s="511"/>
      <c r="X59" s="502">
        <v>2</v>
      </c>
      <c r="Y59" s="503"/>
      <c r="Z59" s="502"/>
      <c r="AA59" s="503"/>
      <c r="AB59" s="502">
        <v>1</v>
      </c>
      <c r="AC59" s="503"/>
      <c r="AD59" s="502">
        <v>6</v>
      </c>
      <c r="AE59" s="503"/>
      <c r="AF59" s="502">
        <v>2</v>
      </c>
      <c r="AG59" s="503"/>
      <c r="AH59" s="466">
        <f t="shared" si="35"/>
        <v>4</v>
      </c>
      <c r="AI59" s="466"/>
      <c r="AJ59" s="504">
        <v>-1</v>
      </c>
      <c r="AK59" s="505"/>
      <c r="AN59" s="45">
        <f t="shared" si="36"/>
        <v>3</v>
      </c>
      <c r="AO59" s="67">
        <f>0.5+AH59/1000</f>
        <v>0.504</v>
      </c>
      <c r="AP59" s="68">
        <f>AD59/100000</f>
        <v>6.0000000000000002E-5</v>
      </c>
      <c r="AQ59" s="68">
        <f>SUM(V59,AO59,AP59)</f>
        <v>6.50406</v>
      </c>
    </row>
    <row r="60" spans="1:43" ht="30" customHeight="1">
      <c r="A60" s="48" t="s">
        <v>184</v>
      </c>
      <c r="B60" s="282" t="s">
        <v>430</v>
      </c>
      <c r="C60" s="283"/>
      <c r="D60" s="283"/>
      <c r="E60" s="283"/>
      <c r="F60" s="283"/>
      <c r="G60" s="284"/>
      <c r="H60" s="513" t="s">
        <v>570</v>
      </c>
      <c r="I60" s="449"/>
      <c r="J60" s="448" t="s">
        <v>620</v>
      </c>
      <c r="K60" s="449"/>
      <c r="L60" s="450"/>
      <c r="M60" s="451"/>
      <c r="N60" s="472" t="s">
        <v>556</v>
      </c>
      <c r="O60" s="487"/>
      <c r="P60" s="474" t="s">
        <v>277</v>
      </c>
      <c r="Q60" s="475"/>
      <c r="R60" s="476" t="s">
        <v>190</v>
      </c>
      <c r="S60" s="476"/>
      <c r="T60" s="510">
        <f t="shared" ref="T60:T61" si="38">RANK(AQ60,$AQ$58:$AQ$61)</f>
        <v>4</v>
      </c>
      <c r="U60" s="511"/>
      <c r="V60" s="512">
        <f t="shared" si="37"/>
        <v>0</v>
      </c>
      <c r="W60" s="511"/>
      <c r="X60" s="502"/>
      <c r="Y60" s="503"/>
      <c r="Z60" s="502"/>
      <c r="AA60" s="503"/>
      <c r="AB60" s="502">
        <v>3</v>
      </c>
      <c r="AC60" s="503"/>
      <c r="AD60" s="502"/>
      <c r="AE60" s="503"/>
      <c r="AF60" s="502">
        <v>11</v>
      </c>
      <c r="AG60" s="503"/>
      <c r="AH60" s="466">
        <f t="shared" si="35"/>
        <v>-11</v>
      </c>
      <c r="AI60" s="466"/>
      <c r="AJ60" s="504">
        <v>-1</v>
      </c>
      <c r="AK60" s="505"/>
      <c r="AN60" s="45">
        <f t="shared" si="36"/>
        <v>3</v>
      </c>
      <c r="AO60" s="67">
        <f t="shared" ref="AO60:AO62" si="39">0.5+AH60/1000</f>
        <v>0.48899999999999999</v>
      </c>
      <c r="AP60" s="68">
        <f t="shared" ref="AP60:AP62" si="40">AD60/100000</f>
        <v>0</v>
      </c>
      <c r="AQ60" s="68">
        <f t="shared" ref="AQ60:AQ62" si="41">SUM(V60,AO60,AP60)</f>
        <v>0.48899999999999999</v>
      </c>
    </row>
    <row r="61" spans="1:43" ht="30" customHeight="1">
      <c r="A61" s="49" t="s">
        <v>185</v>
      </c>
      <c r="B61" s="282" t="s">
        <v>438</v>
      </c>
      <c r="C61" s="283"/>
      <c r="D61" s="283"/>
      <c r="E61" s="283"/>
      <c r="F61" s="283"/>
      <c r="G61" s="284"/>
      <c r="H61" s="469" t="s">
        <v>618</v>
      </c>
      <c r="I61" s="449"/>
      <c r="J61" s="448" t="s">
        <v>556</v>
      </c>
      <c r="K61" s="449"/>
      <c r="L61" s="448" t="s">
        <v>566</v>
      </c>
      <c r="M61" s="449"/>
      <c r="N61" s="506"/>
      <c r="O61" s="507"/>
      <c r="P61" s="508" t="s">
        <v>277</v>
      </c>
      <c r="Q61" s="509"/>
      <c r="R61" s="526" t="s">
        <v>190</v>
      </c>
      <c r="S61" s="526"/>
      <c r="T61" s="510">
        <f t="shared" si="38"/>
        <v>3</v>
      </c>
      <c r="U61" s="511"/>
      <c r="V61" s="512">
        <f t="shared" si="37"/>
        <v>3</v>
      </c>
      <c r="W61" s="511"/>
      <c r="X61" s="502">
        <v>1</v>
      </c>
      <c r="Y61" s="503"/>
      <c r="Z61" s="502"/>
      <c r="AA61" s="503"/>
      <c r="AB61" s="502">
        <v>2</v>
      </c>
      <c r="AC61" s="503"/>
      <c r="AD61" s="502">
        <v>2</v>
      </c>
      <c r="AE61" s="503"/>
      <c r="AF61" s="502">
        <v>9</v>
      </c>
      <c r="AG61" s="503"/>
      <c r="AH61" s="466">
        <f t="shared" si="35"/>
        <v>-7</v>
      </c>
      <c r="AI61" s="466"/>
      <c r="AJ61" s="504"/>
      <c r="AK61" s="505"/>
      <c r="AN61" s="45">
        <f t="shared" si="36"/>
        <v>3</v>
      </c>
      <c r="AO61" s="67">
        <f t="shared" si="39"/>
        <v>0.49299999999999999</v>
      </c>
      <c r="AP61" s="68">
        <f t="shared" si="40"/>
        <v>2.0000000000000002E-5</v>
      </c>
      <c r="AQ61" s="68">
        <f t="shared" si="41"/>
        <v>3.49302</v>
      </c>
    </row>
    <row r="62" spans="1:43" ht="18" customHeight="1">
      <c r="A62" s="69"/>
      <c r="B62" s="490" t="s">
        <v>277</v>
      </c>
      <c r="C62" s="491"/>
      <c r="D62" s="491"/>
      <c r="E62" s="491"/>
      <c r="F62" s="491"/>
      <c r="G62" s="492"/>
      <c r="H62" s="493" t="str">
        <f>R57</f>
        <v>＊＊</v>
      </c>
      <c r="I62" s="494"/>
      <c r="J62" s="495" t="str">
        <f>R58</f>
        <v>＊＊</v>
      </c>
      <c r="K62" s="494"/>
      <c r="L62" s="495" t="str">
        <f>R59</f>
        <v>＊＊</v>
      </c>
      <c r="M62" s="494"/>
      <c r="N62" s="495" t="str">
        <f>R60</f>
        <v>＊＊</v>
      </c>
      <c r="O62" s="494"/>
      <c r="P62" s="470"/>
      <c r="Q62" s="471"/>
      <c r="R62" s="495" t="s">
        <v>190</v>
      </c>
      <c r="S62" s="525"/>
      <c r="T62" s="524"/>
      <c r="U62" s="515"/>
      <c r="V62" s="514"/>
      <c r="W62" s="515"/>
      <c r="X62" s="514"/>
      <c r="Y62" s="515"/>
      <c r="Z62" s="514"/>
      <c r="AA62" s="515"/>
      <c r="AB62" s="514"/>
      <c r="AC62" s="515"/>
      <c r="AD62" s="514"/>
      <c r="AE62" s="515"/>
      <c r="AF62" s="514"/>
      <c r="AG62" s="515"/>
      <c r="AH62" s="514"/>
      <c r="AI62" s="515"/>
      <c r="AJ62" s="516"/>
      <c r="AK62" s="517"/>
      <c r="AN62" s="45">
        <f t="shared" si="36"/>
        <v>0</v>
      </c>
      <c r="AO62" s="67">
        <f t="shared" si="39"/>
        <v>0.5</v>
      </c>
      <c r="AP62" s="68">
        <f t="shared" si="40"/>
        <v>0</v>
      </c>
      <c r="AQ62" s="68">
        <f t="shared" si="41"/>
        <v>0.5</v>
      </c>
    </row>
    <row r="63" spans="1:43" ht="18" customHeight="1">
      <c r="A63" s="64"/>
      <c r="B63" s="518" t="s">
        <v>277</v>
      </c>
      <c r="C63" s="519"/>
      <c r="D63" s="519"/>
      <c r="E63" s="519"/>
      <c r="F63" s="519"/>
      <c r="G63" s="520"/>
      <c r="H63" s="521" t="str">
        <f>R58</f>
        <v>＊＊</v>
      </c>
      <c r="I63" s="522"/>
      <c r="J63" s="523" t="str">
        <f>R59</f>
        <v>＊＊</v>
      </c>
      <c r="K63" s="522"/>
      <c r="L63" s="523" t="str">
        <f>R60</f>
        <v>＊＊</v>
      </c>
      <c r="M63" s="522"/>
      <c r="N63" s="523" t="str">
        <f>R61</f>
        <v>＊＊</v>
      </c>
      <c r="O63" s="522"/>
      <c r="P63" s="523" t="str">
        <f>R62</f>
        <v>＊＊</v>
      </c>
      <c r="Q63" s="522"/>
      <c r="R63" s="534"/>
      <c r="S63" s="535"/>
      <c r="T63" s="533"/>
      <c r="U63" s="529"/>
      <c r="V63" s="528"/>
      <c r="W63" s="529"/>
      <c r="X63" s="528"/>
      <c r="Y63" s="529"/>
      <c r="Z63" s="528"/>
      <c r="AA63" s="529"/>
      <c r="AB63" s="528"/>
      <c r="AC63" s="529"/>
      <c r="AD63" s="528"/>
      <c r="AE63" s="529"/>
      <c r="AF63" s="528"/>
      <c r="AG63" s="529"/>
      <c r="AH63" s="530"/>
      <c r="AI63" s="530"/>
      <c r="AJ63" s="531"/>
      <c r="AK63" s="532"/>
    </row>
    <row r="64" spans="1:43" ht="16.2" customHeight="1">
      <c r="A64" s="50"/>
      <c r="B64" s="51"/>
      <c r="C64" s="51"/>
      <c r="D64" s="51"/>
      <c r="E64" s="51"/>
      <c r="F64" s="51"/>
      <c r="G64" s="51"/>
      <c r="H64" s="46"/>
      <c r="I64" s="46"/>
      <c r="J64" s="46"/>
      <c r="K64" s="46"/>
      <c r="L64" s="46"/>
      <c r="M64" s="46"/>
      <c r="N64" s="46"/>
      <c r="O64" s="46"/>
      <c r="P64" s="46"/>
      <c r="Q64" s="46"/>
      <c r="R64" s="46"/>
      <c r="S64" s="46"/>
      <c r="T64" s="52">
        <f>(6-COUNTIF(A58:A63,""))*(6-COUNTIF(A58:A63,"")-1)/2</f>
        <v>6</v>
      </c>
    </row>
    <row r="65" spans="1:43" ht="30" customHeight="1">
      <c r="A65" s="455" t="s">
        <v>352</v>
      </c>
      <c r="B65" s="456"/>
      <c r="C65" s="456"/>
      <c r="D65" s="456"/>
      <c r="E65" s="456"/>
      <c r="F65" s="456"/>
      <c r="G65" s="457"/>
      <c r="H65" s="458" t="str">
        <f>B66</f>
        <v>Y-AJACK50</v>
      </c>
      <c r="I65" s="459"/>
      <c r="J65" s="459" t="str">
        <f>B67</f>
        <v>55 八千代FC</v>
      </c>
      <c r="K65" s="459"/>
      <c r="L65" s="459" t="str">
        <f>B68</f>
        <v>1985八千代FC</v>
      </c>
      <c r="M65" s="459"/>
      <c r="N65" s="459" t="str">
        <f>B69</f>
        <v>エスペランサ50</v>
      </c>
      <c r="O65" s="459"/>
      <c r="P65" s="459" t="str">
        <f>B70</f>
        <v>浜野シニア50</v>
      </c>
      <c r="Q65" s="459"/>
      <c r="R65" s="462" t="str">
        <f>B71</f>
        <v>＊＊</v>
      </c>
      <c r="S65" s="463"/>
      <c r="T65" s="500" t="s">
        <v>181</v>
      </c>
      <c r="U65" s="501"/>
      <c r="V65" s="480" t="s">
        <v>191</v>
      </c>
      <c r="W65" s="481"/>
      <c r="X65" s="480" t="s">
        <v>192</v>
      </c>
      <c r="Y65" s="481"/>
      <c r="Z65" s="480" t="s">
        <v>193</v>
      </c>
      <c r="AA65" s="481"/>
      <c r="AB65" s="480" t="s">
        <v>194</v>
      </c>
      <c r="AC65" s="481"/>
      <c r="AD65" s="480" t="s">
        <v>195</v>
      </c>
      <c r="AE65" s="481"/>
      <c r="AF65" s="480" t="s">
        <v>196</v>
      </c>
      <c r="AG65" s="481"/>
      <c r="AH65" s="482" t="s">
        <v>197</v>
      </c>
      <c r="AI65" s="482"/>
      <c r="AJ65" s="483" t="s">
        <v>291</v>
      </c>
      <c r="AK65" s="484"/>
      <c r="AO65" s="65" t="s">
        <v>288</v>
      </c>
      <c r="AP65" s="66" t="s">
        <v>289</v>
      </c>
      <c r="AQ65" s="66" t="s">
        <v>290</v>
      </c>
    </row>
    <row r="66" spans="1:43" ht="30" customHeight="1">
      <c r="A66" s="47" t="s">
        <v>182</v>
      </c>
      <c r="B66" s="230" t="s">
        <v>342</v>
      </c>
      <c r="C66" s="231"/>
      <c r="D66" s="231"/>
      <c r="E66" s="231"/>
      <c r="F66" s="231"/>
      <c r="G66" s="232"/>
      <c r="H66" s="485"/>
      <c r="I66" s="486"/>
      <c r="J66" s="472" t="s">
        <v>566</v>
      </c>
      <c r="K66" s="487"/>
      <c r="L66" s="488" t="s">
        <v>643</v>
      </c>
      <c r="M66" s="489"/>
      <c r="N66" s="488" t="s">
        <v>635</v>
      </c>
      <c r="O66" s="489"/>
      <c r="P66" s="488" t="s">
        <v>554</v>
      </c>
      <c r="Q66" s="489"/>
      <c r="R66" s="499" t="s">
        <v>190</v>
      </c>
      <c r="S66" s="499"/>
      <c r="T66" s="477">
        <f>RANK(AQ66,$AQ$66:$AQ$70)</f>
        <v>1</v>
      </c>
      <c r="U66" s="478"/>
      <c r="V66" s="479">
        <f>(X66*3)+(Z66)</f>
        <v>10</v>
      </c>
      <c r="W66" s="478"/>
      <c r="X66" s="502">
        <v>3</v>
      </c>
      <c r="Y66" s="503"/>
      <c r="Z66" s="502">
        <v>1</v>
      </c>
      <c r="AA66" s="503"/>
      <c r="AB66" s="502"/>
      <c r="AC66" s="503"/>
      <c r="AD66" s="502">
        <v>6</v>
      </c>
      <c r="AE66" s="503"/>
      <c r="AF66" s="502">
        <v>2</v>
      </c>
      <c r="AG66" s="503"/>
      <c r="AH66" s="466">
        <f t="shared" ref="AH66:AH70" si="42">AD66-AF66</f>
        <v>4</v>
      </c>
      <c r="AI66" s="466"/>
      <c r="AJ66" s="467"/>
      <c r="AK66" s="468"/>
      <c r="AN66" s="45">
        <f t="shared" ref="AN66:AN71" si="43">SUM(X66:AC66)</f>
        <v>4</v>
      </c>
      <c r="AO66" s="67">
        <f>0.5+AH66/1000</f>
        <v>0.504</v>
      </c>
      <c r="AP66" s="68">
        <f>AD66/100000</f>
        <v>6.0000000000000002E-5</v>
      </c>
      <c r="AQ66" s="68">
        <f>SUM(V66,AO66,AP66)</f>
        <v>10.504059999999999</v>
      </c>
    </row>
    <row r="67" spans="1:43" ht="30" customHeight="1">
      <c r="A67" s="48" t="s">
        <v>183</v>
      </c>
      <c r="B67" s="282" t="s">
        <v>493</v>
      </c>
      <c r="C67" s="283"/>
      <c r="D67" s="283"/>
      <c r="E67" s="283"/>
      <c r="F67" s="283"/>
      <c r="G67" s="284"/>
      <c r="H67" s="469" t="s">
        <v>556</v>
      </c>
      <c r="I67" s="449"/>
      <c r="J67" s="470"/>
      <c r="K67" s="471"/>
      <c r="L67" s="472" t="s">
        <v>562</v>
      </c>
      <c r="M67" s="473"/>
      <c r="N67" s="472" t="s">
        <v>556</v>
      </c>
      <c r="O67" s="473"/>
      <c r="P67" s="472" t="s">
        <v>562</v>
      </c>
      <c r="Q67" s="473"/>
      <c r="R67" s="476" t="s">
        <v>190</v>
      </c>
      <c r="S67" s="476"/>
      <c r="T67" s="510">
        <f>RANK(AQ67,$AQ$66:$AQ$70)</f>
        <v>5</v>
      </c>
      <c r="U67" s="511"/>
      <c r="V67" s="512">
        <f t="shared" ref="V67:V70" si="44">(X67*3)+(Z67)</f>
        <v>0</v>
      </c>
      <c r="W67" s="511"/>
      <c r="X67" s="502"/>
      <c r="Y67" s="503"/>
      <c r="Z67" s="502"/>
      <c r="AA67" s="503"/>
      <c r="AB67" s="502">
        <v>4</v>
      </c>
      <c r="AC67" s="503"/>
      <c r="AD67" s="502"/>
      <c r="AE67" s="503"/>
      <c r="AF67" s="502">
        <v>6</v>
      </c>
      <c r="AG67" s="503"/>
      <c r="AH67" s="466">
        <f t="shared" si="42"/>
        <v>-6</v>
      </c>
      <c r="AI67" s="466"/>
      <c r="AJ67" s="504">
        <v>-1</v>
      </c>
      <c r="AK67" s="505"/>
      <c r="AN67" s="45">
        <f t="shared" si="43"/>
        <v>4</v>
      </c>
      <c r="AO67" s="67">
        <f>0.5+AH67/1000</f>
        <v>0.49399999999999999</v>
      </c>
      <c r="AP67" s="68">
        <f>AD67/100000</f>
        <v>0</v>
      </c>
      <c r="AQ67" s="68">
        <f>SUM(V67,AO67,AP67)</f>
        <v>0.49399999999999999</v>
      </c>
    </row>
    <row r="68" spans="1:43" ht="30" customHeight="1">
      <c r="A68" s="48" t="s">
        <v>184</v>
      </c>
      <c r="B68" s="282" t="s">
        <v>494</v>
      </c>
      <c r="C68" s="283"/>
      <c r="D68" s="283"/>
      <c r="E68" s="283"/>
      <c r="F68" s="283"/>
      <c r="G68" s="284"/>
      <c r="H68" s="513" t="s">
        <v>571</v>
      </c>
      <c r="I68" s="449"/>
      <c r="J68" s="448" t="s">
        <v>561</v>
      </c>
      <c r="K68" s="449"/>
      <c r="L68" s="450"/>
      <c r="M68" s="451"/>
      <c r="N68" s="472" t="s">
        <v>562</v>
      </c>
      <c r="O68" s="487"/>
      <c r="P68" s="488" t="s">
        <v>565</v>
      </c>
      <c r="Q68" s="489"/>
      <c r="R68" s="476" t="s">
        <v>190</v>
      </c>
      <c r="S68" s="476"/>
      <c r="T68" s="510">
        <f t="shared" ref="T68:T70" si="45">RANK(AQ68,$AQ$66:$AQ$70)</f>
        <v>4</v>
      </c>
      <c r="U68" s="511"/>
      <c r="V68" s="512">
        <f t="shared" si="44"/>
        <v>4</v>
      </c>
      <c r="W68" s="511"/>
      <c r="X68" s="502">
        <v>1</v>
      </c>
      <c r="Y68" s="503"/>
      <c r="Z68" s="502">
        <v>1</v>
      </c>
      <c r="AA68" s="503"/>
      <c r="AB68" s="502">
        <v>2</v>
      </c>
      <c r="AC68" s="503"/>
      <c r="AD68" s="502">
        <v>2</v>
      </c>
      <c r="AE68" s="503"/>
      <c r="AF68" s="502">
        <v>3</v>
      </c>
      <c r="AG68" s="503"/>
      <c r="AH68" s="466">
        <f t="shared" si="42"/>
        <v>-1</v>
      </c>
      <c r="AI68" s="466"/>
      <c r="AJ68" s="504"/>
      <c r="AK68" s="505"/>
      <c r="AN68" s="45">
        <f t="shared" si="43"/>
        <v>4</v>
      </c>
      <c r="AO68" s="67">
        <f t="shared" ref="AO68:AO71" si="46">0.5+AH68/1000</f>
        <v>0.499</v>
      </c>
      <c r="AP68" s="68">
        <f t="shared" ref="AP68:AP71" si="47">AD68/100000</f>
        <v>2.0000000000000002E-5</v>
      </c>
      <c r="AQ68" s="68">
        <f t="shared" ref="AQ68:AQ71" si="48">SUM(V68,AO68,AP68)</f>
        <v>4.4990199999999998</v>
      </c>
    </row>
    <row r="69" spans="1:43" ht="30" customHeight="1">
      <c r="A69" s="49" t="s">
        <v>185</v>
      </c>
      <c r="B69" s="282" t="s">
        <v>433</v>
      </c>
      <c r="C69" s="283"/>
      <c r="D69" s="283"/>
      <c r="E69" s="283"/>
      <c r="F69" s="283"/>
      <c r="G69" s="284"/>
      <c r="H69" s="469" t="s">
        <v>562</v>
      </c>
      <c r="I69" s="449"/>
      <c r="J69" s="448" t="s">
        <v>566</v>
      </c>
      <c r="K69" s="449"/>
      <c r="L69" s="448" t="s">
        <v>561</v>
      </c>
      <c r="M69" s="449"/>
      <c r="N69" s="506"/>
      <c r="O69" s="507"/>
      <c r="P69" s="488" t="s">
        <v>556</v>
      </c>
      <c r="Q69" s="489"/>
      <c r="R69" s="526" t="s">
        <v>190</v>
      </c>
      <c r="S69" s="526"/>
      <c r="T69" s="510">
        <f t="shared" si="45"/>
        <v>3</v>
      </c>
      <c r="U69" s="511"/>
      <c r="V69" s="512">
        <f t="shared" si="44"/>
        <v>6</v>
      </c>
      <c r="W69" s="511"/>
      <c r="X69" s="502">
        <v>2</v>
      </c>
      <c r="Y69" s="503"/>
      <c r="Z69" s="502"/>
      <c r="AA69" s="503"/>
      <c r="AB69" s="502">
        <v>2</v>
      </c>
      <c r="AC69" s="503"/>
      <c r="AD69" s="502">
        <v>3</v>
      </c>
      <c r="AE69" s="503"/>
      <c r="AF69" s="502">
        <v>3</v>
      </c>
      <c r="AG69" s="503"/>
      <c r="AH69" s="466">
        <f t="shared" si="42"/>
        <v>0</v>
      </c>
      <c r="AI69" s="466"/>
      <c r="AJ69" s="504">
        <v>-2</v>
      </c>
      <c r="AK69" s="505"/>
      <c r="AN69" s="45">
        <f t="shared" si="43"/>
        <v>4</v>
      </c>
      <c r="AO69" s="67">
        <f t="shared" si="46"/>
        <v>0.5</v>
      </c>
      <c r="AP69" s="68">
        <f t="shared" si="47"/>
        <v>3.0000000000000001E-5</v>
      </c>
      <c r="AQ69" s="68">
        <f t="shared" si="48"/>
        <v>6.5000299999999998</v>
      </c>
    </row>
    <row r="70" spans="1:43" ht="30" customHeight="1">
      <c r="A70" s="48" t="s">
        <v>186</v>
      </c>
      <c r="B70" s="233" t="s">
        <v>311</v>
      </c>
      <c r="C70" s="234"/>
      <c r="D70" s="234"/>
      <c r="E70" s="234"/>
      <c r="F70" s="234"/>
      <c r="G70" s="235"/>
      <c r="H70" s="469" t="str">
        <f>P66</f>
        <v>1-1
△</v>
      </c>
      <c r="I70" s="449"/>
      <c r="J70" s="448" t="s">
        <v>561</v>
      </c>
      <c r="K70" s="449"/>
      <c r="L70" s="448" t="str">
        <f>P68</f>
        <v>0-0
△</v>
      </c>
      <c r="M70" s="449"/>
      <c r="N70" s="448" t="s">
        <v>566</v>
      </c>
      <c r="O70" s="449"/>
      <c r="P70" s="470"/>
      <c r="Q70" s="471"/>
      <c r="R70" s="495" t="s">
        <v>190</v>
      </c>
      <c r="S70" s="525"/>
      <c r="T70" s="510">
        <f t="shared" si="45"/>
        <v>2</v>
      </c>
      <c r="U70" s="511"/>
      <c r="V70" s="512">
        <f t="shared" si="44"/>
        <v>8</v>
      </c>
      <c r="W70" s="511"/>
      <c r="X70" s="502">
        <v>2</v>
      </c>
      <c r="Y70" s="503"/>
      <c r="Z70" s="502">
        <v>2</v>
      </c>
      <c r="AA70" s="503"/>
      <c r="AB70" s="502"/>
      <c r="AC70" s="503"/>
      <c r="AD70" s="502">
        <v>4</v>
      </c>
      <c r="AE70" s="503"/>
      <c r="AF70" s="502">
        <v>1</v>
      </c>
      <c r="AG70" s="503"/>
      <c r="AH70" s="466">
        <f t="shared" si="42"/>
        <v>3</v>
      </c>
      <c r="AI70" s="466"/>
      <c r="AJ70" s="504">
        <v>-1</v>
      </c>
      <c r="AK70" s="505"/>
      <c r="AN70" s="45">
        <f t="shared" si="43"/>
        <v>4</v>
      </c>
      <c r="AO70" s="67">
        <f t="shared" si="46"/>
        <v>0.503</v>
      </c>
      <c r="AP70" s="68">
        <f t="shared" si="47"/>
        <v>4.0000000000000003E-5</v>
      </c>
      <c r="AQ70" s="68">
        <f t="shared" si="48"/>
        <v>8.5030400000000004</v>
      </c>
    </row>
    <row r="71" spans="1:43" ht="18" customHeight="1">
      <c r="A71" s="64"/>
      <c r="B71" s="518" t="s">
        <v>277</v>
      </c>
      <c r="C71" s="519"/>
      <c r="D71" s="519"/>
      <c r="E71" s="519"/>
      <c r="F71" s="519"/>
      <c r="G71" s="520"/>
      <c r="H71" s="536" t="str">
        <f>R66</f>
        <v>＊＊</v>
      </c>
      <c r="I71" s="537"/>
      <c r="J71" s="538" t="str">
        <f>R67</f>
        <v>＊＊</v>
      </c>
      <c r="K71" s="537"/>
      <c r="L71" s="538" t="str">
        <f>R68</f>
        <v>＊＊</v>
      </c>
      <c r="M71" s="537"/>
      <c r="N71" s="538" t="str">
        <f>R69</f>
        <v>＊＊</v>
      </c>
      <c r="O71" s="537"/>
      <c r="P71" s="538" t="str">
        <f>R70</f>
        <v>＊＊</v>
      </c>
      <c r="Q71" s="537"/>
      <c r="R71" s="539"/>
      <c r="S71" s="540"/>
      <c r="T71" s="533"/>
      <c r="U71" s="529"/>
      <c r="V71" s="528"/>
      <c r="W71" s="529"/>
      <c r="X71" s="528"/>
      <c r="Y71" s="529"/>
      <c r="Z71" s="528"/>
      <c r="AA71" s="529"/>
      <c r="AB71" s="528"/>
      <c r="AC71" s="529"/>
      <c r="AD71" s="528"/>
      <c r="AE71" s="529"/>
      <c r="AF71" s="528"/>
      <c r="AG71" s="529"/>
      <c r="AH71" s="530"/>
      <c r="AI71" s="530"/>
      <c r="AJ71" s="531"/>
      <c r="AK71" s="532"/>
      <c r="AN71" s="45">
        <f t="shared" si="43"/>
        <v>0</v>
      </c>
      <c r="AO71" s="67">
        <f t="shared" si="46"/>
        <v>0.5</v>
      </c>
      <c r="AP71" s="68">
        <f t="shared" si="47"/>
        <v>0</v>
      </c>
      <c r="AQ71" s="68">
        <f t="shared" si="48"/>
        <v>0.5</v>
      </c>
    </row>
    <row r="72" spans="1:43" ht="16.2" customHeight="1">
      <c r="A72" s="50"/>
      <c r="B72" s="51"/>
      <c r="C72" s="51"/>
      <c r="D72" s="51"/>
      <c r="E72" s="51"/>
      <c r="F72" s="51"/>
      <c r="G72" s="51"/>
      <c r="H72" s="46"/>
      <c r="I72" s="46"/>
      <c r="J72" s="46"/>
      <c r="K72" s="46"/>
      <c r="L72" s="46"/>
      <c r="M72" s="46"/>
      <c r="N72" s="46"/>
      <c r="O72" s="46"/>
      <c r="P72" s="46"/>
      <c r="Q72" s="46"/>
      <c r="R72" s="46"/>
      <c r="S72" s="46"/>
      <c r="T72" s="52">
        <f>(6-COUNTIF(A66:A71,""))*(6-COUNTIF(A66:A71,"")-1)/2</f>
        <v>10</v>
      </c>
    </row>
    <row r="73" spans="1:43" ht="30" customHeight="1">
      <c r="A73" s="455" t="s">
        <v>353</v>
      </c>
      <c r="B73" s="456"/>
      <c r="C73" s="456"/>
      <c r="D73" s="456"/>
      <c r="E73" s="456"/>
      <c r="F73" s="456"/>
      <c r="G73" s="457"/>
      <c r="H73" s="458" t="str">
        <f>B74</f>
        <v>商大クラブ50</v>
      </c>
      <c r="I73" s="459"/>
      <c r="J73" s="459" t="str">
        <f>B75</f>
        <v>袖ケ浦シニア50</v>
      </c>
      <c r="K73" s="459"/>
      <c r="L73" s="459" t="str">
        <f>B76</f>
        <v>55 千葉四十雀</v>
      </c>
      <c r="M73" s="459"/>
      <c r="N73" s="459" t="str">
        <f>B77</f>
        <v>FC船橋50</v>
      </c>
      <c r="O73" s="459"/>
      <c r="P73" s="459" t="str">
        <f>B78</f>
        <v>古河シニア50</v>
      </c>
      <c r="Q73" s="459"/>
      <c r="R73" s="462" t="str">
        <f>B79</f>
        <v>＊＊</v>
      </c>
      <c r="S73" s="463"/>
      <c r="T73" s="500" t="s">
        <v>181</v>
      </c>
      <c r="U73" s="501"/>
      <c r="V73" s="480" t="s">
        <v>191</v>
      </c>
      <c r="W73" s="481"/>
      <c r="X73" s="480" t="s">
        <v>192</v>
      </c>
      <c r="Y73" s="481"/>
      <c r="Z73" s="480" t="s">
        <v>193</v>
      </c>
      <c r="AA73" s="481"/>
      <c r="AB73" s="480" t="s">
        <v>194</v>
      </c>
      <c r="AC73" s="481"/>
      <c r="AD73" s="480" t="s">
        <v>195</v>
      </c>
      <c r="AE73" s="481"/>
      <c r="AF73" s="480" t="s">
        <v>196</v>
      </c>
      <c r="AG73" s="481"/>
      <c r="AH73" s="482" t="s">
        <v>197</v>
      </c>
      <c r="AI73" s="482"/>
      <c r="AJ73" s="483" t="s">
        <v>291</v>
      </c>
      <c r="AK73" s="484"/>
      <c r="AO73" s="65" t="s">
        <v>288</v>
      </c>
      <c r="AP73" s="66" t="s">
        <v>289</v>
      </c>
      <c r="AQ73" s="66" t="s">
        <v>290</v>
      </c>
    </row>
    <row r="74" spans="1:43" ht="30" customHeight="1">
      <c r="A74" s="47" t="s">
        <v>182</v>
      </c>
      <c r="B74" s="332" t="s">
        <v>432</v>
      </c>
      <c r="C74" s="333"/>
      <c r="D74" s="333"/>
      <c r="E74" s="333"/>
      <c r="F74" s="333"/>
      <c r="G74" s="334"/>
      <c r="H74" s="485"/>
      <c r="I74" s="486"/>
      <c r="J74" s="472" t="s">
        <v>571</v>
      </c>
      <c r="K74" s="487"/>
      <c r="L74" s="488" t="s">
        <v>554</v>
      </c>
      <c r="M74" s="489"/>
      <c r="N74" s="488" t="s">
        <v>556</v>
      </c>
      <c r="O74" s="489"/>
      <c r="P74" s="488" t="s">
        <v>572</v>
      </c>
      <c r="Q74" s="489"/>
      <c r="R74" s="499" t="s">
        <v>190</v>
      </c>
      <c r="S74" s="499"/>
      <c r="T74" s="477">
        <f>RANK(AQ74,$AQ$74:$AQ$78)</f>
        <v>3</v>
      </c>
      <c r="U74" s="478"/>
      <c r="V74" s="479">
        <f>(X74*3)+(Z74)</f>
        <v>4</v>
      </c>
      <c r="W74" s="478"/>
      <c r="X74" s="502">
        <v>1</v>
      </c>
      <c r="Y74" s="503"/>
      <c r="Z74" s="502">
        <v>1</v>
      </c>
      <c r="AA74" s="503"/>
      <c r="AB74" s="502">
        <v>2</v>
      </c>
      <c r="AC74" s="503"/>
      <c r="AD74" s="502">
        <v>4</v>
      </c>
      <c r="AE74" s="503"/>
      <c r="AF74" s="502">
        <v>6</v>
      </c>
      <c r="AG74" s="503"/>
      <c r="AH74" s="466">
        <f t="shared" ref="AH74:AH78" si="49">AD74-AF74</f>
        <v>-2</v>
      </c>
      <c r="AI74" s="466"/>
      <c r="AJ74" s="467">
        <v>-1</v>
      </c>
      <c r="AK74" s="468"/>
      <c r="AN74" s="45">
        <f t="shared" ref="AN74:AN79" si="50">SUM(X74:AC74)</f>
        <v>4</v>
      </c>
      <c r="AO74" s="67">
        <f>0.5+AH74/1000</f>
        <v>0.498</v>
      </c>
      <c r="AP74" s="68">
        <f>AD74/100000</f>
        <v>4.0000000000000003E-5</v>
      </c>
      <c r="AQ74" s="68">
        <f>SUM(V74,AO74,AP74)</f>
        <v>4.4980400000000005</v>
      </c>
    </row>
    <row r="75" spans="1:43" ht="30" customHeight="1">
      <c r="A75" s="48" t="s">
        <v>183</v>
      </c>
      <c r="B75" s="233" t="s">
        <v>646</v>
      </c>
      <c r="C75" s="234"/>
      <c r="D75" s="234"/>
      <c r="E75" s="234"/>
      <c r="F75" s="234"/>
      <c r="G75" s="235"/>
      <c r="H75" s="469" t="s">
        <v>572</v>
      </c>
      <c r="I75" s="449"/>
      <c r="J75" s="470"/>
      <c r="K75" s="471"/>
      <c r="L75" s="472" t="s">
        <v>560</v>
      </c>
      <c r="M75" s="473"/>
      <c r="N75" s="472" t="s">
        <v>554</v>
      </c>
      <c r="O75" s="473"/>
      <c r="P75" s="488" t="s">
        <v>561</v>
      </c>
      <c r="Q75" s="489"/>
      <c r="R75" s="476" t="s">
        <v>190</v>
      </c>
      <c r="S75" s="476"/>
      <c r="T75" s="510">
        <f>RANK(AQ75,$AQ$74:$AQ$78)</f>
        <v>2</v>
      </c>
      <c r="U75" s="511"/>
      <c r="V75" s="512">
        <f t="shared" ref="V75:V78" si="51">(X75*3)+(Z75)</f>
        <v>10</v>
      </c>
      <c r="W75" s="511"/>
      <c r="X75" s="502">
        <v>3</v>
      </c>
      <c r="Y75" s="503"/>
      <c r="Z75" s="502">
        <v>1</v>
      </c>
      <c r="AA75" s="503"/>
      <c r="AB75" s="502"/>
      <c r="AC75" s="503"/>
      <c r="AD75" s="502">
        <v>8</v>
      </c>
      <c r="AE75" s="503"/>
      <c r="AF75" s="502">
        <v>2</v>
      </c>
      <c r="AG75" s="503"/>
      <c r="AH75" s="466">
        <f t="shared" si="49"/>
        <v>6</v>
      </c>
      <c r="AI75" s="466"/>
      <c r="AJ75" s="504"/>
      <c r="AK75" s="505"/>
      <c r="AN75" s="45">
        <f t="shared" si="50"/>
        <v>4</v>
      </c>
      <c r="AO75" s="67">
        <f>0.5+AH75/1000</f>
        <v>0.50600000000000001</v>
      </c>
      <c r="AP75" s="68">
        <f>AD75/100000</f>
        <v>8.0000000000000007E-5</v>
      </c>
      <c r="AQ75" s="68">
        <f>SUM(V75,AO75,AP75)</f>
        <v>10.506080000000001</v>
      </c>
    </row>
    <row r="76" spans="1:43" ht="30" customHeight="1">
      <c r="A76" s="48" t="s">
        <v>184</v>
      </c>
      <c r="B76" s="282" t="s">
        <v>495</v>
      </c>
      <c r="C76" s="283"/>
      <c r="D76" s="283"/>
      <c r="E76" s="283"/>
      <c r="F76" s="283"/>
      <c r="G76" s="284"/>
      <c r="H76" s="513" t="str">
        <f>L74</f>
        <v>1-1
△</v>
      </c>
      <c r="I76" s="449"/>
      <c r="J76" s="448" t="s">
        <v>559</v>
      </c>
      <c r="K76" s="449"/>
      <c r="L76" s="450"/>
      <c r="M76" s="451"/>
      <c r="N76" s="472" t="s">
        <v>570</v>
      </c>
      <c r="O76" s="487"/>
      <c r="P76" s="488" t="s">
        <v>556</v>
      </c>
      <c r="Q76" s="489"/>
      <c r="R76" s="476" t="s">
        <v>190</v>
      </c>
      <c r="S76" s="476"/>
      <c r="T76" s="510">
        <f t="shared" ref="T76:T78" si="52">RANK(AQ76,$AQ$74:$AQ$78)</f>
        <v>5</v>
      </c>
      <c r="U76" s="511"/>
      <c r="V76" s="512">
        <f t="shared" si="51"/>
        <v>1</v>
      </c>
      <c r="W76" s="511"/>
      <c r="X76" s="502"/>
      <c r="Y76" s="503"/>
      <c r="Z76" s="502">
        <v>1</v>
      </c>
      <c r="AA76" s="503"/>
      <c r="AB76" s="502">
        <v>3</v>
      </c>
      <c r="AC76" s="503"/>
      <c r="AD76" s="502">
        <v>1</v>
      </c>
      <c r="AE76" s="503"/>
      <c r="AF76" s="502">
        <v>13</v>
      </c>
      <c r="AG76" s="503"/>
      <c r="AH76" s="466">
        <f t="shared" si="49"/>
        <v>-12</v>
      </c>
      <c r="AI76" s="466"/>
      <c r="AJ76" s="504"/>
      <c r="AK76" s="505"/>
      <c r="AN76" s="45">
        <f t="shared" si="50"/>
        <v>4</v>
      </c>
      <c r="AO76" s="67">
        <f t="shared" ref="AO76:AO79" si="53">0.5+AH76/1000</f>
        <v>0.48799999999999999</v>
      </c>
      <c r="AP76" s="68">
        <f t="shared" ref="AP76:AP79" si="54">AD76/100000</f>
        <v>1.0000000000000001E-5</v>
      </c>
      <c r="AQ76" s="68">
        <f t="shared" ref="AQ76:AQ79" si="55">SUM(V76,AO76,AP76)</f>
        <v>1.4880100000000001</v>
      </c>
    </row>
    <row r="77" spans="1:43" ht="30" customHeight="1">
      <c r="A77" s="49" t="s">
        <v>185</v>
      </c>
      <c r="B77" s="233" t="s">
        <v>645</v>
      </c>
      <c r="C77" s="234"/>
      <c r="D77" s="234"/>
      <c r="E77" s="234"/>
      <c r="F77" s="234"/>
      <c r="G77" s="235"/>
      <c r="H77" s="469" t="s">
        <v>566</v>
      </c>
      <c r="I77" s="449"/>
      <c r="J77" s="448" t="str">
        <f>N75</f>
        <v>1-1
△</v>
      </c>
      <c r="K77" s="449"/>
      <c r="L77" s="448" t="s">
        <v>569</v>
      </c>
      <c r="M77" s="449"/>
      <c r="N77" s="506"/>
      <c r="O77" s="507"/>
      <c r="P77" s="488" t="s">
        <v>567</v>
      </c>
      <c r="Q77" s="489"/>
      <c r="R77" s="526" t="s">
        <v>190</v>
      </c>
      <c r="S77" s="526"/>
      <c r="T77" s="510">
        <f t="shared" si="52"/>
        <v>1</v>
      </c>
      <c r="U77" s="511"/>
      <c r="V77" s="512">
        <f t="shared" si="51"/>
        <v>10</v>
      </c>
      <c r="W77" s="511"/>
      <c r="X77" s="502">
        <v>3</v>
      </c>
      <c r="Y77" s="503"/>
      <c r="Z77" s="502">
        <v>1</v>
      </c>
      <c r="AA77" s="503"/>
      <c r="AB77" s="502"/>
      <c r="AC77" s="503"/>
      <c r="AD77" s="502">
        <v>13</v>
      </c>
      <c r="AE77" s="503"/>
      <c r="AF77" s="502">
        <v>2</v>
      </c>
      <c r="AG77" s="503"/>
      <c r="AH77" s="466">
        <f t="shared" si="49"/>
        <v>11</v>
      </c>
      <c r="AI77" s="466"/>
      <c r="AJ77" s="504">
        <v>-1</v>
      </c>
      <c r="AK77" s="505"/>
      <c r="AN77" s="45">
        <f t="shared" si="50"/>
        <v>4</v>
      </c>
      <c r="AO77" s="67">
        <f t="shared" si="53"/>
        <v>0.51100000000000001</v>
      </c>
      <c r="AP77" s="68">
        <f t="shared" si="54"/>
        <v>1.2999999999999999E-4</v>
      </c>
      <c r="AQ77" s="68">
        <f t="shared" si="55"/>
        <v>10.51113</v>
      </c>
    </row>
    <row r="78" spans="1:43" ht="30" customHeight="1">
      <c r="A78" s="48" t="s">
        <v>186</v>
      </c>
      <c r="B78" s="282" t="s">
        <v>439</v>
      </c>
      <c r="C78" s="283"/>
      <c r="D78" s="283"/>
      <c r="E78" s="283"/>
      <c r="F78" s="283"/>
      <c r="G78" s="284"/>
      <c r="H78" s="469" t="s">
        <v>571</v>
      </c>
      <c r="I78" s="449"/>
      <c r="J78" s="448" t="s">
        <v>562</v>
      </c>
      <c r="K78" s="449"/>
      <c r="L78" s="448" t="s">
        <v>566</v>
      </c>
      <c r="M78" s="449"/>
      <c r="N78" s="448" t="s">
        <v>568</v>
      </c>
      <c r="O78" s="449"/>
      <c r="P78" s="470"/>
      <c r="Q78" s="471"/>
      <c r="R78" s="495" t="s">
        <v>190</v>
      </c>
      <c r="S78" s="525"/>
      <c r="T78" s="510">
        <f t="shared" si="52"/>
        <v>4</v>
      </c>
      <c r="U78" s="511"/>
      <c r="V78" s="512">
        <f t="shared" si="51"/>
        <v>3</v>
      </c>
      <c r="W78" s="511"/>
      <c r="X78" s="502">
        <v>1</v>
      </c>
      <c r="Y78" s="503"/>
      <c r="Z78" s="502"/>
      <c r="AA78" s="503"/>
      <c r="AB78" s="502">
        <v>3</v>
      </c>
      <c r="AC78" s="503"/>
      <c r="AD78" s="502">
        <v>4</v>
      </c>
      <c r="AE78" s="503"/>
      <c r="AF78" s="502">
        <v>7</v>
      </c>
      <c r="AG78" s="503"/>
      <c r="AH78" s="466">
        <f t="shared" si="49"/>
        <v>-3</v>
      </c>
      <c r="AI78" s="466"/>
      <c r="AJ78" s="504">
        <v>-1</v>
      </c>
      <c r="AK78" s="505"/>
      <c r="AN78" s="45">
        <f t="shared" si="50"/>
        <v>4</v>
      </c>
      <c r="AO78" s="67">
        <f t="shared" si="53"/>
        <v>0.497</v>
      </c>
      <c r="AP78" s="68">
        <f t="shared" si="54"/>
        <v>4.0000000000000003E-5</v>
      </c>
      <c r="AQ78" s="68">
        <f t="shared" si="55"/>
        <v>3.4970399999999997</v>
      </c>
    </row>
    <row r="79" spans="1:43" ht="18" customHeight="1">
      <c r="A79" s="64"/>
      <c r="B79" s="518" t="s">
        <v>277</v>
      </c>
      <c r="C79" s="519"/>
      <c r="D79" s="519"/>
      <c r="E79" s="519"/>
      <c r="F79" s="519"/>
      <c r="G79" s="520"/>
      <c r="H79" s="536" t="str">
        <f>R74</f>
        <v>＊＊</v>
      </c>
      <c r="I79" s="537"/>
      <c r="J79" s="538" t="str">
        <f>R75</f>
        <v>＊＊</v>
      </c>
      <c r="K79" s="537"/>
      <c r="L79" s="538" t="str">
        <f>R76</f>
        <v>＊＊</v>
      </c>
      <c r="M79" s="537"/>
      <c r="N79" s="538" t="str">
        <f>R77</f>
        <v>＊＊</v>
      </c>
      <c r="O79" s="537"/>
      <c r="P79" s="538" t="str">
        <f>R78</f>
        <v>＊＊</v>
      </c>
      <c r="Q79" s="537"/>
      <c r="R79" s="539"/>
      <c r="S79" s="540"/>
      <c r="T79" s="533"/>
      <c r="U79" s="529"/>
      <c r="V79" s="528"/>
      <c r="W79" s="529"/>
      <c r="X79" s="528"/>
      <c r="Y79" s="529"/>
      <c r="Z79" s="528"/>
      <c r="AA79" s="529"/>
      <c r="AB79" s="528"/>
      <c r="AC79" s="529"/>
      <c r="AD79" s="528"/>
      <c r="AE79" s="529"/>
      <c r="AF79" s="528"/>
      <c r="AG79" s="529"/>
      <c r="AH79" s="530"/>
      <c r="AI79" s="530"/>
      <c r="AJ79" s="531"/>
      <c r="AK79" s="532"/>
      <c r="AN79" s="45">
        <f t="shared" si="50"/>
        <v>0</v>
      </c>
      <c r="AO79" s="67">
        <f t="shared" si="53"/>
        <v>0.5</v>
      </c>
      <c r="AP79" s="68">
        <f t="shared" si="54"/>
        <v>0</v>
      </c>
      <c r="AQ79" s="68">
        <f t="shared" si="55"/>
        <v>0.5</v>
      </c>
    </row>
    <row r="80" spans="1:43" ht="16.2" customHeight="1">
      <c r="A80" s="50"/>
      <c r="B80" s="53"/>
      <c r="C80" s="53"/>
      <c r="D80" s="53"/>
      <c r="E80" s="53"/>
      <c r="F80" s="53"/>
      <c r="G80" s="53"/>
      <c r="H80" s="54"/>
      <c r="I80" s="54"/>
      <c r="J80" s="54"/>
      <c r="K80" s="54"/>
      <c r="L80" s="54"/>
      <c r="M80" s="54"/>
      <c r="N80" s="54"/>
      <c r="O80" s="54"/>
      <c r="P80" s="54"/>
      <c r="Q80" s="54"/>
      <c r="R80" s="54"/>
      <c r="S80" s="54"/>
      <c r="T80" s="52">
        <f>(6-COUNTIF(A74:A79,""))*(6-COUNTIF(A74:A79,"")-1)/2</f>
        <v>10</v>
      </c>
      <c r="U80" s="55"/>
      <c r="V80" s="56"/>
      <c r="W80" s="56"/>
      <c r="X80" s="56"/>
      <c r="Y80" s="56"/>
      <c r="Z80" s="56"/>
      <c r="AA80" s="56"/>
      <c r="AB80" s="56"/>
      <c r="AC80" s="56"/>
      <c r="AD80" s="56"/>
      <c r="AE80" s="56"/>
      <c r="AF80" s="56"/>
      <c r="AG80" s="56"/>
      <c r="AH80" s="56"/>
      <c r="AI80" s="56"/>
      <c r="AJ80" s="44"/>
      <c r="AK80" s="44"/>
    </row>
    <row r="81" spans="1:43" ht="30" customHeight="1">
      <c r="A81" s="455" t="s">
        <v>286</v>
      </c>
      <c r="B81" s="456"/>
      <c r="C81" s="456"/>
      <c r="D81" s="456"/>
      <c r="E81" s="456"/>
      <c r="F81" s="456"/>
      <c r="G81" s="457"/>
      <c r="H81" s="458" t="str">
        <f>B82</f>
        <v>八千代FC50</v>
      </c>
      <c r="I81" s="459"/>
      <c r="J81" s="459" t="str">
        <f>B83</f>
        <v>大倉商事50</v>
      </c>
      <c r="K81" s="459"/>
      <c r="L81" s="459" t="str">
        <f>B84</f>
        <v>習志野50</v>
      </c>
      <c r="M81" s="459"/>
      <c r="N81" s="459" t="str">
        <f>B85</f>
        <v>55 浜野シニア</v>
      </c>
      <c r="O81" s="459"/>
      <c r="P81" s="459" t="str">
        <f>B86</f>
        <v>浦安シニア50</v>
      </c>
      <c r="Q81" s="459"/>
      <c r="R81" s="462" t="str">
        <f>B87</f>
        <v>＊＊</v>
      </c>
      <c r="S81" s="463"/>
      <c r="T81" s="500" t="s">
        <v>181</v>
      </c>
      <c r="U81" s="501"/>
      <c r="V81" s="480" t="s">
        <v>191</v>
      </c>
      <c r="W81" s="481"/>
      <c r="X81" s="480" t="s">
        <v>192</v>
      </c>
      <c r="Y81" s="481"/>
      <c r="Z81" s="480" t="s">
        <v>193</v>
      </c>
      <c r="AA81" s="481"/>
      <c r="AB81" s="480" t="s">
        <v>194</v>
      </c>
      <c r="AC81" s="481"/>
      <c r="AD81" s="480" t="s">
        <v>195</v>
      </c>
      <c r="AE81" s="481"/>
      <c r="AF81" s="480" t="s">
        <v>196</v>
      </c>
      <c r="AG81" s="481"/>
      <c r="AH81" s="482" t="s">
        <v>197</v>
      </c>
      <c r="AI81" s="482"/>
      <c r="AJ81" s="483" t="s">
        <v>291</v>
      </c>
      <c r="AK81" s="484"/>
      <c r="AO81" s="65" t="s">
        <v>288</v>
      </c>
      <c r="AP81" s="66" t="s">
        <v>289</v>
      </c>
      <c r="AQ81" s="66" t="s">
        <v>290</v>
      </c>
    </row>
    <row r="82" spans="1:43" ht="30" customHeight="1">
      <c r="A82" s="47" t="s">
        <v>182</v>
      </c>
      <c r="B82" s="230" t="s">
        <v>334</v>
      </c>
      <c r="C82" s="231"/>
      <c r="D82" s="231"/>
      <c r="E82" s="231"/>
      <c r="F82" s="231"/>
      <c r="G82" s="232"/>
      <c r="H82" s="485"/>
      <c r="I82" s="486"/>
      <c r="J82" s="472" t="s">
        <v>566</v>
      </c>
      <c r="K82" s="487"/>
      <c r="L82" s="488" t="s">
        <v>619</v>
      </c>
      <c r="M82" s="489"/>
      <c r="N82" s="488" t="s">
        <v>619</v>
      </c>
      <c r="O82" s="489"/>
      <c r="P82" s="488" t="s">
        <v>619</v>
      </c>
      <c r="Q82" s="489"/>
      <c r="R82" s="499" t="s">
        <v>190</v>
      </c>
      <c r="S82" s="499"/>
      <c r="T82" s="477">
        <f>RANK(AQ82,$AQ$82:$AQ$86)</f>
        <v>1</v>
      </c>
      <c r="U82" s="478"/>
      <c r="V82" s="479">
        <f>(X82*3)+(Z82)</f>
        <v>12</v>
      </c>
      <c r="W82" s="478"/>
      <c r="X82" s="502">
        <v>4</v>
      </c>
      <c r="Y82" s="503"/>
      <c r="Z82" s="502"/>
      <c r="AA82" s="503"/>
      <c r="AB82" s="502"/>
      <c r="AC82" s="503"/>
      <c r="AD82" s="502">
        <v>11</v>
      </c>
      <c r="AE82" s="503"/>
      <c r="AF82" s="502"/>
      <c r="AG82" s="503"/>
      <c r="AH82" s="466">
        <f t="shared" ref="AH82:AH86" si="56">AD82-AF82</f>
        <v>11</v>
      </c>
      <c r="AI82" s="466"/>
      <c r="AJ82" s="467">
        <v>-1</v>
      </c>
      <c r="AK82" s="468"/>
      <c r="AN82" s="45">
        <f>SUM(X82:AC82)</f>
        <v>4</v>
      </c>
      <c r="AO82" s="67">
        <f>0.5+AH82/1000</f>
        <v>0.51100000000000001</v>
      </c>
      <c r="AP82" s="68">
        <f>AD82/100000</f>
        <v>1.1E-4</v>
      </c>
      <c r="AQ82" s="68">
        <f>SUM(V82,AO82,AP82)</f>
        <v>12.511109999999999</v>
      </c>
    </row>
    <row r="83" spans="1:43" ht="30" customHeight="1">
      <c r="A83" s="48" t="s">
        <v>183</v>
      </c>
      <c r="B83" s="282" t="s">
        <v>496</v>
      </c>
      <c r="C83" s="283"/>
      <c r="D83" s="283"/>
      <c r="E83" s="283"/>
      <c r="F83" s="283"/>
      <c r="G83" s="284"/>
      <c r="H83" s="469" t="s">
        <v>556</v>
      </c>
      <c r="I83" s="449"/>
      <c r="J83" s="470"/>
      <c r="K83" s="471"/>
      <c r="L83" s="472" t="s">
        <v>556</v>
      </c>
      <c r="M83" s="473"/>
      <c r="N83" s="472" t="s">
        <v>566</v>
      </c>
      <c r="O83" s="473"/>
      <c r="P83" s="472" t="s">
        <v>556</v>
      </c>
      <c r="Q83" s="473"/>
      <c r="R83" s="476" t="s">
        <v>190</v>
      </c>
      <c r="S83" s="476"/>
      <c r="T83" s="510">
        <f>RANK(AQ83,$AQ$82:$AQ$86)</f>
        <v>4</v>
      </c>
      <c r="U83" s="511"/>
      <c r="V83" s="512">
        <f t="shared" ref="V83:V86" si="57">(X83*3)+(Z83)</f>
        <v>3</v>
      </c>
      <c r="W83" s="511"/>
      <c r="X83" s="502">
        <v>1</v>
      </c>
      <c r="Y83" s="503"/>
      <c r="Z83" s="502"/>
      <c r="AA83" s="503"/>
      <c r="AB83" s="502">
        <v>3</v>
      </c>
      <c r="AC83" s="503"/>
      <c r="AD83" s="502">
        <v>2</v>
      </c>
      <c r="AE83" s="503"/>
      <c r="AF83" s="502">
        <v>6</v>
      </c>
      <c r="AG83" s="503"/>
      <c r="AH83" s="466">
        <f t="shared" si="56"/>
        <v>-4</v>
      </c>
      <c r="AI83" s="466"/>
      <c r="AJ83" s="504">
        <v>-1</v>
      </c>
      <c r="AK83" s="505"/>
      <c r="AN83" s="45">
        <f t="shared" ref="AN83:AN87" si="58">SUM(X83:AC83)</f>
        <v>4</v>
      </c>
      <c r="AO83" s="67">
        <f>0.5+AH83/1000</f>
        <v>0.496</v>
      </c>
      <c r="AP83" s="68">
        <f>AD83/100000</f>
        <v>2.0000000000000002E-5</v>
      </c>
      <c r="AQ83" s="68">
        <f>SUM(V83,AO83,AP83)</f>
        <v>3.4960200000000001</v>
      </c>
    </row>
    <row r="84" spans="1:43" ht="30" customHeight="1">
      <c r="A84" s="48" t="s">
        <v>184</v>
      </c>
      <c r="B84" s="282" t="s">
        <v>283</v>
      </c>
      <c r="C84" s="283"/>
      <c r="D84" s="283"/>
      <c r="E84" s="283"/>
      <c r="F84" s="283"/>
      <c r="G84" s="284"/>
      <c r="H84" s="469" t="s">
        <v>620</v>
      </c>
      <c r="I84" s="449"/>
      <c r="J84" s="448" t="s">
        <v>566</v>
      </c>
      <c r="K84" s="449"/>
      <c r="L84" s="450"/>
      <c r="M84" s="451"/>
      <c r="N84" s="472" t="s">
        <v>554</v>
      </c>
      <c r="O84" s="487"/>
      <c r="P84" s="488" t="s">
        <v>559</v>
      </c>
      <c r="Q84" s="489"/>
      <c r="R84" s="476" t="s">
        <v>190</v>
      </c>
      <c r="S84" s="476"/>
      <c r="T84" s="510">
        <f t="shared" ref="T84:T86" si="59">RANK(AQ84,$AQ$82:$AQ$86)</f>
        <v>3</v>
      </c>
      <c r="U84" s="511"/>
      <c r="V84" s="512">
        <f t="shared" si="57"/>
        <v>4</v>
      </c>
      <c r="W84" s="511"/>
      <c r="X84" s="502">
        <v>1</v>
      </c>
      <c r="Y84" s="503"/>
      <c r="Z84" s="502">
        <v>1</v>
      </c>
      <c r="AA84" s="503"/>
      <c r="AB84" s="502">
        <v>2</v>
      </c>
      <c r="AC84" s="503"/>
      <c r="AD84" s="502">
        <v>3</v>
      </c>
      <c r="AE84" s="503"/>
      <c r="AF84" s="502">
        <v>8</v>
      </c>
      <c r="AG84" s="503"/>
      <c r="AH84" s="466">
        <f t="shared" si="56"/>
        <v>-5</v>
      </c>
      <c r="AI84" s="466"/>
      <c r="AJ84" s="504"/>
      <c r="AK84" s="505"/>
      <c r="AN84" s="45">
        <f t="shared" si="58"/>
        <v>4</v>
      </c>
      <c r="AO84" s="67">
        <f t="shared" ref="AO84:AO87" si="60">0.5+AH84/1000</f>
        <v>0.495</v>
      </c>
      <c r="AP84" s="68">
        <f t="shared" ref="AP84:AP87" si="61">AD84/100000</f>
        <v>3.0000000000000001E-5</v>
      </c>
      <c r="AQ84" s="68">
        <f t="shared" ref="AQ84:AQ87" si="62">SUM(V84,AO84,AP84)</f>
        <v>4.4950299999999999</v>
      </c>
    </row>
    <row r="85" spans="1:43" ht="30" customHeight="1">
      <c r="A85" s="49" t="s">
        <v>185</v>
      </c>
      <c r="B85" s="282" t="s">
        <v>497</v>
      </c>
      <c r="C85" s="283"/>
      <c r="D85" s="283"/>
      <c r="E85" s="283"/>
      <c r="F85" s="283"/>
      <c r="G85" s="284"/>
      <c r="H85" s="469" t="s">
        <v>620</v>
      </c>
      <c r="I85" s="449"/>
      <c r="J85" s="448" t="s">
        <v>556</v>
      </c>
      <c r="K85" s="449"/>
      <c r="L85" s="448" t="str">
        <f>N84</f>
        <v>1-1
△</v>
      </c>
      <c r="M85" s="449"/>
      <c r="N85" s="506"/>
      <c r="O85" s="507"/>
      <c r="P85" s="488" t="s">
        <v>554</v>
      </c>
      <c r="Q85" s="489"/>
      <c r="R85" s="526" t="s">
        <v>190</v>
      </c>
      <c r="S85" s="526"/>
      <c r="T85" s="510">
        <f t="shared" si="59"/>
        <v>5</v>
      </c>
      <c r="U85" s="511"/>
      <c r="V85" s="512">
        <f t="shared" si="57"/>
        <v>2</v>
      </c>
      <c r="W85" s="511"/>
      <c r="X85" s="502"/>
      <c r="Y85" s="503"/>
      <c r="Z85" s="502">
        <v>2</v>
      </c>
      <c r="AA85" s="503"/>
      <c r="AB85" s="502">
        <v>2</v>
      </c>
      <c r="AC85" s="503"/>
      <c r="AD85" s="502">
        <v>2</v>
      </c>
      <c r="AE85" s="503"/>
      <c r="AF85" s="502">
        <v>7</v>
      </c>
      <c r="AG85" s="503"/>
      <c r="AH85" s="466">
        <f t="shared" si="56"/>
        <v>-5</v>
      </c>
      <c r="AI85" s="466"/>
      <c r="AJ85" s="504"/>
      <c r="AK85" s="505"/>
      <c r="AN85" s="45">
        <f t="shared" si="58"/>
        <v>4</v>
      </c>
      <c r="AO85" s="67">
        <f t="shared" si="60"/>
        <v>0.495</v>
      </c>
      <c r="AP85" s="68">
        <f t="shared" si="61"/>
        <v>2.0000000000000002E-5</v>
      </c>
      <c r="AQ85" s="68">
        <f t="shared" si="62"/>
        <v>2.4950200000000002</v>
      </c>
    </row>
    <row r="86" spans="1:43" ht="30" customHeight="1">
      <c r="A86" s="48" t="s">
        <v>186</v>
      </c>
      <c r="B86" s="233" t="s">
        <v>304</v>
      </c>
      <c r="C86" s="234"/>
      <c r="D86" s="234"/>
      <c r="E86" s="234"/>
      <c r="F86" s="234"/>
      <c r="G86" s="235"/>
      <c r="H86" s="469" t="s">
        <v>620</v>
      </c>
      <c r="I86" s="449"/>
      <c r="J86" s="448" t="s">
        <v>566</v>
      </c>
      <c r="K86" s="449"/>
      <c r="L86" s="448" t="s">
        <v>560</v>
      </c>
      <c r="M86" s="449"/>
      <c r="N86" s="448" t="str">
        <f>P85</f>
        <v>1-1
△</v>
      </c>
      <c r="O86" s="449"/>
      <c r="P86" s="470"/>
      <c r="Q86" s="471"/>
      <c r="R86" s="495" t="s">
        <v>190</v>
      </c>
      <c r="S86" s="525"/>
      <c r="T86" s="510">
        <f t="shared" si="59"/>
        <v>2</v>
      </c>
      <c r="U86" s="511"/>
      <c r="V86" s="512">
        <f t="shared" si="57"/>
        <v>7</v>
      </c>
      <c r="W86" s="511"/>
      <c r="X86" s="502">
        <v>2</v>
      </c>
      <c r="Y86" s="503"/>
      <c r="Z86" s="502">
        <v>1</v>
      </c>
      <c r="AA86" s="503"/>
      <c r="AB86" s="502">
        <v>1</v>
      </c>
      <c r="AC86" s="503"/>
      <c r="AD86" s="502">
        <v>7</v>
      </c>
      <c r="AE86" s="503"/>
      <c r="AF86" s="502">
        <v>4</v>
      </c>
      <c r="AG86" s="503"/>
      <c r="AH86" s="466">
        <f t="shared" si="56"/>
        <v>3</v>
      </c>
      <c r="AI86" s="466"/>
      <c r="AJ86" s="504">
        <v>-2</v>
      </c>
      <c r="AK86" s="505"/>
      <c r="AN86" s="45">
        <f t="shared" si="58"/>
        <v>4</v>
      </c>
      <c r="AO86" s="67">
        <f t="shared" si="60"/>
        <v>0.503</v>
      </c>
      <c r="AP86" s="68">
        <f t="shared" si="61"/>
        <v>6.9999999999999994E-5</v>
      </c>
      <c r="AQ86" s="68">
        <f t="shared" si="62"/>
        <v>7.5030700000000001</v>
      </c>
    </row>
    <row r="87" spans="1:43" ht="18" customHeight="1">
      <c r="A87" s="64"/>
      <c r="B87" s="518" t="s">
        <v>277</v>
      </c>
      <c r="C87" s="519"/>
      <c r="D87" s="519"/>
      <c r="E87" s="519"/>
      <c r="F87" s="519"/>
      <c r="G87" s="520"/>
      <c r="H87" s="536" t="str">
        <f>R82</f>
        <v>＊＊</v>
      </c>
      <c r="I87" s="537"/>
      <c r="J87" s="538" t="str">
        <f>R83</f>
        <v>＊＊</v>
      </c>
      <c r="K87" s="537"/>
      <c r="L87" s="538" t="str">
        <f>R84</f>
        <v>＊＊</v>
      </c>
      <c r="M87" s="537"/>
      <c r="N87" s="538" t="str">
        <f>R85</f>
        <v>＊＊</v>
      </c>
      <c r="O87" s="537"/>
      <c r="P87" s="538" t="str">
        <f>R86</f>
        <v>＊＊</v>
      </c>
      <c r="Q87" s="537"/>
      <c r="R87" s="539"/>
      <c r="S87" s="540"/>
      <c r="T87" s="533"/>
      <c r="U87" s="529"/>
      <c r="V87" s="528"/>
      <c r="W87" s="529"/>
      <c r="X87" s="528"/>
      <c r="Y87" s="529"/>
      <c r="Z87" s="528"/>
      <c r="AA87" s="529"/>
      <c r="AB87" s="528"/>
      <c r="AC87" s="529"/>
      <c r="AD87" s="528"/>
      <c r="AE87" s="529"/>
      <c r="AF87" s="528"/>
      <c r="AG87" s="529"/>
      <c r="AH87" s="530"/>
      <c r="AI87" s="530"/>
      <c r="AJ87" s="531"/>
      <c r="AK87" s="532"/>
      <c r="AN87" s="45">
        <f t="shared" si="58"/>
        <v>0</v>
      </c>
      <c r="AO87" s="67">
        <f t="shared" si="60"/>
        <v>0.5</v>
      </c>
      <c r="AP87" s="68">
        <f t="shared" si="61"/>
        <v>0</v>
      </c>
      <c r="AQ87" s="68">
        <f t="shared" si="62"/>
        <v>0.5</v>
      </c>
    </row>
    <row r="88" spans="1:43" ht="16.2" customHeight="1">
      <c r="A88" s="50"/>
      <c r="B88" s="53"/>
      <c r="C88" s="53"/>
      <c r="D88" s="53"/>
      <c r="E88" s="53"/>
      <c r="F88" s="53"/>
      <c r="G88" s="53"/>
      <c r="H88" s="54"/>
      <c r="I88" s="54"/>
      <c r="J88" s="54"/>
      <c r="K88" s="54"/>
      <c r="L88" s="54"/>
      <c r="M88" s="54"/>
      <c r="N88" s="54"/>
      <c r="O88" s="54"/>
      <c r="P88" s="54"/>
      <c r="Q88" s="54"/>
      <c r="R88" s="54"/>
      <c r="S88" s="54"/>
      <c r="T88" s="52">
        <f>(6-COUNTIF(A82:A87,""))*(6-COUNTIF(A82:A87,"")-1)/2</f>
        <v>10</v>
      </c>
      <c r="U88" s="55"/>
      <c r="V88" s="56"/>
      <c r="W88" s="56"/>
      <c r="X88" s="56"/>
      <c r="Y88" s="56"/>
      <c r="Z88" s="56"/>
      <c r="AA88" s="56"/>
      <c r="AB88" s="56"/>
      <c r="AC88" s="56"/>
      <c r="AD88" s="56"/>
      <c r="AE88" s="56"/>
      <c r="AF88" s="56"/>
      <c r="AG88" s="56"/>
      <c r="AH88" s="56"/>
      <c r="AI88" s="56"/>
      <c r="AJ88" s="44"/>
      <c r="AK88" s="44"/>
    </row>
    <row r="89" spans="1:43" ht="30" customHeight="1">
      <c r="A89" s="455" t="s">
        <v>354</v>
      </c>
      <c r="B89" s="456"/>
      <c r="C89" s="456"/>
      <c r="D89" s="456"/>
      <c r="E89" s="456"/>
      <c r="F89" s="456"/>
      <c r="G89" s="457"/>
      <c r="H89" s="458" t="str">
        <f>B90</f>
        <v>千葉四十雀50</v>
      </c>
      <c r="I89" s="459"/>
      <c r="J89" s="459" t="str">
        <f>B91</f>
        <v>佐倉シニア50</v>
      </c>
      <c r="K89" s="459"/>
      <c r="L89" s="459" t="str">
        <f>B92</f>
        <v>フォルティシモ</v>
      </c>
      <c r="M89" s="459"/>
      <c r="N89" s="459" t="str">
        <f>B93</f>
        <v>緑町シニア50</v>
      </c>
      <c r="O89" s="460"/>
      <c r="P89" s="461" t="str">
        <f>B94</f>
        <v>＊＊</v>
      </c>
      <c r="Q89" s="461"/>
      <c r="R89" s="462" t="str">
        <f>B95</f>
        <v>＊＊</v>
      </c>
      <c r="S89" s="463"/>
      <c r="T89" s="500" t="s">
        <v>181</v>
      </c>
      <c r="U89" s="501"/>
      <c r="V89" s="480" t="s">
        <v>191</v>
      </c>
      <c r="W89" s="481"/>
      <c r="X89" s="480" t="s">
        <v>192</v>
      </c>
      <c r="Y89" s="481"/>
      <c r="Z89" s="480" t="s">
        <v>193</v>
      </c>
      <c r="AA89" s="481"/>
      <c r="AB89" s="480" t="s">
        <v>194</v>
      </c>
      <c r="AC89" s="481"/>
      <c r="AD89" s="480" t="s">
        <v>195</v>
      </c>
      <c r="AE89" s="481"/>
      <c r="AF89" s="480" t="s">
        <v>196</v>
      </c>
      <c r="AG89" s="481"/>
      <c r="AH89" s="482" t="s">
        <v>197</v>
      </c>
      <c r="AI89" s="482"/>
      <c r="AJ89" s="483" t="s">
        <v>291</v>
      </c>
      <c r="AK89" s="484"/>
      <c r="AO89" s="65" t="s">
        <v>288</v>
      </c>
      <c r="AP89" s="66" t="s">
        <v>289</v>
      </c>
      <c r="AQ89" s="66" t="s">
        <v>290</v>
      </c>
    </row>
    <row r="90" spans="1:43" ht="30" customHeight="1">
      <c r="A90" s="47" t="s">
        <v>182</v>
      </c>
      <c r="B90" s="230" t="s">
        <v>424</v>
      </c>
      <c r="C90" s="231"/>
      <c r="D90" s="231"/>
      <c r="E90" s="231"/>
      <c r="F90" s="231"/>
      <c r="G90" s="232"/>
      <c r="H90" s="485"/>
      <c r="I90" s="486"/>
      <c r="J90" s="472" t="s">
        <v>560</v>
      </c>
      <c r="K90" s="487"/>
      <c r="L90" s="488" t="s">
        <v>566</v>
      </c>
      <c r="M90" s="489"/>
      <c r="N90" s="488" t="s">
        <v>557</v>
      </c>
      <c r="O90" s="496"/>
      <c r="P90" s="497" t="s">
        <v>277</v>
      </c>
      <c r="Q90" s="498"/>
      <c r="R90" s="499" t="s">
        <v>190</v>
      </c>
      <c r="S90" s="499"/>
      <c r="T90" s="477">
        <f>RANK(AQ90,$AQ$90:$AQ$93)</f>
        <v>1</v>
      </c>
      <c r="U90" s="478"/>
      <c r="V90" s="479">
        <f>(X90*3)+(Z90)</f>
        <v>9</v>
      </c>
      <c r="W90" s="478"/>
      <c r="X90" s="502">
        <v>3</v>
      </c>
      <c r="Y90" s="503"/>
      <c r="Z90" s="502"/>
      <c r="AA90" s="503"/>
      <c r="AB90" s="502"/>
      <c r="AC90" s="503"/>
      <c r="AD90" s="502">
        <v>11</v>
      </c>
      <c r="AE90" s="503"/>
      <c r="AF90" s="502"/>
      <c r="AG90" s="503"/>
      <c r="AH90" s="466">
        <f t="shared" ref="AH90:AH93" si="63">AD90-AF90</f>
        <v>11</v>
      </c>
      <c r="AI90" s="466"/>
      <c r="AJ90" s="467"/>
      <c r="AK90" s="468"/>
      <c r="AN90" s="45">
        <f>SUM(X90:AC90)</f>
        <v>3</v>
      </c>
      <c r="AO90" s="67">
        <f>0.5+AH90/1000</f>
        <v>0.51100000000000001</v>
      </c>
      <c r="AP90" s="68">
        <f>AD90/100000</f>
        <v>1.1E-4</v>
      </c>
      <c r="AQ90" s="68">
        <f>SUM(V90,AO90,AP90)</f>
        <v>9.5111099999999986</v>
      </c>
    </row>
    <row r="91" spans="1:43" ht="30" customHeight="1">
      <c r="A91" s="48" t="s">
        <v>183</v>
      </c>
      <c r="B91" s="282" t="s">
        <v>498</v>
      </c>
      <c r="C91" s="283"/>
      <c r="D91" s="283"/>
      <c r="E91" s="283"/>
      <c r="F91" s="283"/>
      <c r="G91" s="284"/>
      <c r="H91" s="469" t="s">
        <v>559</v>
      </c>
      <c r="I91" s="449"/>
      <c r="J91" s="470"/>
      <c r="K91" s="471"/>
      <c r="L91" s="472" t="s">
        <v>562</v>
      </c>
      <c r="M91" s="473"/>
      <c r="N91" s="527" t="s">
        <v>636</v>
      </c>
      <c r="O91" s="473"/>
      <c r="P91" s="474" t="s">
        <v>277</v>
      </c>
      <c r="Q91" s="475"/>
      <c r="R91" s="476" t="s">
        <v>190</v>
      </c>
      <c r="S91" s="476"/>
      <c r="T91" s="510">
        <f>RANK(AQ91,$AQ$90:$AQ$93)</f>
        <v>3</v>
      </c>
      <c r="U91" s="511"/>
      <c r="V91" s="512">
        <f t="shared" ref="V91:V93" si="64">(X91*3)+(Z91)</f>
        <v>3</v>
      </c>
      <c r="W91" s="511"/>
      <c r="X91" s="502">
        <v>1</v>
      </c>
      <c r="Y91" s="503"/>
      <c r="Z91" s="502"/>
      <c r="AA91" s="503"/>
      <c r="AB91" s="502">
        <v>2</v>
      </c>
      <c r="AC91" s="503"/>
      <c r="AD91" s="502">
        <v>6</v>
      </c>
      <c r="AE91" s="503"/>
      <c r="AF91" s="502">
        <v>6</v>
      </c>
      <c r="AG91" s="503"/>
      <c r="AH91" s="466">
        <f t="shared" si="63"/>
        <v>0</v>
      </c>
      <c r="AI91" s="466"/>
      <c r="AJ91" s="504"/>
      <c r="AK91" s="505"/>
      <c r="AN91" s="45">
        <f t="shared" ref="AN91:AN95" si="65">SUM(X91:AC91)</f>
        <v>3</v>
      </c>
      <c r="AO91" s="67">
        <f>0.5+AH91/1000</f>
        <v>0.5</v>
      </c>
      <c r="AP91" s="68">
        <f>AD91/100000</f>
        <v>6.0000000000000002E-5</v>
      </c>
      <c r="AQ91" s="68">
        <f>SUM(V91,AO91,AP91)</f>
        <v>3.5000599999999999</v>
      </c>
    </row>
    <row r="92" spans="1:43" ht="30" customHeight="1">
      <c r="A92" s="48" t="s">
        <v>184</v>
      </c>
      <c r="B92" s="233" t="s">
        <v>640</v>
      </c>
      <c r="C92" s="234"/>
      <c r="D92" s="234"/>
      <c r="E92" s="234"/>
      <c r="F92" s="234"/>
      <c r="G92" s="235"/>
      <c r="H92" s="513" t="s">
        <v>556</v>
      </c>
      <c r="I92" s="449"/>
      <c r="J92" s="448" t="s">
        <v>561</v>
      </c>
      <c r="K92" s="449"/>
      <c r="L92" s="450"/>
      <c r="M92" s="451"/>
      <c r="N92" s="472" t="s">
        <v>569</v>
      </c>
      <c r="O92" s="487"/>
      <c r="P92" s="474" t="s">
        <v>277</v>
      </c>
      <c r="Q92" s="475"/>
      <c r="R92" s="476" t="s">
        <v>190</v>
      </c>
      <c r="S92" s="476"/>
      <c r="T92" s="510">
        <f t="shared" ref="T92:T93" si="66">RANK(AQ92,$AQ$90:$AQ$93)</f>
        <v>2</v>
      </c>
      <c r="U92" s="511"/>
      <c r="V92" s="512">
        <f t="shared" si="64"/>
        <v>6</v>
      </c>
      <c r="W92" s="511"/>
      <c r="X92" s="502">
        <v>2</v>
      </c>
      <c r="Y92" s="503"/>
      <c r="Z92" s="502"/>
      <c r="AA92" s="503"/>
      <c r="AB92" s="502">
        <v>1</v>
      </c>
      <c r="AC92" s="503"/>
      <c r="AD92" s="502">
        <v>7</v>
      </c>
      <c r="AE92" s="503"/>
      <c r="AF92" s="502">
        <v>2</v>
      </c>
      <c r="AG92" s="503"/>
      <c r="AH92" s="466">
        <f t="shared" si="63"/>
        <v>5</v>
      </c>
      <c r="AI92" s="466"/>
      <c r="AJ92" s="504"/>
      <c r="AK92" s="505"/>
      <c r="AN92" s="45">
        <f t="shared" si="65"/>
        <v>3</v>
      </c>
      <c r="AO92" s="67">
        <f t="shared" ref="AO92:AO95" si="67">0.5+AH92/1000</f>
        <v>0.505</v>
      </c>
      <c r="AP92" s="68">
        <f t="shared" ref="AP92:AP95" si="68">AD92/100000</f>
        <v>6.9999999999999994E-5</v>
      </c>
      <c r="AQ92" s="68">
        <f t="shared" ref="AQ92:AQ95" si="69">SUM(V92,AO92,AP92)</f>
        <v>6.5050699999999999</v>
      </c>
    </row>
    <row r="93" spans="1:43" ht="30" customHeight="1">
      <c r="A93" s="49" t="s">
        <v>185</v>
      </c>
      <c r="B93" s="282" t="s">
        <v>425</v>
      </c>
      <c r="C93" s="283"/>
      <c r="D93" s="283"/>
      <c r="E93" s="283"/>
      <c r="F93" s="283"/>
      <c r="G93" s="284"/>
      <c r="H93" s="469" t="s">
        <v>558</v>
      </c>
      <c r="I93" s="449"/>
      <c r="J93" s="448" t="s">
        <v>637</v>
      </c>
      <c r="K93" s="449"/>
      <c r="L93" s="448" t="s">
        <v>570</v>
      </c>
      <c r="M93" s="449"/>
      <c r="N93" s="506"/>
      <c r="O93" s="507"/>
      <c r="P93" s="508" t="s">
        <v>277</v>
      </c>
      <c r="Q93" s="509"/>
      <c r="R93" s="526" t="s">
        <v>190</v>
      </c>
      <c r="S93" s="526"/>
      <c r="T93" s="510">
        <f t="shared" si="66"/>
        <v>4</v>
      </c>
      <c r="U93" s="511"/>
      <c r="V93" s="512">
        <f t="shared" si="64"/>
        <v>0</v>
      </c>
      <c r="W93" s="511"/>
      <c r="X93" s="502"/>
      <c r="Y93" s="503"/>
      <c r="Z93" s="502"/>
      <c r="AA93" s="503"/>
      <c r="AB93" s="502">
        <v>3</v>
      </c>
      <c r="AC93" s="503"/>
      <c r="AD93" s="502">
        <v>1</v>
      </c>
      <c r="AE93" s="503"/>
      <c r="AF93" s="502">
        <v>17</v>
      </c>
      <c r="AG93" s="503"/>
      <c r="AH93" s="466">
        <f t="shared" si="63"/>
        <v>-16</v>
      </c>
      <c r="AI93" s="466"/>
      <c r="AJ93" s="504">
        <v>-1</v>
      </c>
      <c r="AK93" s="505"/>
      <c r="AN93" s="45">
        <f t="shared" si="65"/>
        <v>3</v>
      </c>
      <c r="AO93" s="67">
        <f t="shared" si="67"/>
        <v>0.48399999999999999</v>
      </c>
      <c r="AP93" s="68">
        <f t="shared" si="68"/>
        <v>1.0000000000000001E-5</v>
      </c>
      <c r="AQ93" s="68">
        <f t="shared" si="69"/>
        <v>0.48401</v>
      </c>
    </row>
    <row r="94" spans="1:43" ht="18" customHeight="1">
      <c r="A94" s="70"/>
      <c r="B94" s="242" t="s">
        <v>277</v>
      </c>
      <c r="C94" s="243"/>
      <c r="D94" s="243"/>
      <c r="E94" s="243"/>
      <c r="F94" s="243"/>
      <c r="G94" s="244"/>
      <c r="H94" s="493" t="str">
        <f>R89</f>
        <v>＊＊</v>
      </c>
      <c r="I94" s="494"/>
      <c r="J94" s="495" t="str">
        <f>R90</f>
        <v>＊＊</v>
      </c>
      <c r="K94" s="494"/>
      <c r="L94" s="495" t="str">
        <f>R91</f>
        <v>＊＊</v>
      </c>
      <c r="M94" s="494"/>
      <c r="N94" s="495" t="str">
        <f>R92</f>
        <v>＊＊</v>
      </c>
      <c r="O94" s="494"/>
      <c r="P94" s="470"/>
      <c r="Q94" s="471"/>
      <c r="R94" s="495" t="s">
        <v>190</v>
      </c>
      <c r="S94" s="525"/>
      <c r="T94" s="524"/>
      <c r="U94" s="515"/>
      <c r="V94" s="514"/>
      <c r="W94" s="515"/>
      <c r="X94" s="514"/>
      <c r="Y94" s="515"/>
      <c r="Z94" s="514"/>
      <c r="AA94" s="515"/>
      <c r="AB94" s="514"/>
      <c r="AC94" s="515"/>
      <c r="AD94" s="514"/>
      <c r="AE94" s="515"/>
      <c r="AF94" s="514"/>
      <c r="AG94" s="515"/>
      <c r="AH94" s="514"/>
      <c r="AI94" s="515"/>
      <c r="AJ94" s="516"/>
      <c r="AK94" s="517"/>
      <c r="AN94" s="45">
        <f t="shared" si="65"/>
        <v>0</v>
      </c>
      <c r="AO94" s="67">
        <f t="shared" si="67"/>
        <v>0.5</v>
      </c>
      <c r="AP94" s="68">
        <f t="shared" si="68"/>
        <v>0</v>
      </c>
      <c r="AQ94" s="68">
        <f t="shared" si="69"/>
        <v>0.5</v>
      </c>
    </row>
    <row r="95" spans="1:43" ht="18" customHeight="1">
      <c r="A95" s="64"/>
      <c r="B95" s="544" t="s">
        <v>277</v>
      </c>
      <c r="C95" s="545"/>
      <c r="D95" s="545"/>
      <c r="E95" s="545"/>
      <c r="F95" s="545"/>
      <c r="G95" s="546"/>
      <c r="H95" s="521" t="str">
        <f>R90</f>
        <v>＊＊</v>
      </c>
      <c r="I95" s="522"/>
      <c r="J95" s="523" t="str">
        <f>R91</f>
        <v>＊＊</v>
      </c>
      <c r="K95" s="522"/>
      <c r="L95" s="523" t="str">
        <f>R92</f>
        <v>＊＊</v>
      </c>
      <c r="M95" s="522"/>
      <c r="N95" s="523" t="str">
        <f>R93</f>
        <v>＊＊</v>
      </c>
      <c r="O95" s="522"/>
      <c r="P95" s="523" t="str">
        <f>R94</f>
        <v>＊＊</v>
      </c>
      <c r="Q95" s="522"/>
      <c r="R95" s="534"/>
      <c r="S95" s="535"/>
      <c r="T95" s="533"/>
      <c r="U95" s="529"/>
      <c r="V95" s="528"/>
      <c r="W95" s="529"/>
      <c r="X95" s="528"/>
      <c r="Y95" s="529"/>
      <c r="Z95" s="528"/>
      <c r="AA95" s="529"/>
      <c r="AB95" s="528"/>
      <c r="AC95" s="529"/>
      <c r="AD95" s="528"/>
      <c r="AE95" s="529"/>
      <c r="AF95" s="528"/>
      <c r="AG95" s="529"/>
      <c r="AH95" s="530"/>
      <c r="AI95" s="530"/>
      <c r="AJ95" s="531"/>
      <c r="AK95" s="532"/>
      <c r="AN95" s="45">
        <f t="shared" si="65"/>
        <v>0</v>
      </c>
      <c r="AO95" s="67">
        <f t="shared" si="67"/>
        <v>0.5</v>
      </c>
      <c r="AP95" s="68">
        <f t="shared" si="68"/>
        <v>0</v>
      </c>
      <c r="AQ95" s="68">
        <f t="shared" si="69"/>
        <v>0.5</v>
      </c>
    </row>
    <row r="96" spans="1:43" ht="16.2" customHeight="1">
      <c r="T96" s="52">
        <f>(6-COUNTIF(A90:A95,""))*(6-COUNTIF(A90:A95,"")-1)/2</f>
        <v>6</v>
      </c>
      <c r="Y96" s="57"/>
      <c r="AB96" s="58"/>
      <c r="AE96" s="59"/>
    </row>
    <row r="97" spans="1:37" ht="16.2" customHeight="1">
      <c r="T97" s="52"/>
      <c r="Y97" s="51" t="s">
        <v>198</v>
      </c>
      <c r="Z97" s="58">
        <f>T64+T72+T80+T88+T96</f>
        <v>42</v>
      </c>
      <c r="AA97" s="45"/>
      <c r="AB97" s="45"/>
      <c r="AE97" s="59"/>
    </row>
    <row r="98" spans="1:37" ht="22.5" customHeight="1">
      <c r="A98" s="60" t="s">
        <v>200</v>
      </c>
      <c r="H98" s="62"/>
      <c r="J98" s="45"/>
      <c r="AB98" s="59"/>
    </row>
    <row r="99" spans="1:37" ht="22.5" customHeight="1">
      <c r="K99" s="63"/>
      <c r="L99" s="63"/>
      <c r="M99" s="63"/>
      <c r="N99" s="63"/>
      <c r="O99" s="63"/>
    </row>
    <row r="100" spans="1:37" ht="22.5" customHeight="1"/>
    <row r="101" spans="1:37" ht="22.5" customHeight="1"/>
    <row r="102" spans="1:37" ht="22.5" customHeight="1"/>
    <row r="103" spans="1:37" ht="22.5" customHeight="1"/>
    <row r="104" spans="1:37" ht="22.5" customHeight="1"/>
    <row r="105" spans="1:37" ht="22.5" customHeight="1"/>
    <row r="106" spans="1:37" ht="22.5" customHeight="1"/>
    <row r="107" spans="1:37" ht="22.5" customHeight="1"/>
    <row r="108" spans="1:37" ht="22.5" customHeight="1"/>
    <row r="109" spans="1:37" ht="22.5" customHeight="1"/>
    <row r="110" spans="1:37" s="212" customFormat="1" ht="22.5" customHeight="1">
      <c r="A110" s="210"/>
      <c r="B110" s="211"/>
      <c r="C110" s="211"/>
      <c r="D110" s="211"/>
      <c r="H110" s="213"/>
      <c r="I110" s="213"/>
      <c r="J110" s="213"/>
      <c r="K110" s="213"/>
      <c r="L110" s="214"/>
      <c r="M110" s="214"/>
      <c r="N110" s="213"/>
      <c r="O110" s="213"/>
      <c r="P110" s="213"/>
      <c r="Q110" s="213"/>
      <c r="R110" s="213"/>
      <c r="S110" s="214"/>
      <c r="T110" s="214"/>
      <c r="U110" s="213"/>
      <c r="V110" s="213"/>
      <c r="W110" s="213"/>
      <c r="X110" s="213"/>
      <c r="Y110" s="213"/>
      <c r="Z110" s="214"/>
      <c r="AA110" s="214"/>
      <c r="AB110" s="213"/>
      <c r="AC110" s="213"/>
      <c r="AD110" s="213"/>
      <c r="AE110" s="213"/>
      <c r="AF110" s="213"/>
      <c r="AG110" s="213"/>
      <c r="AH110" s="214"/>
      <c r="AI110" s="214"/>
    </row>
    <row r="111" spans="1:37">
      <c r="A111" s="267"/>
      <c r="B111" s="186"/>
      <c r="C111" s="186"/>
      <c r="D111" s="186"/>
      <c r="E111" s="186"/>
      <c r="F111" s="186"/>
      <c r="G111" s="186"/>
      <c r="H111" s="268"/>
      <c r="I111" s="268"/>
      <c r="J111" s="268"/>
      <c r="K111" s="268"/>
      <c r="L111" s="268"/>
      <c r="M111" s="268"/>
      <c r="N111" s="268"/>
      <c r="O111" s="268"/>
      <c r="P111" s="268"/>
      <c r="Q111" s="268"/>
      <c r="R111" s="268"/>
      <c r="S111" s="268"/>
      <c r="T111" s="268"/>
      <c r="U111" s="268"/>
      <c r="V111" s="268"/>
      <c r="W111" s="268"/>
      <c r="X111" s="268"/>
      <c r="Y111" s="268"/>
      <c r="Z111" s="268"/>
      <c r="AA111" s="268"/>
      <c r="AB111" s="268"/>
      <c r="AC111" s="268"/>
      <c r="AD111" s="268"/>
      <c r="AE111" s="268"/>
      <c r="AF111" s="268"/>
      <c r="AG111" s="268"/>
      <c r="AH111" s="268"/>
      <c r="AI111" s="268"/>
      <c r="AJ111" s="186"/>
      <c r="AK111" s="186"/>
    </row>
    <row r="112" spans="1:37" ht="33" customHeight="1">
      <c r="A112" s="269" t="s">
        <v>201</v>
      </c>
      <c r="B112" s="186"/>
      <c r="C112" s="186"/>
      <c r="D112" s="186"/>
      <c r="E112" s="186"/>
      <c r="F112" s="186"/>
      <c r="G112" s="186"/>
      <c r="H112" s="268"/>
      <c r="I112" s="268"/>
      <c r="J112" s="268"/>
      <c r="K112" s="268"/>
      <c r="L112" s="268"/>
      <c r="M112" s="268"/>
      <c r="N112" s="268"/>
      <c r="O112" s="268"/>
      <c r="P112" s="268"/>
      <c r="Q112" s="268"/>
      <c r="R112" s="268"/>
      <c r="S112" s="268"/>
      <c r="T112" s="268"/>
      <c r="U112" s="268"/>
      <c r="V112" s="268"/>
      <c r="W112" s="268"/>
      <c r="X112" s="268"/>
      <c r="Y112" s="268"/>
      <c r="Z112" s="268"/>
      <c r="AA112" s="268"/>
      <c r="AB112" s="268"/>
      <c r="AC112" s="268"/>
      <c r="AD112" s="268"/>
      <c r="AE112" s="268"/>
      <c r="AF112" s="268"/>
      <c r="AG112" s="268"/>
      <c r="AH112" s="268"/>
      <c r="AI112" s="89" t="s">
        <v>203</v>
      </c>
      <c r="AJ112" s="186"/>
      <c r="AK112" s="186"/>
    </row>
    <row r="113" spans="1:38" ht="33" customHeight="1">
      <c r="A113" s="72"/>
      <c r="B113" s="73" t="s">
        <v>202</v>
      </c>
      <c r="C113" s="72"/>
      <c r="D113" s="72"/>
      <c r="E113" s="72"/>
      <c r="F113" s="72"/>
      <c r="G113" s="72"/>
      <c r="H113" s="72"/>
      <c r="I113" s="72"/>
      <c r="J113" s="72"/>
      <c r="K113" s="72"/>
      <c r="L113" s="72"/>
      <c r="M113" s="72"/>
      <c r="N113" s="72"/>
      <c r="O113" s="72"/>
      <c r="P113" s="72"/>
      <c r="Q113" s="72"/>
      <c r="R113" s="72"/>
      <c r="S113" s="72"/>
      <c r="T113" s="270" t="s">
        <v>358</v>
      </c>
      <c r="U113" s="72"/>
      <c r="V113" s="72"/>
      <c r="W113" s="72"/>
      <c r="X113" s="271"/>
      <c r="Y113" s="72"/>
      <c r="Z113" s="72"/>
      <c r="AA113" s="72"/>
      <c r="AB113" s="72"/>
      <c r="AC113" s="72"/>
      <c r="AD113" s="72"/>
      <c r="AE113" s="72"/>
      <c r="AF113" s="72"/>
      <c r="AG113" s="72"/>
      <c r="AH113" s="72"/>
      <c r="AI113" s="72"/>
      <c r="AJ113" s="72"/>
      <c r="AK113" s="72"/>
    </row>
    <row r="114" spans="1:38" ht="33" hidden="1" customHeight="1">
      <c r="A114" s="72"/>
      <c r="B114" s="73" t="s">
        <v>355</v>
      </c>
      <c r="C114" s="72"/>
      <c r="D114" s="72"/>
      <c r="E114" s="72"/>
      <c r="F114" s="74"/>
      <c r="G114" s="72"/>
      <c r="H114" s="75" t="s">
        <v>365</v>
      </c>
      <c r="I114" s="75"/>
      <c r="J114" s="75"/>
      <c r="K114" s="75"/>
      <c r="L114" s="75"/>
      <c r="M114" s="75"/>
      <c r="N114" s="75"/>
      <c r="O114" s="75"/>
      <c r="P114" s="75"/>
      <c r="Q114" s="75"/>
      <c r="R114" s="75"/>
      <c r="S114" s="75"/>
      <c r="T114" s="76"/>
      <c r="U114" s="72"/>
      <c r="V114" s="72"/>
      <c r="W114" s="72"/>
      <c r="X114" s="77"/>
      <c r="Y114" s="72"/>
      <c r="Z114" s="72"/>
      <c r="AA114" s="72"/>
      <c r="AB114" s="72"/>
      <c r="AC114" s="72"/>
      <c r="AD114" s="72"/>
      <c r="AE114" s="72"/>
      <c r="AF114" s="72"/>
      <c r="AG114" s="72"/>
      <c r="AH114" s="72"/>
      <c r="AI114" s="78"/>
      <c r="AJ114" s="72"/>
      <c r="AK114" s="78"/>
    </row>
    <row r="115" spans="1:38" ht="29.25" hidden="1" customHeight="1">
      <c r="A115" s="72"/>
      <c r="B115" s="79" t="s">
        <v>180</v>
      </c>
      <c r="C115" s="541" t="s">
        <v>204</v>
      </c>
      <c r="D115" s="542"/>
      <c r="E115" s="542"/>
      <c r="F115" s="542"/>
      <c r="G115" s="543"/>
      <c r="H115" s="541" t="s">
        <v>205</v>
      </c>
      <c r="I115" s="542"/>
      <c r="J115" s="542"/>
      <c r="K115" s="542"/>
      <c r="L115" s="542"/>
      <c r="M115" s="542"/>
      <c r="N115" s="542"/>
      <c r="O115" s="542"/>
      <c r="P115" s="542"/>
      <c r="Q115" s="542"/>
      <c r="R115" s="542"/>
      <c r="S115" s="543"/>
      <c r="T115" s="541" t="s">
        <v>278</v>
      </c>
      <c r="U115" s="542"/>
      <c r="V115" s="542"/>
      <c r="W115" s="543"/>
      <c r="X115" s="541" t="s">
        <v>357</v>
      </c>
      <c r="Y115" s="542"/>
      <c r="Z115" s="542"/>
      <c r="AA115" s="542"/>
      <c r="AB115" s="542"/>
      <c r="AC115" s="543"/>
      <c r="AD115" s="541" t="s">
        <v>208</v>
      </c>
      <c r="AE115" s="542"/>
      <c r="AF115" s="542"/>
      <c r="AG115" s="542"/>
      <c r="AH115" s="542"/>
      <c r="AI115" s="543"/>
      <c r="AJ115" s="72"/>
      <c r="AK115" s="72"/>
    </row>
    <row r="116" spans="1:38" ht="29.25" hidden="1" customHeight="1">
      <c r="A116" s="72"/>
      <c r="B116" s="80" t="s">
        <v>182</v>
      </c>
      <c r="C116" s="415">
        <v>0.40277777777777773</v>
      </c>
      <c r="D116" s="416"/>
      <c r="E116" s="81" t="s">
        <v>206</v>
      </c>
      <c r="F116" s="416">
        <v>0.44097222222222227</v>
      </c>
      <c r="G116" s="417"/>
      <c r="H116" s="418" t="s">
        <v>333</v>
      </c>
      <c r="I116" s="419"/>
      <c r="J116" s="419"/>
      <c r="K116" s="419"/>
      <c r="L116" s="420"/>
      <c r="M116" s="187">
        <v>4</v>
      </c>
      <c r="N116" s="188">
        <v>0</v>
      </c>
      <c r="O116" s="418" t="s">
        <v>420</v>
      </c>
      <c r="P116" s="419"/>
      <c r="Q116" s="419"/>
      <c r="R116" s="419"/>
      <c r="S116" s="420"/>
      <c r="T116" s="418" t="str">
        <f>H119</f>
        <v>55習台シニア</v>
      </c>
      <c r="U116" s="419"/>
      <c r="V116" s="419"/>
      <c r="W116" s="420"/>
      <c r="X116" s="421" t="str">
        <f>H118</f>
        <v>ブラゼンチン</v>
      </c>
      <c r="Y116" s="419"/>
      <c r="Z116" s="419"/>
      <c r="AA116" s="419"/>
      <c r="AB116" s="419"/>
      <c r="AC116" s="420"/>
      <c r="AD116" s="421" t="s">
        <v>279</v>
      </c>
      <c r="AE116" s="419"/>
      <c r="AF116" s="419"/>
      <c r="AG116" s="419"/>
      <c r="AH116" s="419"/>
      <c r="AI116" s="420"/>
      <c r="AJ116" s="72"/>
      <c r="AK116" s="72"/>
    </row>
    <row r="117" spans="1:38" ht="29.25" hidden="1" customHeight="1">
      <c r="A117" s="72"/>
      <c r="B117" s="82" t="s">
        <v>183</v>
      </c>
      <c r="C117" s="422">
        <v>0.44444444444444442</v>
      </c>
      <c r="D117" s="423"/>
      <c r="E117" s="83" t="s">
        <v>206</v>
      </c>
      <c r="F117" s="423">
        <v>0.4826388888888889</v>
      </c>
      <c r="G117" s="424"/>
      <c r="H117" s="418" t="s">
        <v>435</v>
      </c>
      <c r="I117" s="419"/>
      <c r="J117" s="419"/>
      <c r="K117" s="419"/>
      <c r="L117" s="420"/>
      <c r="M117" s="187">
        <v>1</v>
      </c>
      <c r="N117" s="188">
        <v>0</v>
      </c>
      <c r="O117" s="418" t="s">
        <v>437</v>
      </c>
      <c r="P117" s="419"/>
      <c r="Q117" s="419"/>
      <c r="R117" s="419"/>
      <c r="S117" s="420"/>
      <c r="T117" s="425" t="str">
        <f>H119</f>
        <v>55習台シニア</v>
      </c>
      <c r="U117" s="426"/>
      <c r="V117" s="426"/>
      <c r="W117" s="427"/>
      <c r="X117" s="428" t="str">
        <f>O119</f>
        <v>55八千代</v>
      </c>
      <c r="Y117" s="426"/>
      <c r="Z117" s="426"/>
      <c r="AA117" s="426"/>
      <c r="AB117" s="426"/>
      <c r="AC117" s="427"/>
      <c r="AD117" s="428" t="s">
        <v>279</v>
      </c>
      <c r="AE117" s="426"/>
      <c r="AF117" s="426"/>
      <c r="AG117" s="426"/>
      <c r="AH117" s="426"/>
      <c r="AI117" s="427"/>
      <c r="AJ117" s="72"/>
      <c r="AK117" s="72"/>
    </row>
    <row r="118" spans="1:38" ht="29.25" hidden="1" customHeight="1">
      <c r="A118" s="72"/>
      <c r="B118" s="84" t="s">
        <v>184</v>
      </c>
      <c r="C118" s="547">
        <v>0.4861111111111111</v>
      </c>
      <c r="D118" s="548"/>
      <c r="E118" s="85" t="s">
        <v>206</v>
      </c>
      <c r="F118" s="548">
        <v>0.52430555555555558</v>
      </c>
      <c r="G118" s="549"/>
      <c r="H118" s="418" t="s">
        <v>72</v>
      </c>
      <c r="I118" s="419"/>
      <c r="J118" s="419"/>
      <c r="K118" s="419"/>
      <c r="L118" s="420"/>
      <c r="M118" s="187">
        <v>1</v>
      </c>
      <c r="N118" s="188">
        <v>0</v>
      </c>
      <c r="O118" s="418" t="s">
        <v>416</v>
      </c>
      <c r="P118" s="419"/>
      <c r="Q118" s="419"/>
      <c r="R118" s="419"/>
      <c r="S118" s="420"/>
      <c r="T118" s="425" t="str">
        <f>O116</f>
        <v>エスペランサ40</v>
      </c>
      <c r="U118" s="426"/>
      <c r="V118" s="426"/>
      <c r="W118" s="427"/>
      <c r="X118" s="429" t="str">
        <f>H116</f>
        <v>トキガネ</v>
      </c>
      <c r="Y118" s="430"/>
      <c r="Z118" s="430"/>
      <c r="AA118" s="430"/>
      <c r="AB118" s="430"/>
      <c r="AC118" s="431"/>
      <c r="AD118" s="428" t="s">
        <v>279</v>
      </c>
      <c r="AE118" s="426"/>
      <c r="AF118" s="426"/>
      <c r="AG118" s="426"/>
      <c r="AH118" s="426"/>
      <c r="AI118" s="427"/>
      <c r="AJ118" s="72"/>
      <c r="AK118" s="72"/>
    </row>
    <row r="119" spans="1:38" ht="29.25" hidden="1" customHeight="1">
      <c r="A119" s="72"/>
      <c r="B119" s="84" t="s">
        <v>185</v>
      </c>
      <c r="C119" s="547">
        <v>0.52777777777777779</v>
      </c>
      <c r="D119" s="548"/>
      <c r="E119" s="85" t="s">
        <v>206</v>
      </c>
      <c r="F119" s="548">
        <v>0.56597222222222221</v>
      </c>
      <c r="G119" s="549"/>
      <c r="H119" s="418" t="s">
        <v>323</v>
      </c>
      <c r="I119" s="419"/>
      <c r="J119" s="419"/>
      <c r="K119" s="419"/>
      <c r="L119" s="420"/>
      <c r="M119" s="187">
        <v>1</v>
      </c>
      <c r="N119" s="188">
        <v>1</v>
      </c>
      <c r="O119" s="418" t="s">
        <v>434</v>
      </c>
      <c r="P119" s="419"/>
      <c r="Q119" s="419"/>
      <c r="R119" s="419"/>
      <c r="S119" s="420"/>
      <c r="T119" s="425" t="str">
        <f>O117</f>
        <v>55千葉四十雀</v>
      </c>
      <c r="U119" s="426"/>
      <c r="V119" s="426"/>
      <c r="W119" s="427"/>
      <c r="X119" s="429" t="str">
        <f>H117</f>
        <v>浜野シニア50</v>
      </c>
      <c r="Y119" s="430"/>
      <c r="Z119" s="430"/>
      <c r="AA119" s="430"/>
      <c r="AB119" s="430"/>
      <c r="AC119" s="431"/>
      <c r="AD119" s="428" t="s">
        <v>279</v>
      </c>
      <c r="AE119" s="426"/>
      <c r="AF119" s="426"/>
      <c r="AG119" s="426"/>
      <c r="AH119" s="426"/>
      <c r="AI119" s="427"/>
      <c r="AJ119" s="72"/>
      <c r="AK119" s="72"/>
    </row>
    <row r="120" spans="1:38" ht="29.25" hidden="1" customHeight="1">
      <c r="A120" s="86"/>
      <c r="B120" s="87" t="s">
        <v>186</v>
      </c>
      <c r="C120" s="407">
        <v>0.56944444444444442</v>
      </c>
      <c r="D120" s="408"/>
      <c r="E120" s="88" t="s">
        <v>207</v>
      </c>
      <c r="F120" s="408">
        <v>0.60763888888888895</v>
      </c>
      <c r="G120" s="409"/>
      <c r="H120" s="541" t="s">
        <v>428</v>
      </c>
      <c r="I120" s="542"/>
      <c r="J120" s="542"/>
      <c r="K120" s="542"/>
      <c r="L120" s="543"/>
      <c r="M120" s="272">
        <v>0</v>
      </c>
      <c r="N120" s="273">
        <v>0</v>
      </c>
      <c r="O120" s="541" t="s">
        <v>430</v>
      </c>
      <c r="P120" s="542"/>
      <c r="Q120" s="542"/>
      <c r="R120" s="542"/>
      <c r="S120" s="543"/>
      <c r="T120" s="410" t="str">
        <f>O117</f>
        <v>55千葉四十雀</v>
      </c>
      <c r="U120" s="411"/>
      <c r="V120" s="411"/>
      <c r="W120" s="412"/>
      <c r="X120" s="410" t="str">
        <f>O118</f>
        <v>Y-AJACK40</v>
      </c>
      <c r="Y120" s="411"/>
      <c r="Z120" s="411"/>
      <c r="AA120" s="411"/>
      <c r="AB120" s="411"/>
      <c r="AC120" s="412"/>
      <c r="AD120" s="413" t="s">
        <v>279</v>
      </c>
      <c r="AE120" s="411"/>
      <c r="AF120" s="411"/>
      <c r="AG120" s="411"/>
      <c r="AH120" s="411"/>
      <c r="AI120" s="412"/>
      <c r="AJ120" s="72"/>
      <c r="AK120" s="72"/>
    </row>
    <row r="121" spans="1:38" ht="33" hidden="1" customHeight="1">
      <c r="A121" s="72"/>
      <c r="B121" s="73" t="s">
        <v>355</v>
      </c>
      <c r="C121" s="72"/>
      <c r="D121" s="72"/>
      <c r="E121" s="72"/>
      <c r="F121" s="72"/>
      <c r="G121" s="72"/>
      <c r="H121" s="75" t="s">
        <v>366</v>
      </c>
      <c r="I121" s="75"/>
      <c r="J121" s="75"/>
      <c r="K121" s="75"/>
      <c r="L121" s="75"/>
      <c r="M121" s="75"/>
      <c r="N121" s="75"/>
      <c r="O121" s="75"/>
      <c r="P121" s="75"/>
      <c r="Q121" s="75"/>
      <c r="R121" s="75"/>
      <c r="S121" s="75"/>
      <c r="T121" s="72"/>
      <c r="U121" s="72"/>
      <c r="V121" s="72"/>
      <c r="W121" s="72"/>
      <c r="X121" s="72"/>
      <c r="Y121" s="72"/>
      <c r="Z121" s="72"/>
      <c r="AA121" s="72"/>
      <c r="AB121" s="72"/>
      <c r="AC121" s="72"/>
      <c r="AD121" s="72"/>
      <c r="AE121" s="72"/>
      <c r="AF121" s="72"/>
      <c r="AG121" s="72"/>
      <c r="AH121" s="72"/>
      <c r="AI121" s="89"/>
      <c r="AJ121" s="72"/>
      <c r="AK121" s="72"/>
    </row>
    <row r="122" spans="1:38" ht="29.25" hidden="1" customHeight="1">
      <c r="A122" s="72"/>
      <c r="B122" s="79" t="s">
        <v>180</v>
      </c>
      <c r="C122" s="541" t="s">
        <v>204</v>
      </c>
      <c r="D122" s="542"/>
      <c r="E122" s="542"/>
      <c r="F122" s="542"/>
      <c r="G122" s="543"/>
      <c r="H122" s="541" t="s">
        <v>205</v>
      </c>
      <c r="I122" s="542"/>
      <c r="J122" s="542"/>
      <c r="K122" s="542"/>
      <c r="L122" s="542"/>
      <c r="M122" s="542"/>
      <c r="N122" s="542"/>
      <c r="O122" s="542"/>
      <c r="P122" s="542"/>
      <c r="Q122" s="542"/>
      <c r="R122" s="542"/>
      <c r="S122" s="543"/>
      <c r="T122" s="541" t="s">
        <v>278</v>
      </c>
      <c r="U122" s="542"/>
      <c r="V122" s="542"/>
      <c r="W122" s="543"/>
      <c r="X122" s="541" t="s">
        <v>357</v>
      </c>
      <c r="Y122" s="542"/>
      <c r="Z122" s="542"/>
      <c r="AA122" s="542"/>
      <c r="AB122" s="542"/>
      <c r="AC122" s="543"/>
      <c r="AD122" s="541" t="s">
        <v>208</v>
      </c>
      <c r="AE122" s="542"/>
      <c r="AF122" s="542"/>
      <c r="AG122" s="542"/>
      <c r="AH122" s="542"/>
      <c r="AI122" s="543"/>
      <c r="AJ122" s="72"/>
      <c r="AK122" s="72"/>
    </row>
    <row r="123" spans="1:38" ht="29.25" hidden="1" customHeight="1">
      <c r="A123" s="72"/>
      <c r="B123" s="80" t="s">
        <v>182</v>
      </c>
      <c r="C123" s="415">
        <v>0.40277777777777773</v>
      </c>
      <c r="D123" s="416"/>
      <c r="E123" s="81" t="s">
        <v>206</v>
      </c>
      <c r="F123" s="416">
        <v>0.44097222222222227</v>
      </c>
      <c r="G123" s="417"/>
      <c r="H123" s="418" t="s">
        <v>328</v>
      </c>
      <c r="I123" s="419"/>
      <c r="J123" s="419"/>
      <c r="K123" s="419"/>
      <c r="L123" s="420"/>
      <c r="M123" s="187">
        <v>2</v>
      </c>
      <c r="N123" s="188">
        <v>0</v>
      </c>
      <c r="O123" s="418" t="s">
        <v>438</v>
      </c>
      <c r="P123" s="419"/>
      <c r="Q123" s="419"/>
      <c r="R123" s="419"/>
      <c r="S123" s="420"/>
      <c r="T123" s="418" t="str">
        <f>H126</f>
        <v>習台シニア40</v>
      </c>
      <c r="U123" s="419"/>
      <c r="V123" s="419"/>
      <c r="W123" s="420"/>
      <c r="X123" s="421" t="str">
        <f>H125</f>
        <v>商大クラブ50</v>
      </c>
      <c r="Y123" s="419"/>
      <c r="Z123" s="419"/>
      <c r="AA123" s="419"/>
      <c r="AB123" s="419"/>
      <c r="AC123" s="420"/>
      <c r="AD123" s="421" t="s">
        <v>279</v>
      </c>
      <c r="AE123" s="419"/>
      <c r="AF123" s="419"/>
      <c r="AG123" s="419"/>
      <c r="AH123" s="419"/>
      <c r="AI123" s="420"/>
      <c r="AJ123" s="72"/>
      <c r="AK123" s="72"/>
    </row>
    <row r="124" spans="1:38" ht="29.25" hidden="1" customHeight="1">
      <c r="A124" s="72"/>
      <c r="B124" s="82" t="s">
        <v>183</v>
      </c>
      <c r="C124" s="422">
        <v>0.44444444444444442</v>
      </c>
      <c r="D124" s="423"/>
      <c r="E124" s="83" t="s">
        <v>206</v>
      </c>
      <c r="F124" s="423">
        <v>0.4826388888888889</v>
      </c>
      <c r="G124" s="424"/>
      <c r="H124" s="418" t="s">
        <v>417</v>
      </c>
      <c r="I124" s="419"/>
      <c r="J124" s="419"/>
      <c r="K124" s="419"/>
      <c r="L124" s="420"/>
      <c r="M124" s="187">
        <v>1</v>
      </c>
      <c r="N124" s="188">
        <v>0</v>
      </c>
      <c r="O124" s="418" t="s">
        <v>419</v>
      </c>
      <c r="P124" s="419"/>
      <c r="Q124" s="419"/>
      <c r="R124" s="419"/>
      <c r="S124" s="420"/>
      <c r="T124" s="425" t="str">
        <f>H126</f>
        <v>習台シニア40</v>
      </c>
      <c r="U124" s="426"/>
      <c r="V124" s="426"/>
      <c r="W124" s="427"/>
      <c r="X124" s="428" t="str">
        <f>O126</f>
        <v>袖ヶ浦シニア40</v>
      </c>
      <c r="Y124" s="426"/>
      <c r="Z124" s="426"/>
      <c r="AA124" s="426"/>
      <c r="AB124" s="426"/>
      <c r="AC124" s="427"/>
      <c r="AD124" s="428" t="s">
        <v>279</v>
      </c>
      <c r="AE124" s="426"/>
      <c r="AF124" s="426"/>
      <c r="AG124" s="426"/>
      <c r="AH124" s="426"/>
      <c r="AI124" s="427"/>
      <c r="AJ124" s="72"/>
      <c r="AK124" s="72"/>
    </row>
    <row r="125" spans="1:38" ht="29.25" hidden="1" customHeight="1">
      <c r="A125" s="72"/>
      <c r="B125" s="84" t="s">
        <v>184</v>
      </c>
      <c r="C125" s="547">
        <v>0.4861111111111111</v>
      </c>
      <c r="D125" s="548"/>
      <c r="E125" s="85" t="s">
        <v>206</v>
      </c>
      <c r="F125" s="548">
        <v>0.52430555555555558</v>
      </c>
      <c r="G125" s="549"/>
      <c r="H125" s="418" t="s">
        <v>432</v>
      </c>
      <c r="I125" s="419"/>
      <c r="J125" s="419"/>
      <c r="K125" s="419"/>
      <c r="L125" s="420"/>
      <c r="M125" s="187">
        <v>0</v>
      </c>
      <c r="N125" s="188">
        <v>0</v>
      </c>
      <c r="O125" s="418" t="s">
        <v>335</v>
      </c>
      <c r="P125" s="419"/>
      <c r="Q125" s="419"/>
      <c r="R125" s="419"/>
      <c r="S125" s="420"/>
      <c r="T125" s="425" t="str">
        <f>O123</f>
        <v>習台シニア50</v>
      </c>
      <c r="U125" s="426"/>
      <c r="V125" s="426"/>
      <c r="W125" s="427"/>
      <c r="X125" s="429" t="str">
        <f>H123</f>
        <v>FC船橋50</v>
      </c>
      <c r="Y125" s="430"/>
      <c r="Z125" s="430"/>
      <c r="AA125" s="430"/>
      <c r="AB125" s="430"/>
      <c r="AC125" s="431"/>
      <c r="AD125" s="428" t="s">
        <v>279</v>
      </c>
      <c r="AE125" s="426"/>
      <c r="AF125" s="426"/>
      <c r="AG125" s="426"/>
      <c r="AH125" s="426"/>
      <c r="AI125" s="427"/>
      <c r="AJ125" s="72"/>
      <c r="AK125" s="72"/>
    </row>
    <row r="126" spans="1:38" ht="29.25" hidden="1" customHeight="1">
      <c r="A126" s="72"/>
      <c r="B126" s="84" t="s">
        <v>185</v>
      </c>
      <c r="C126" s="547">
        <v>0.52777777777777779</v>
      </c>
      <c r="D126" s="548"/>
      <c r="E126" s="85" t="s">
        <v>206</v>
      </c>
      <c r="F126" s="548">
        <v>0.56597222222222221</v>
      </c>
      <c r="G126" s="549"/>
      <c r="H126" s="418" t="s">
        <v>414</v>
      </c>
      <c r="I126" s="419"/>
      <c r="J126" s="419"/>
      <c r="K126" s="419"/>
      <c r="L126" s="420"/>
      <c r="M126" s="187">
        <v>0</v>
      </c>
      <c r="N126" s="188">
        <v>2</v>
      </c>
      <c r="O126" s="418" t="s">
        <v>415</v>
      </c>
      <c r="P126" s="419"/>
      <c r="Q126" s="419"/>
      <c r="R126" s="419"/>
      <c r="S126" s="420"/>
      <c r="T126" s="425" t="str">
        <f>O124</f>
        <v>マクハリ40</v>
      </c>
      <c r="U126" s="426"/>
      <c r="V126" s="426"/>
      <c r="W126" s="427"/>
      <c r="X126" s="429" t="str">
        <f>H124</f>
        <v>浦安シニア40</v>
      </c>
      <c r="Y126" s="430"/>
      <c r="Z126" s="430"/>
      <c r="AA126" s="430"/>
      <c r="AB126" s="430"/>
      <c r="AC126" s="431"/>
      <c r="AD126" s="428" t="s">
        <v>279</v>
      </c>
      <c r="AE126" s="426"/>
      <c r="AF126" s="426"/>
      <c r="AG126" s="426"/>
      <c r="AH126" s="426"/>
      <c r="AI126" s="427"/>
      <c r="AJ126" s="72"/>
      <c r="AK126" s="72"/>
    </row>
    <row r="127" spans="1:38" ht="29.25" hidden="1" customHeight="1">
      <c r="A127" s="86"/>
      <c r="B127" s="87" t="s">
        <v>186</v>
      </c>
      <c r="C127" s="407">
        <v>0.56944444444444442</v>
      </c>
      <c r="D127" s="408"/>
      <c r="E127" s="88" t="s">
        <v>207</v>
      </c>
      <c r="F127" s="408">
        <v>0.60763888888888895</v>
      </c>
      <c r="G127" s="409"/>
      <c r="H127" s="541" t="s">
        <v>427</v>
      </c>
      <c r="I127" s="542"/>
      <c r="J127" s="542"/>
      <c r="K127" s="542"/>
      <c r="L127" s="543"/>
      <c r="M127" s="272">
        <v>0</v>
      </c>
      <c r="N127" s="273">
        <v>4</v>
      </c>
      <c r="O127" s="541" t="s">
        <v>431</v>
      </c>
      <c r="P127" s="542"/>
      <c r="Q127" s="542"/>
      <c r="R127" s="542"/>
      <c r="S127" s="543"/>
      <c r="T127" s="410" t="str">
        <f>O124</f>
        <v>マクハリ40</v>
      </c>
      <c r="U127" s="411"/>
      <c r="V127" s="411"/>
      <c r="W127" s="412"/>
      <c r="X127" s="410" t="str">
        <f>O125</f>
        <v>55CE-B</v>
      </c>
      <c r="Y127" s="411"/>
      <c r="Z127" s="411"/>
      <c r="AA127" s="411"/>
      <c r="AB127" s="411"/>
      <c r="AC127" s="412"/>
      <c r="AD127" s="413" t="s">
        <v>279</v>
      </c>
      <c r="AE127" s="411"/>
      <c r="AF127" s="411"/>
      <c r="AG127" s="411"/>
      <c r="AH127" s="411"/>
      <c r="AI127" s="412"/>
      <c r="AJ127" s="72"/>
      <c r="AK127" s="72"/>
    </row>
    <row r="128" spans="1:38" ht="33" hidden="1" customHeight="1">
      <c r="A128" s="72"/>
      <c r="B128" s="73" t="s">
        <v>368</v>
      </c>
      <c r="C128" s="72"/>
      <c r="D128" s="72"/>
      <c r="E128" s="72"/>
      <c r="F128" s="74"/>
      <c r="G128" s="72"/>
      <c r="H128" s="75" t="s">
        <v>367</v>
      </c>
      <c r="I128" s="75"/>
      <c r="J128" s="75"/>
      <c r="K128" s="75"/>
      <c r="L128" s="75"/>
      <c r="M128" s="75"/>
      <c r="N128" s="75"/>
      <c r="O128" s="75"/>
      <c r="P128" s="75"/>
      <c r="Q128" s="75"/>
      <c r="R128" s="75"/>
      <c r="S128" s="75"/>
      <c r="T128" s="76"/>
      <c r="U128" s="72"/>
      <c r="V128" s="72"/>
      <c r="W128" s="72"/>
      <c r="X128" s="77"/>
      <c r="Y128" s="72"/>
      <c r="Z128" s="72"/>
      <c r="AA128" s="72"/>
      <c r="AB128" s="72"/>
      <c r="AC128" s="72"/>
      <c r="AD128" s="72"/>
      <c r="AE128" s="72"/>
      <c r="AF128" s="72"/>
      <c r="AG128" s="72"/>
      <c r="AH128" s="72"/>
      <c r="AI128" s="89"/>
      <c r="AJ128" s="72"/>
      <c r="AK128" s="78"/>
      <c r="AL128" s="186"/>
    </row>
    <row r="129" spans="1:38" ht="29.25" hidden="1" customHeight="1">
      <c r="A129" s="72"/>
      <c r="B129" s="79" t="s">
        <v>180</v>
      </c>
      <c r="C129" s="541" t="s">
        <v>204</v>
      </c>
      <c r="D129" s="542"/>
      <c r="E129" s="542"/>
      <c r="F129" s="542"/>
      <c r="G129" s="543"/>
      <c r="H129" s="541" t="s">
        <v>205</v>
      </c>
      <c r="I129" s="542"/>
      <c r="J129" s="542"/>
      <c r="K129" s="542"/>
      <c r="L129" s="542"/>
      <c r="M129" s="542"/>
      <c r="N129" s="542"/>
      <c r="O129" s="542"/>
      <c r="P129" s="542"/>
      <c r="Q129" s="542"/>
      <c r="R129" s="542"/>
      <c r="S129" s="543"/>
      <c r="T129" s="541" t="s">
        <v>278</v>
      </c>
      <c r="U129" s="542"/>
      <c r="V129" s="542"/>
      <c r="W129" s="543"/>
      <c r="X129" s="541" t="s">
        <v>357</v>
      </c>
      <c r="Y129" s="542"/>
      <c r="Z129" s="542"/>
      <c r="AA129" s="542"/>
      <c r="AB129" s="542"/>
      <c r="AC129" s="543"/>
      <c r="AD129" s="541" t="s">
        <v>208</v>
      </c>
      <c r="AE129" s="542"/>
      <c r="AF129" s="542"/>
      <c r="AG129" s="542"/>
      <c r="AH129" s="542"/>
      <c r="AI129" s="543"/>
      <c r="AJ129" s="72"/>
      <c r="AK129" s="72"/>
      <c r="AL129" s="186"/>
    </row>
    <row r="130" spans="1:38" ht="29.25" hidden="1" customHeight="1">
      <c r="A130" s="72"/>
      <c r="B130" s="80" t="s">
        <v>182</v>
      </c>
      <c r="C130" s="415">
        <v>0.40277777777777773</v>
      </c>
      <c r="D130" s="416"/>
      <c r="E130" s="81" t="s">
        <v>206</v>
      </c>
      <c r="F130" s="416">
        <v>0.44097222222222227</v>
      </c>
      <c r="G130" s="417"/>
      <c r="H130" s="418" t="s">
        <v>410</v>
      </c>
      <c r="I130" s="419"/>
      <c r="J130" s="419"/>
      <c r="K130" s="419"/>
      <c r="L130" s="420"/>
      <c r="M130" s="187">
        <v>13</v>
      </c>
      <c r="N130" s="188">
        <v>0</v>
      </c>
      <c r="O130" s="418" t="e">
        <f>#REF!</f>
        <v>#REF!</v>
      </c>
      <c r="P130" s="419"/>
      <c r="Q130" s="419"/>
      <c r="R130" s="419"/>
      <c r="S130" s="420"/>
      <c r="T130" s="418" t="str">
        <f>O133</f>
        <v>八千代FC50</v>
      </c>
      <c r="U130" s="419"/>
      <c r="V130" s="419"/>
      <c r="W130" s="420"/>
      <c r="X130" s="421" t="str">
        <f>O132</f>
        <v>市原シニア</v>
      </c>
      <c r="Y130" s="419"/>
      <c r="Z130" s="419"/>
      <c r="AA130" s="419"/>
      <c r="AB130" s="419"/>
      <c r="AC130" s="420"/>
      <c r="AD130" s="421" t="str">
        <f>O132</f>
        <v>市原シニア</v>
      </c>
      <c r="AE130" s="419"/>
      <c r="AF130" s="419"/>
      <c r="AG130" s="419"/>
      <c r="AH130" s="419"/>
      <c r="AI130" s="420"/>
      <c r="AJ130" s="72"/>
      <c r="AK130" s="72"/>
      <c r="AL130" s="186"/>
    </row>
    <row r="131" spans="1:38" ht="29.25" hidden="1" customHeight="1">
      <c r="A131" s="72"/>
      <c r="B131" s="82" t="s">
        <v>183</v>
      </c>
      <c r="C131" s="422">
        <v>0.44444444444444442</v>
      </c>
      <c r="D131" s="423"/>
      <c r="E131" s="83" t="s">
        <v>206</v>
      </c>
      <c r="F131" s="423">
        <v>0.4826388888888889</v>
      </c>
      <c r="G131" s="424"/>
      <c r="H131" s="425" t="s">
        <v>425</v>
      </c>
      <c r="I131" s="426"/>
      <c r="J131" s="426"/>
      <c r="K131" s="426"/>
      <c r="L131" s="427"/>
      <c r="M131" s="189">
        <v>0</v>
      </c>
      <c r="N131" s="190">
        <v>2</v>
      </c>
      <c r="O131" s="425" t="e">
        <f>#REF!</f>
        <v>#REF!</v>
      </c>
      <c r="P131" s="426"/>
      <c r="Q131" s="426"/>
      <c r="R131" s="426"/>
      <c r="S131" s="427"/>
      <c r="T131" s="425" t="str">
        <f>O133</f>
        <v>八千代FC50</v>
      </c>
      <c r="U131" s="426"/>
      <c r="V131" s="426"/>
      <c r="W131" s="427"/>
      <c r="X131" s="428" t="e">
        <f>H133</f>
        <v>#REF!</v>
      </c>
      <c r="Y131" s="426"/>
      <c r="Z131" s="426"/>
      <c r="AA131" s="426"/>
      <c r="AB131" s="426"/>
      <c r="AC131" s="427"/>
      <c r="AD131" s="428" t="e">
        <f>O130</f>
        <v>#REF!</v>
      </c>
      <c r="AE131" s="426"/>
      <c r="AF131" s="426"/>
      <c r="AG131" s="426"/>
      <c r="AH131" s="426"/>
      <c r="AI131" s="427"/>
      <c r="AJ131" s="72"/>
      <c r="AK131" s="72"/>
      <c r="AL131" s="186"/>
    </row>
    <row r="132" spans="1:38" ht="29.25" hidden="1" customHeight="1">
      <c r="A132" s="72"/>
      <c r="B132" s="84" t="s">
        <v>184</v>
      </c>
      <c r="C132" s="547">
        <v>0.4861111111111111</v>
      </c>
      <c r="D132" s="548"/>
      <c r="E132" s="85" t="s">
        <v>206</v>
      </c>
      <c r="F132" s="548">
        <v>0.52430555555555558</v>
      </c>
      <c r="G132" s="549"/>
      <c r="H132" s="425" t="s">
        <v>284</v>
      </c>
      <c r="I132" s="426"/>
      <c r="J132" s="426"/>
      <c r="K132" s="426"/>
      <c r="L132" s="426"/>
      <c r="M132" s="189">
        <v>0</v>
      </c>
      <c r="N132" s="190">
        <v>0</v>
      </c>
      <c r="O132" s="426" t="s">
        <v>69</v>
      </c>
      <c r="P132" s="426"/>
      <c r="Q132" s="426"/>
      <c r="R132" s="426"/>
      <c r="S132" s="427"/>
      <c r="T132" s="425" t="str">
        <f>H134</f>
        <v>千葉四十雀40</v>
      </c>
      <c r="U132" s="426"/>
      <c r="V132" s="426"/>
      <c r="W132" s="427"/>
      <c r="X132" s="429" t="str">
        <f>H130</f>
        <v>FC船橋40</v>
      </c>
      <c r="Y132" s="430"/>
      <c r="Z132" s="430"/>
      <c r="AA132" s="430"/>
      <c r="AB132" s="430"/>
      <c r="AC132" s="431"/>
      <c r="AD132" s="428" t="str">
        <f>O134</f>
        <v>カラクテル</v>
      </c>
      <c r="AE132" s="426"/>
      <c r="AF132" s="426"/>
      <c r="AG132" s="426"/>
      <c r="AH132" s="426"/>
      <c r="AI132" s="427"/>
      <c r="AJ132" s="72"/>
      <c r="AK132" s="72"/>
      <c r="AL132" s="186"/>
    </row>
    <row r="133" spans="1:38" ht="29.25" hidden="1" customHeight="1">
      <c r="A133" s="72"/>
      <c r="B133" s="84" t="s">
        <v>185</v>
      </c>
      <c r="C133" s="547">
        <v>0.52777777777777779</v>
      </c>
      <c r="D133" s="548"/>
      <c r="E133" s="85" t="s">
        <v>206</v>
      </c>
      <c r="F133" s="548">
        <v>0.56597222222222221</v>
      </c>
      <c r="G133" s="549"/>
      <c r="H133" s="425" t="e">
        <f>#REF!</f>
        <v>#REF!</v>
      </c>
      <c r="I133" s="426"/>
      <c r="J133" s="426"/>
      <c r="K133" s="426"/>
      <c r="L133" s="426"/>
      <c r="M133" s="189">
        <v>0</v>
      </c>
      <c r="N133" s="190">
        <v>2</v>
      </c>
      <c r="O133" s="426" t="s">
        <v>440</v>
      </c>
      <c r="P133" s="426"/>
      <c r="Q133" s="426"/>
      <c r="R133" s="426"/>
      <c r="S133" s="427"/>
      <c r="T133" s="425" t="e">
        <f>O131</f>
        <v>#REF!</v>
      </c>
      <c r="U133" s="426"/>
      <c r="V133" s="426"/>
      <c r="W133" s="427"/>
      <c r="X133" s="429" t="str">
        <f>H131</f>
        <v>緑町シニア50</v>
      </c>
      <c r="Y133" s="430"/>
      <c r="Z133" s="430"/>
      <c r="AA133" s="430"/>
      <c r="AB133" s="430"/>
      <c r="AC133" s="431"/>
      <c r="AD133" s="428" t="e">
        <f>O131</f>
        <v>#REF!</v>
      </c>
      <c r="AE133" s="426"/>
      <c r="AF133" s="426"/>
      <c r="AG133" s="426"/>
      <c r="AH133" s="426"/>
      <c r="AI133" s="427"/>
      <c r="AJ133" s="72"/>
      <c r="AK133" s="72"/>
      <c r="AL133" s="186"/>
    </row>
    <row r="134" spans="1:38" ht="29.25" hidden="1" customHeight="1">
      <c r="A134" s="86"/>
      <c r="B134" s="87" t="s">
        <v>186</v>
      </c>
      <c r="C134" s="407">
        <v>0.56944444444444442</v>
      </c>
      <c r="D134" s="408"/>
      <c r="E134" s="88" t="s">
        <v>207</v>
      </c>
      <c r="F134" s="408">
        <v>0.60763888888888895</v>
      </c>
      <c r="G134" s="409"/>
      <c r="H134" s="410" t="s">
        <v>422</v>
      </c>
      <c r="I134" s="411"/>
      <c r="J134" s="411"/>
      <c r="K134" s="411"/>
      <c r="L134" s="411"/>
      <c r="M134" s="191">
        <v>0</v>
      </c>
      <c r="N134" s="192">
        <v>0</v>
      </c>
      <c r="O134" s="411" t="s">
        <v>282</v>
      </c>
      <c r="P134" s="411"/>
      <c r="Q134" s="411"/>
      <c r="R134" s="411"/>
      <c r="S134" s="412"/>
      <c r="T134" s="410" t="e">
        <f>O131</f>
        <v>#REF!</v>
      </c>
      <c r="U134" s="411"/>
      <c r="V134" s="411"/>
      <c r="W134" s="412"/>
      <c r="X134" s="410" t="str">
        <f>H132</f>
        <v>レーベン</v>
      </c>
      <c r="Y134" s="411"/>
      <c r="Z134" s="411"/>
      <c r="AA134" s="411"/>
      <c r="AB134" s="411"/>
      <c r="AC134" s="412"/>
      <c r="AD134" s="413" t="str">
        <f>H132</f>
        <v>レーベン</v>
      </c>
      <c r="AE134" s="411"/>
      <c r="AF134" s="411"/>
      <c r="AG134" s="411"/>
      <c r="AH134" s="411"/>
      <c r="AI134" s="412"/>
      <c r="AJ134" s="72"/>
      <c r="AK134" s="72"/>
      <c r="AL134" s="186"/>
    </row>
    <row r="135" spans="1:38" ht="33" hidden="1" customHeight="1">
      <c r="A135" s="72"/>
      <c r="B135" s="73" t="s">
        <v>368</v>
      </c>
      <c r="C135" s="72"/>
      <c r="D135" s="72"/>
      <c r="E135" s="72"/>
      <c r="F135" s="72"/>
      <c r="G135" s="72"/>
      <c r="H135" s="75" t="s">
        <v>366</v>
      </c>
      <c r="I135" s="75"/>
      <c r="J135" s="75"/>
      <c r="K135" s="75"/>
      <c r="L135" s="75"/>
      <c r="M135" s="75"/>
      <c r="N135" s="75"/>
      <c r="O135" s="75"/>
      <c r="P135" s="75"/>
      <c r="Q135" s="75"/>
      <c r="R135" s="75"/>
      <c r="S135" s="75"/>
      <c r="T135" s="72"/>
      <c r="U135" s="72"/>
      <c r="V135" s="72"/>
      <c r="W135" s="72"/>
      <c r="X135" s="72"/>
      <c r="Y135" s="72"/>
      <c r="Z135" s="72"/>
      <c r="AA135" s="72"/>
      <c r="AB135" s="72"/>
      <c r="AC135" s="72"/>
      <c r="AD135" s="72"/>
      <c r="AE135" s="72"/>
      <c r="AF135" s="72"/>
      <c r="AG135" s="72"/>
      <c r="AH135" s="72"/>
      <c r="AI135" s="89"/>
      <c r="AJ135" s="72"/>
      <c r="AK135" s="78"/>
      <c r="AL135" s="186"/>
    </row>
    <row r="136" spans="1:38" ht="29.25" hidden="1" customHeight="1">
      <c r="A136" s="72"/>
      <c r="B136" s="79" t="s">
        <v>180</v>
      </c>
      <c r="C136" s="541" t="s">
        <v>204</v>
      </c>
      <c r="D136" s="542"/>
      <c r="E136" s="542"/>
      <c r="F136" s="542"/>
      <c r="G136" s="543"/>
      <c r="H136" s="541" t="s">
        <v>205</v>
      </c>
      <c r="I136" s="542"/>
      <c r="J136" s="542"/>
      <c r="K136" s="542"/>
      <c r="L136" s="542"/>
      <c r="M136" s="542"/>
      <c r="N136" s="542"/>
      <c r="O136" s="542"/>
      <c r="P136" s="542"/>
      <c r="Q136" s="542"/>
      <c r="R136" s="542"/>
      <c r="S136" s="543"/>
      <c r="T136" s="541" t="s">
        <v>278</v>
      </c>
      <c r="U136" s="542"/>
      <c r="V136" s="542"/>
      <c r="W136" s="543"/>
      <c r="X136" s="541" t="s">
        <v>357</v>
      </c>
      <c r="Y136" s="542"/>
      <c r="Z136" s="542"/>
      <c r="AA136" s="542"/>
      <c r="AB136" s="542"/>
      <c r="AC136" s="543"/>
      <c r="AD136" s="541" t="s">
        <v>208</v>
      </c>
      <c r="AE136" s="542"/>
      <c r="AF136" s="542"/>
      <c r="AG136" s="542"/>
      <c r="AH136" s="542"/>
      <c r="AI136" s="543"/>
      <c r="AJ136" s="72"/>
      <c r="AK136" s="72"/>
      <c r="AL136" s="186"/>
    </row>
    <row r="137" spans="1:38" ht="29.25" hidden="1" customHeight="1">
      <c r="A137" s="72"/>
      <c r="B137" s="80" t="s">
        <v>182</v>
      </c>
      <c r="C137" s="415">
        <v>0.40277777777777773</v>
      </c>
      <c r="D137" s="416"/>
      <c r="E137" s="81" t="s">
        <v>206</v>
      </c>
      <c r="F137" s="416">
        <v>0.44097222222222227</v>
      </c>
      <c r="G137" s="417"/>
      <c r="H137" s="418" t="s">
        <v>411</v>
      </c>
      <c r="I137" s="419"/>
      <c r="J137" s="419"/>
      <c r="K137" s="419"/>
      <c r="L137" s="420"/>
      <c r="M137" s="187">
        <v>1</v>
      </c>
      <c r="N137" s="193">
        <v>2</v>
      </c>
      <c r="O137" s="418" t="s">
        <v>412</v>
      </c>
      <c r="P137" s="419"/>
      <c r="Q137" s="419"/>
      <c r="R137" s="419"/>
      <c r="S137" s="420"/>
      <c r="T137" s="418" t="str">
        <f>H140</f>
        <v>マクハリシニア50</v>
      </c>
      <c r="U137" s="419"/>
      <c r="V137" s="419"/>
      <c r="W137" s="420"/>
      <c r="X137" s="421" t="str">
        <f>H139</f>
        <v>九十九里40</v>
      </c>
      <c r="Y137" s="419"/>
      <c r="Z137" s="419"/>
      <c r="AA137" s="419"/>
      <c r="AB137" s="419"/>
      <c r="AC137" s="420"/>
      <c r="AD137" s="421" t="s">
        <v>279</v>
      </c>
      <c r="AE137" s="419"/>
      <c r="AF137" s="419"/>
      <c r="AG137" s="419"/>
      <c r="AH137" s="419"/>
      <c r="AI137" s="420"/>
      <c r="AJ137" s="72"/>
      <c r="AK137" s="72"/>
      <c r="AL137" s="186"/>
    </row>
    <row r="138" spans="1:38" ht="29.25" hidden="1" customHeight="1">
      <c r="A138" s="72"/>
      <c r="B138" s="82" t="s">
        <v>183</v>
      </c>
      <c r="C138" s="422">
        <v>0.44444444444444442</v>
      </c>
      <c r="D138" s="423"/>
      <c r="E138" s="83" t="s">
        <v>206</v>
      </c>
      <c r="F138" s="423">
        <v>0.4826388888888889</v>
      </c>
      <c r="G138" s="424"/>
      <c r="H138" s="425" t="s">
        <v>439</v>
      </c>
      <c r="I138" s="426"/>
      <c r="J138" s="426"/>
      <c r="K138" s="426"/>
      <c r="L138" s="427"/>
      <c r="M138" s="189">
        <v>4</v>
      </c>
      <c r="N138" s="194">
        <v>0</v>
      </c>
      <c r="O138" s="425" t="s">
        <v>441</v>
      </c>
      <c r="P138" s="426"/>
      <c r="Q138" s="426"/>
      <c r="R138" s="426"/>
      <c r="S138" s="427"/>
      <c r="T138" s="425" t="str">
        <f>H140</f>
        <v>マクハリシニア50</v>
      </c>
      <c r="U138" s="426"/>
      <c r="V138" s="426"/>
      <c r="W138" s="427"/>
      <c r="X138" s="428" t="str">
        <f>O140</f>
        <v>九十九里50</v>
      </c>
      <c r="Y138" s="426"/>
      <c r="Z138" s="426"/>
      <c r="AA138" s="426"/>
      <c r="AB138" s="426"/>
      <c r="AC138" s="427"/>
      <c r="AD138" s="428" t="s">
        <v>279</v>
      </c>
      <c r="AE138" s="426"/>
      <c r="AF138" s="426"/>
      <c r="AG138" s="426"/>
      <c r="AH138" s="426"/>
      <c r="AI138" s="427"/>
      <c r="AJ138" s="72"/>
      <c r="AK138" s="72"/>
      <c r="AL138" s="186"/>
    </row>
    <row r="139" spans="1:38" ht="29.25" hidden="1" customHeight="1">
      <c r="A139" s="72"/>
      <c r="B139" s="84" t="s">
        <v>184</v>
      </c>
      <c r="C139" s="547">
        <v>0.4861111111111111</v>
      </c>
      <c r="D139" s="548"/>
      <c r="E139" s="85" t="s">
        <v>206</v>
      </c>
      <c r="F139" s="548">
        <v>0.52430555555555558</v>
      </c>
      <c r="G139" s="549"/>
      <c r="H139" s="425" t="s">
        <v>321</v>
      </c>
      <c r="I139" s="426"/>
      <c r="J139" s="426"/>
      <c r="K139" s="426"/>
      <c r="L139" s="427"/>
      <c r="M139" s="189">
        <v>0</v>
      </c>
      <c r="N139" s="194">
        <v>0</v>
      </c>
      <c r="O139" s="425" t="s">
        <v>327</v>
      </c>
      <c r="P139" s="426"/>
      <c r="Q139" s="426"/>
      <c r="R139" s="426"/>
      <c r="S139" s="427"/>
      <c r="T139" s="425" t="str">
        <f>O137</f>
        <v>MITシニア</v>
      </c>
      <c r="U139" s="426"/>
      <c r="V139" s="426"/>
      <c r="W139" s="427"/>
      <c r="X139" s="429" t="str">
        <f>H137</f>
        <v>古河シニア40</v>
      </c>
      <c r="Y139" s="430"/>
      <c r="Z139" s="430"/>
      <c r="AA139" s="430"/>
      <c r="AB139" s="430"/>
      <c r="AC139" s="431"/>
      <c r="AD139" s="428" t="s">
        <v>279</v>
      </c>
      <c r="AE139" s="426"/>
      <c r="AF139" s="426"/>
      <c r="AG139" s="426"/>
      <c r="AH139" s="426"/>
      <c r="AI139" s="427"/>
      <c r="AJ139" s="72"/>
      <c r="AK139" s="72"/>
      <c r="AL139" s="186"/>
    </row>
    <row r="140" spans="1:38" ht="29.25" hidden="1" customHeight="1">
      <c r="A140" s="72"/>
      <c r="B140" s="84" t="s">
        <v>185</v>
      </c>
      <c r="C140" s="547">
        <v>0.52777777777777779</v>
      </c>
      <c r="D140" s="548"/>
      <c r="E140" s="85" t="s">
        <v>206</v>
      </c>
      <c r="F140" s="548">
        <v>0.56597222222222221</v>
      </c>
      <c r="G140" s="549"/>
      <c r="H140" s="425" t="s">
        <v>429</v>
      </c>
      <c r="I140" s="426"/>
      <c r="J140" s="426"/>
      <c r="K140" s="426"/>
      <c r="L140" s="427"/>
      <c r="M140" s="189">
        <v>1</v>
      </c>
      <c r="N140" s="194">
        <v>1</v>
      </c>
      <c r="O140" s="425" t="s">
        <v>430</v>
      </c>
      <c r="P140" s="426"/>
      <c r="Q140" s="426"/>
      <c r="R140" s="426"/>
      <c r="S140" s="427"/>
      <c r="T140" s="425" t="str">
        <f>O138</f>
        <v>55浜野シニア</v>
      </c>
      <c r="U140" s="426"/>
      <c r="V140" s="426"/>
      <c r="W140" s="427"/>
      <c r="X140" s="429" t="str">
        <f>H138</f>
        <v>古河シニア50</v>
      </c>
      <c r="Y140" s="430"/>
      <c r="Z140" s="430"/>
      <c r="AA140" s="430"/>
      <c r="AB140" s="430"/>
      <c r="AC140" s="431"/>
      <c r="AD140" s="428" t="s">
        <v>279</v>
      </c>
      <c r="AE140" s="426"/>
      <c r="AF140" s="426"/>
      <c r="AG140" s="426"/>
      <c r="AH140" s="426"/>
      <c r="AI140" s="427"/>
      <c r="AJ140" s="72"/>
      <c r="AK140" s="72"/>
      <c r="AL140" s="186"/>
    </row>
    <row r="141" spans="1:38" ht="27.75" hidden="1" customHeight="1">
      <c r="A141" s="72"/>
      <c r="B141" s="87" t="s">
        <v>186</v>
      </c>
      <c r="C141" s="407">
        <v>0.56944444444444442</v>
      </c>
      <c r="D141" s="408"/>
      <c r="E141" s="88" t="s">
        <v>207</v>
      </c>
      <c r="F141" s="408">
        <v>0.60763888888888895</v>
      </c>
      <c r="G141" s="409"/>
      <c r="H141" s="410" t="s">
        <v>436</v>
      </c>
      <c r="I141" s="411"/>
      <c r="J141" s="411"/>
      <c r="K141" s="411"/>
      <c r="L141" s="412"/>
      <c r="M141" s="191">
        <v>4</v>
      </c>
      <c r="N141" s="195">
        <v>0</v>
      </c>
      <c r="O141" s="410" t="s">
        <v>438</v>
      </c>
      <c r="P141" s="411"/>
      <c r="Q141" s="411"/>
      <c r="R141" s="411"/>
      <c r="S141" s="412"/>
      <c r="T141" s="410" t="str">
        <f>O138</f>
        <v>55浜野シニア</v>
      </c>
      <c r="U141" s="411"/>
      <c r="V141" s="411"/>
      <c r="W141" s="412"/>
      <c r="X141" s="410" t="str">
        <f>O139</f>
        <v>ハルオ</v>
      </c>
      <c r="Y141" s="411"/>
      <c r="Z141" s="411"/>
      <c r="AA141" s="411"/>
      <c r="AB141" s="411"/>
      <c r="AC141" s="412"/>
      <c r="AD141" s="413" t="s">
        <v>279</v>
      </c>
      <c r="AE141" s="411"/>
      <c r="AF141" s="411"/>
      <c r="AG141" s="411"/>
      <c r="AH141" s="411"/>
      <c r="AI141" s="412"/>
      <c r="AJ141" s="72"/>
      <c r="AK141" s="72"/>
      <c r="AL141" s="186"/>
    </row>
    <row r="142" spans="1:38" ht="27.75" hidden="1" customHeight="1">
      <c r="A142" s="72"/>
      <c r="B142" s="73" t="s">
        <v>369</v>
      </c>
      <c r="C142" s="72"/>
      <c r="D142" s="72"/>
      <c r="E142" s="72"/>
      <c r="F142" s="72"/>
      <c r="G142" s="72"/>
      <c r="H142" s="75" t="s">
        <v>365</v>
      </c>
      <c r="I142" s="75"/>
      <c r="J142" s="75"/>
      <c r="K142" s="75"/>
      <c r="L142" s="75"/>
      <c r="M142" s="75"/>
      <c r="N142" s="75"/>
      <c r="O142" s="75"/>
      <c r="P142" s="75"/>
      <c r="Q142" s="75"/>
      <c r="R142" s="75"/>
      <c r="S142" s="75"/>
      <c r="T142" s="72"/>
      <c r="U142" s="72"/>
      <c r="V142" s="72"/>
      <c r="W142" s="72"/>
      <c r="X142" s="72"/>
      <c r="Y142" s="72"/>
      <c r="Z142" s="72"/>
      <c r="AA142" s="72"/>
      <c r="AB142" s="72"/>
      <c r="AC142" s="72"/>
      <c r="AD142" s="72"/>
      <c r="AE142" s="72"/>
      <c r="AF142" s="72"/>
      <c r="AG142" s="72"/>
      <c r="AH142" s="72"/>
      <c r="AI142" s="89"/>
      <c r="AJ142" s="72"/>
      <c r="AK142" s="72"/>
    </row>
    <row r="143" spans="1:38" ht="27.75" hidden="1" customHeight="1">
      <c r="A143" s="72"/>
      <c r="B143" s="79" t="s">
        <v>180</v>
      </c>
      <c r="C143" s="541" t="s">
        <v>204</v>
      </c>
      <c r="D143" s="542"/>
      <c r="E143" s="542"/>
      <c r="F143" s="542"/>
      <c r="G143" s="543"/>
      <c r="H143" s="541" t="s">
        <v>205</v>
      </c>
      <c r="I143" s="542"/>
      <c r="J143" s="542"/>
      <c r="K143" s="542"/>
      <c r="L143" s="542"/>
      <c r="M143" s="542"/>
      <c r="N143" s="542"/>
      <c r="O143" s="542"/>
      <c r="P143" s="542"/>
      <c r="Q143" s="542"/>
      <c r="R143" s="542"/>
      <c r="S143" s="543"/>
      <c r="T143" s="541" t="s">
        <v>278</v>
      </c>
      <c r="U143" s="542"/>
      <c r="V143" s="542"/>
      <c r="W143" s="543"/>
      <c r="X143" s="541" t="s">
        <v>357</v>
      </c>
      <c r="Y143" s="542"/>
      <c r="Z143" s="542"/>
      <c r="AA143" s="542"/>
      <c r="AB143" s="542"/>
      <c r="AC143" s="543"/>
      <c r="AD143" s="541" t="s">
        <v>208</v>
      </c>
      <c r="AE143" s="542"/>
      <c r="AF143" s="542"/>
      <c r="AG143" s="542"/>
      <c r="AH143" s="542"/>
      <c r="AI143" s="543"/>
      <c r="AJ143" s="72"/>
      <c r="AK143" s="72"/>
    </row>
    <row r="144" spans="1:38" ht="27.75" hidden="1" customHeight="1">
      <c r="A144" s="72"/>
      <c r="B144" s="80" t="s">
        <v>182</v>
      </c>
      <c r="C144" s="415">
        <v>0.40277777777777773</v>
      </c>
      <c r="D144" s="416"/>
      <c r="E144" s="81" t="s">
        <v>206</v>
      </c>
      <c r="F144" s="416">
        <v>0.44097222222222227</v>
      </c>
      <c r="G144" s="417"/>
      <c r="H144" s="418" t="s">
        <v>328</v>
      </c>
      <c r="I144" s="419"/>
      <c r="J144" s="419"/>
      <c r="K144" s="419"/>
      <c r="L144" s="420"/>
      <c r="M144" s="187">
        <v>0</v>
      </c>
      <c r="N144" s="188">
        <v>0</v>
      </c>
      <c r="O144" s="418" t="s">
        <v>436</v>
      </c>
      <c r="P144" s="419"/>
      <c r="Q144" s="419"/>
      <c r="R144" s="419"/>
      <c r="S144" s="420"/>
      <c r="T144" s="418" t="str">
        <f>H147</f>
        <v>千葉四十雀40</v>
      </c>
      <c r="U144" s="419"/>
      <c r="V144" s="419"/>
      <c r="W144" s="420"/>
      <c r="X144" s="421" t="str">
        <f>H146</f>
        <v>エスペランサ50</v>
      </c>
      <c r="Y144" s="419"/>
      <c r="Z144" s="419"/>
      <c r="AA144" s="419"/>
      <c r="AB144" s="419"/>
      <c r="AC144" s="420"/>
      <c r="AD144" s="421" t="s">
        <v>279</v>
      </c>
      <c r="AE144" s="419"/>
      <c r="AF144" s="419"/>
      <c r="AG144" s="419"/>
      <c r="AH144" s="419"/>
      <c r="AI144" s="420"/>
      <c r="AJ144" s="72"/>
      <c r="AK144" s="72"/>
    </row>
    <row r="145" spans="1:37" ht="27.75" hidden="1" customHeight="1">
      <c r="A145" s="72"/>
      <c r="B145" s="82" t="s">
        <v>183</v>
      </c>
      <c r="C145" s="422">
        <v>0.44444444444444442</v>
      </c>
      <c r="D145" s="423"/>
      <c r="E145" s="83" t="s">
        <v>206</v>
      </c>
      <c r="F145" s="423">
        <v>0.4826388888888889</v>
      </c>
      <c r="G145" s="424"/>
      <c r="H145" s="425" t="s">
        <v>418</v>
      </c>
      <c r="I145" s="426"/>
      <c r="J145" s="426"/>
      <c r="K145" s="426"/>
      <c r="L145" s="427"/>
      <c r="M145" s="189">
        <v>2</v>
      </c>
      <c r="N145" s="190">
        <v>0</v>
      </c>
      <c r="O145" s="425" t="s">
        <v>419</v>
      </c>
      <c r="P145" s="426"/>
      <c r="Q145" s="426"/>
      <c r="R145" s="426"/>
      <c r="S145" s="427"/>
      <c r="T145" s="425" t="str">
        <f>H147</f>
        <v>千葉四十雀40</v>
      </c>
      <c r="U145" s="426"/>
      <c r="V145" s="426"/>
      <c r="W145" s="427"/>
      <c r="X145" s="428" t="str">
        <f>O147</f>
        <v>ＭＶＣＣ</v>
      </c>
      <c r="Y145" s="426"/>
      <c r="Z145" s="426"/>
      <c r="AA145" s="426"/>
      <c r="AB145" s="426"/>
      <c r="AC145" s="427"/>
      <c r="AD145" s="428" t="s">
        <v>279</v>
      </c>
      <c r="AE145" s="426"/>
      <c r="AF145" s="426"/>
      <c r="AG145" s="426"/>
      <c r="AH145" s="426"/>
      <c r="AI145" s="427"/>
      <c r="AJ145" s="72"/>
      <c r="AK145" s="72"/>
    </row>
    <row r="146" spans="1:37" ht="27.75" hidden="1" customHeight="1">
      <c r="A146" s="72"/>
      <c r="B146" s="84" t="s">
        <v>184</v>
      </c>
      <c r="C146" s="547">
        <v>0.4861111111111111</v>
      </c>
      <c r="D146" s="548"/>
      <c r="E146" s="85" t="s">
        <v>206</v>
      </c>
      <c r="F146" s="548">
        <v>0.52430555555555558</v>
      </c>
      <c r="G146" s="549"/>
      <c r="H146" s="425" t="s">
        <v>433</v>
      </c>
      <c r="I146" s="426"/>
      <c r="J146" s="426"/>
      <c r="K146" s="426"/>
      <c r="L146" s="427"/>
      <c r="M146" s="189">
        <v>0</v>
      </c>
      <c r="N146" s="190">
        <v>1</v>
      </c>
      <c r="O146" s="425" t="s">
        <v>434</v>
      </c>
      <c r="P146" s="426"/>
      <c r="Q146" s="426"/>
      <c r="R146" s="426"/>
      <c r="S146" s="427"/>
      <c r="T146" s="425" t="str">
        <f>O144</f>
        <v>Lien  Chiba</v>
      </c>
      <c r="U146" s="426"/>
      <c r="V146" s="426"/>
      <c r="W146" s="427"/>
      <c r="X146" s="429" t="str">
        <f>H144</f>
        <v>FC船橋50</v>
      </c>
      <c r="Y146" s="430"/>
      <c r="Z146" s="430"/>
      <c r="AA146" s="430"/>
      <c r="AB146" s="430"/>
      <c r="AC146" s="431"/>
      <c r="AD146" s="428" t="s">
        <v>279</v>
      </c>
      <c r="AE146" s="426"/>
      <c r="AF146" s="426"/>
      <c r="AG146" s="426"/>
      <c r="AH146" s="426"/>
      <c r="AI146" s="427"/>
      <c r="AJ146" s="72"/>
      <c r="AK146" s="72"/>
    </row>
    <row r="147" spans="1:37" ht="27.75" hidden="1" customHeight="1">
      <c r="A147" s="72"/>
      <c r="B147" s="84" t="s">
        <v>185</v>
      </c>
      <c r="C147" s="547">
        <v>0.52777777777777779</v>
      </c>
      <c r="D147" s="548"/>
      <c r="E147" s="85" t="s">
        <v>206</v>
      </c>
      <c r="F147" s="548">
        <v>0.56597222222222221</v>
      </c>
      <c r="G147" s="549"/>
      <c r="H147" s="425" t="s">
        <v>422</v>
      </c>
      <c r="I147" s="426"/>
      <c r="J147" s="426"/>
      <c r="K147" s="426"/>
      <c r="L147" s="427"/>
      <c r="M147" s="189">
        <v>0</v>
      </c>
      <c r="N147" s="190">
        <v>4</v>
      </c>
      <c r="O147" s="425" t="s">
        <v>423</v>
      </c>
      <c r="P147" s="426"/>
      <c r="Q147" s="426"/>
      <c r="R147" s="426"/>
      <c r="S147" s="427"/>
      <c r="T147" s="425" t="str">
        <f>O145</f>
        <v>マクハリ40</v>
      </c>
      <c r="U147" s="426"/>
      <c r="V147" s="426"/>
      <c r="W147" s="427"/>
      <c r="X147" s="429" t="str">
        <f>H145</f>
        <v>八千代FC40</v>
      </c>
      <c r="Y147" s="430"/>
      <c r="Z147" s="430"/>
      <c r="AA147" s="430"/>
      <c r="AB147" s="430"/>
      <c r="AC147" s="431"/>
      <c r="AD147" s="428" t="s">
        <v>279</v>
      </c>
      <c r="AE147" s="426"/>
      <c r="AF147" s="426"/>
      <c r="AG147" s="426"/>
      <c r="AH147" s="426"/>
      <c r="AI147" s="427"/>
      <c r="AJ147" s="72"/>
      <c r="AK147" s="72"/>
    </row>
    <row r="148" spans="1:37" ht="27.75" hidden="1" customHeight="1">
      <c r="A148" s="72"/>
      <c r="B148" s="87" t="s">
        <v>186</v>
      </c>
      <c r="C148" s="407">
        <v>0.56944444444444442</v>
      </c>
      <c r="D148" s="408"/>
      <c r="E148" s="88" t="s">
        <v>207</v>
      </c>
      <c r="F148" s="408">
        <v>0.60763888888888895</v>
      </c>
      <c r="G148" s="409"/>
      <c r="H148" s="410" t="s">
        <v>427</v>
      </c>
      <c r="I148" s="411"/>
      <c r="J148" s="411"/>
      <c r="K148" s="411"/>
      <c r="L148" s="412"/>
      <c r="M148" s="191">
        <v>1</v>
      </c>
      <c r="N148" s="192">
        <v>3</v>
      </c>
      <c r="O148" s="410" t="s">
        <v>429</v>
      </c>
      <c r="P148" s="411"/>
      <c r="Q148" s="411"/>
      <c r="R148" s="411"/>
      <c r="S148" s="412"/>
      <c r="T148" s="410" t="str">
        <f>O145</f>
        <v>マクハリ40</v>
      </c>
      <c r="U148" s="411"/>
      <c r="V148" s="411"/>
      <c r="W148" s="412"/>
      <c r="X148" s="410" t="str">
        <f>O146</f>
        <v>55八千代</v>
      </c>
      <c r="Y148" s="411"/>
      <c r="Z148" s="411"/>
      <c r="AA148" s="411"/>
      <c r="AB148" s="411"/>
      <c r="AC148" s="412"/>
      <c r="AD148" s="413" t="s">
        <v>279</v>
      </c>
      <c r="AE148" s="411"/>
      <c r="AF148" s="411"/>
      <c r="AG148" s="411"/>
      <c r="AH148" s="411"/>
      <c r="AI148" s="412"/>
      <c r="AJ148" s="72"/>
      <c r="AK148" s="72"/>
    </row>
    <row r="149" spans="1:37" ht="27.75" hidden="1" customHeight="1">
      <c r="A149" s="72"/>
      <c r="B149" s="72"/>
      <c r="C149" s="201"/>
      <c r="D149" s="201"/>
      <c r="E149" s="72"/>
      <c r="F149" s="201"/>
      <c r="G149" s="201"/>
      <c r="H149" s="202"/>
      <c r="I149" s="202"/>
      <c r="J149" s="202"/>
      <c r="K149" s="202"/>
      <c r="L149" s="202"/>
      <c r="M149" s="202"/>
      <c r="N149" s="202"/>
      <c r="O149" s="202"/>
      <c r="P149" s="202"/>
      <c r="Q149" s="202"/>
      <c r="R149" s="202"/>
      <c r="S149" s="202"/>
      <c r="T149" s="202"/>
      <c r="U149" s="202"/>
      <c r="V149" s="202"/>
      <c r="W149" s="202"/>
      <c r="X149" s="202"/>
      <c r="Y149" s="202"/>
      <c r="Z149" s="202"/>
      <c r="AA149" s="202"/>
      <c r="AB149" s="202"/>
      <c r="AC149" s="202"/>
      <c r="AD149" s="202"/>
      <c r="AE149" s="202"/>
      <c r="AF149" s="202"/>
      <c r="AG149" s="202"/>
      <c r="AH149" s="202"/>
      <c r="AI149" s="202"/>
      <c r="AJ149" s="72"/>
      <c r="AK149" s="72"/>
    </row>
    <row r="150" spans="1:37" ht="33" hidden="1" customHeight="1">
      <c r="A150" s="72"/>
      <c r="B150" s="73" t="s">
        <v>369</v>
      </c>
      <c r="C150" s="72"/>
      <c r="D150" s="72"/>
      <c r="E150" s="72"/>
      <c r="F150" s="72"/>
      <c r="G150" s="72"/>
      <c r="H150" s="75" t="s">
        <v>370</v>
      </c>
      <c r="I150" s="75"/>
      <c r="J150" s="75"/>
      <c r="K150" s="75"/>
      <c r="L150" s="75"/>
      <c r="M150" s="75"/>
      <c r="N150" s="75"/>
      <c r="O150" s="75"/>
      <c r="P150" s="75"/>
      <c r="Q150" s="75"/>
      <c r="R150" s="75"/>
      <c r="S150" s="75"/>
      <c r="T150" s="76"/>
      <c r="U150" s="72"/>
      <c r="V150" s="72"/>
      <c r="W150" s="72"/>
      <c r="X150" s="77"/>
      <c r="Y150" s="72"/>
      <c r="Z150" s="72"/>
      <c r="AA150" s="72"/>
      <c r="AB150" s="72"/>
      <c r="AC150" s="72"/>
      <c r="AD150" s="72"/>
      <c r="AE150" s="72"/>
      <c r="AF150" s="72"/>
      <c r="AG150" s="72"/>
      <c r="AH150" s="72"/>
      <c r="AI150" s="89"/>
      <c r="AJ150" s="72"/>
      <c r="AK150" s="78"/>
    </row>
    <row r="151" spans="1:37" ht="29.25" hidden="1" customHeight="1">
      <c r="A151" s="72"/>
      <c r="B151" s="79" t="s">
        <v>180</v>
      </c>
      <c r="C151" s="541" t="s">
        <v>204</v>
      </c>
      <c r="D151" s="542"/>
      <c r="E151" s="542"/>
      <c r="F151" s="542"/>
      <c r="G151" s="543"/>
      <c r="H151" s="541" t="s">
        <v>205</v>
      </c>
      <c r="I151" s="542"/>
      <c r="J151" s="542"/>
      <c r="K151" s="542"/>
      <c r="L151" s="542"/>
      <c r="M151" s="542"/>
      <c r="N151" s="542"/>
      <c r="O151" s="542"/>
      <c r="P151" s="542"/>
      <c r="Q151" s="542"/>
      <c r="R151" s="542"/>
      <c r="S151" s="543"/>
      <c r="T151" s="541" t="s">
        <v>278</v>
      </c>
      <c r="U151" s="542"/>
      <c r="V151" s="542"/>
      <c r="W151" s="543"/>
      <c r="X151" s="541" t="s">
        <v>357</v>
      </c>
      <c r="Y151" s="542"/>
      <c r="Z151" s="542"/>
      <c r="AA151" s="542"/>
      <c r="AB151" s="542"/>
      <c r="AC151" s="543"/>
      <c r="AD151" s="541" t="s">
        <v>208</v>
      </c>
      <c r="AE151" s="542"/>
      <c r="AF151" s="542"/>
      <c r="AG151" s="542"/>
      <c r="AH151" s="542"/>
      <c r="AI151" s="543"/>
      <c r="AJ151" s="72"/>
      <c r="AK151" s="72"/>
    </row>
    <row r="152" spans="1:37" ht="29.25" hidden="1" customHeight="1">
      <c r="A152" s="72"/>
      <c r="B152" s="80" t="s">
        <v>182</v>
      </c>
      <c r="C152" s="415">
        <v>0.40277777777777773</v>
      </c>
      <c r="D152" s="416"/>
      <c r="E152" s="81" t="s">
        <v>206</v>
      </c>
      <c r="F152" s="416">
        <v>0.44097222222222227</v>
      </c>
      <c r="G152" s="417"/>
      <c r="H152" s="418" t="s">
        <v>421</v>
      </c>
      <c r="I152" s="419"/>
      <c r="J152" s="419"/>
      <c r="K152" s="419"/>
      <c r="L152" s="420"/>
      <c r="M152" s="187">
        <v>0</v>
      </c>
      <c r="N152" s="188">
        <v>0</v>
      </c>
      <c r="O152" s="418" t="s">
        <v>282</v>
      </c>
      <c r="P152" s="419"/>
      <c r="Q152" s="419"/>
      <c r="R152" s="419"/>
      <c r="S152" s="420"/>
      <c r="T152" s="418" t="str">
        <f>O155</f>
        <v>浦安シニア40</v>
      </c>
      <c r="U152" s="419"/>
      <c r="V152" s="419"/>
      <c r="W152" s="420"/>
      <c r="X152" s="421" t="str">
        <f>O154</f>
        <v>袖ヶ浦シニア40</v>
      </c>
      <c r="Y152" s="419"/>
      <c r="Z152" s="419"/>
      <c r="AA152" s="419"/>
      <c r="AB152" s="419"/>
      <c r="AC152" s="420"/>
      <c r="AD152" s="421" t="str">
        <f>O154</f>
        <v>袖ヶ浦シニア40</v>
      </c>
      <c r="AE152" s="419"/>
      <c r="AF152" s="419"/>
      <c r="AG152" s="419"/>
      <c r="AH152" s="419"/>
      <c r="AI152" s="420"/>
      <c r="AJ152" s="72"/>
      <c r="AK152" s="72"/>
    </row>
    <row r="153" spans="1:37" ht="29.25" hidden="1" customHeight="1">
      <c r="A153" s="72"/>
      <c r="B153" s="82" t="s">
        <v>183</v>
      </c>
      <c r="C153" s="422">
        <v>0.44444444444444442</v>
      </c>
      <c r="D153" s="423"/>
      <c r="E153" s="83" t="s">
        <v>206</v>
      </c>
      <c r="F153" s="423">
        <v>0.4826388888888889</v>
      </c>
      <c r="G153" s="424"/>
      <c r="H153" s="425" t="s">
        <v>410</v>
      </c>
      <c r="I153" s="426"/>
      <c r="J153" s="426"/>
      <c r="K153" s="426"/>
      <c r="L153" s="427"/>
      <c r="M153" s="189">
        <v>3</v>
      </c>
      <c r="N153" s="190">
        <v>1</v>
      </c>
      <c r="O153" s="425" t="s">
        <v>412</v>
      </c>
      <c r="P153" s="426"/>
      <c r="Q153" s="426"/>
      <c r="R153" s="426"/>
      <c r="S153" s="427"/>
      <c r="T153" s="425" t="str">
        <f>O155</f>
        <v>浦安シニア40</v>
      </c>
      <c r="U153" s="426"/>
      <c r="V153" s="426"/>
      <c r="W153" s="427"/>
      <c r="X153" s="428" t="str">
        <f>H155</f>
        <v>トキガネ</v>
      </c>
      <c r="Y153" s="426"/>
      <c r="Z153" s="426"/>
      <c r="AA153" s="426"/>
      <c r="AB153" s="426"/>
      <c r="AC153" s="427"/>
      <c r="AD153" s="428" t="str">
        <f>O152</f>
        <v>カラクテル</v>
      </c>
      <c r="AE153" s="426"/>
      <c r="AF153" s="426"/>
      <c r="AG153" s="426"/>
      <c r="AH153" s="426"/>
      <c r="AI153" s="427"/>
      <c r="AJ153" s="72"/>
      <c r="AK153" s="72"/>
    </row>
    <row r="154" spans="1:37" ht="29.25" hidden="1" customHeight="1">
      <c r="A154" s="72"/>
      <c r="B154" s="84" t="s">
        <v>184</v>
      </c>
      <c r="C154" s="547">
        <v>0.4861111111111111</v>
      </c>
      <c r="D154" s="548"/>
      <c r="E154" s="85" t="s">
        <v>206</v>
      </c>
      <c r="F154" s="548">
        <v>0.52430555555555558</v>
      </c>
      <c r="G154" s="549"/>
      <c r="H154" s="425" t="s">
        <v>281</v>
      </c>
      <c r="I154" s="426"/>
      <c r="J154" s="426"/>
      <c r="K154" s="426"/>
      <c r="L154" s="427"/>
      <c r="M154" s="189">
        <v>0</v>
      </c>
      <c r="N154" s="190">
        <v>2</v>
      </c>
      <c r="O154" s="425" t="s">
        <v>415</v>
      </c>
      <c r="P154" s="426"/>
      <c r="Q154" s="426"/>
      <c r="R154" s="426"/>
      <c r="S154" s="427"/>
      <c r="T154" s="425" t="str">
        <f>H156</f>
        <v>レーベン</v>
      </c>
      <c r="U154" s="426"/>
      <c r="V154" s="426"/>
      <c r="W154" s="427"/>
      <c r="X154" s="429" t="str">
        <f>H152</f>
        <v>FC AKECHI</v>
      </c>
      <c r="Y154" s="430"/>
      <c r="Z154" s="430"/>
      <c r="AA154" s="430"/>
      <c r="AB154" s="430"/>
      <c r="AC154" s="431"/>
      <c r="AD154" s="428" t="str">
        <f>O156</f>
        <v>九十九里40</v>
      </c>
      <c r="AE154" s="426"/>
      <c r="AF154" s="426"/>
      <c r="AG154" s="426"/>
      <c r="AH154" s="426"/>
      <c r="AI154" s="427"/>
      <c r="AJ154" s="72"/>
      <c r="AK154" s="72"/>
    </row>
    <row r="155" spans="1:37" ht="29.25" hidden="1" customHeight="1">
      <c r="A155" s="72"/>
      <c r="B155" s="84" t="s">
        <v>185</v>
      </c>
      <c r="C155" s="547">
        <v>0.52777777777777779</v>
      </c>
      <c r="D155" s="548"/>
      <c r="E155" s="85" t="s">
        <v>206</v>
      </c>
      <c r="F155" s="548">
        <v>0.56597222222222221</v>
      </c>
      <c r="G155" s="549"/>
      <c r="H155" s="425" t="s">
        <v>333</v>
      </c>
      <c r="I155" s="426"/>
      <c r="J155" s="426"/>
      <c r="K155" s="426"/>
      <c r="L155" s="427"/>
      <c r="M155" s="189">
        <v>3</v>
      </c>
      <c r="N155" s="190">
        <v>0</v>
      </c>
      <c r="O155" s="425" t="s">
        <v>417</v>
      </c>
      <c r="P155" s="426"/>
      <c r="Q155" s="426"/>
      <c r="R155" s="426"/>
      <c r="S155" s="427"/>
      <c r="T155" s="425" t="str">
        <f>O153</f>
        <v>MITシニア</v>
      </c>
      <c r="U155" s="426"/>
      <c r="V155" s="426"/>
      <c r="W155" s="427"/>
      <c r="X155" s="429" t="str">
        <f>H153</f>
        <v>FC船橋40</v>
      </c>
      <c r="Y155" s="430"/>
      <c r="Z155" s="430"/>
      <c r="AA155" s="430"/>
      <c r="AB155" s="430"/>
      <c r="AC155" s="431"/>
      <c r="AD155" s="428" t="str">
        <f>O153</f>
        <v>MITシニア</v>
      </c>
      <c r="AE155" s="426"/>
      <c r="AF155" s="426"/>
      <c r="AG155" s="426"/>
      <c r="AH155" s="426"/>
      <c r="AI155" s="427"/>
      <c r="AJ155" s="72"/>
      <c r="AK155" s="72"/>
    </row>
    <row r="156" spans="1:37" ht="29.25" hidden="1" customHeight="1">
      <c r="A156" s="86"/>
      <c r="B156" s="87" t="s">
        <v>186</v>
      </c>
      <c r="C156" s="407">
        <v>0.56944444444444442</v>
      </c>
      <c r="D156" s="408"/>
      <c r="E156" s="88" t="s">
        <v>207</v>
      </c>
      <c r="F156" s="408">
        <v>0.60763888888888895</v>
      </c>
      <c r="G156" s="409"/>
      <c r="H156" s="410" t="s">
        <v>284</v>
      </c>
      <c r="I156" s="411"/>
      <c r="J156" s="411"/>
      <c r="K156" s="411"/>
      <c r="L156" s="412"/>
      <c r="M156" s="191">
        <v>1</v>
      </c>
      <c r="N156" s="192">
        <v>1</v>
      </c>
      <c r="O156" s="410" t="s">
        <v>321</v>
      </c>
      <c r="P156" s="411"/>
      <c r="Q156" s="411"/>
      <c r="R156" s="411"/>
      <c r="S156" s="412"/>
      <c r="T156" s="410" t="str">
        <f>O153</f>
        <v>MITシニア</v>
      </c>
      <c r="U156" s="411"/>
      <c r="V156" s="411"/>
      <c r="W156" s="412"/>
      <c r="X156" s="410" t="str">
        <f>H154</f>
        <v>:1981</v>
      </c>
      <c r="Y156" s="411"/>
      <c r="Z156" s="411"/>
      <c r="AA156" s="411"/>
      <c r="AB156" s="411"/>
      <c r="AC156" s="412"/>
      <c r="AD156" s="413" t="str">
        <f>H154</f>
        <v>:1981</v>
      </c>
      <c r="AE156" s="411"/>
      <c r="AF156" s="411"/>
      <c r="AG156" s="411"/>
      <c r="AH156" s="411"/>
      <c r="AI156" s="412"/>
      <c r="AJ156" s="72"/>
      <c r="AK156" s="72"/>
    </row>
    <row r="157" spans="1:37" ht="27" hidden="1" customHeight="1">
      <c r="A157" s="72"/>
      <c r="B157" s="73" t="s">
        <v>369</v>
      </c>
      <c r="C157" s="72"/>
      <c r="D157" s="72"/>
      <c r="E157" s="72"/>
      <c r="F157" s="74"/>
      <c r="G157" s="72"/>
      <c r="H157" s="75" t="s">
        <v>367</v>
      </c>
      <c r="I157" s="75"/>
      <c r="J157" s="75"/>
      <c r="K157" s="75"/>
      <c r="L157" s="75"/>
      <c r="M157" s="75"/>
      <c r="N157" s="75"/>
      <c r="O157" s="75"/>
      <c r="P157" s="75"/>
      <c r="Q157" s="75"/>
      <c r="R157" s="75"/>
      <c r="S157" s="75"/>
      <c r="T157" s="72"/>
      <c r="U157" s="72"/>
      <c r="V157" s="72"/>
      <c r="W157" s="72"/>
      <c r="X157" s="72"/>
      <c r="Y157" s="72"/>
      <c r="Z157" s="72"/>
      <c r="AA157" s="72"/>
      <c r="AB157" s="72"/>
      <c r="AC157" s="72"/>
      <c r="AD157" s="72"/>
      <c r="AE157" s="72"/>
      <c r="AF157" s="72"/>
      <c r="AG157" s="72"/>
      <c r="AH157" s="72"/>
      <c r="AI157" s="89"/>
      <c r="AJ157" s="72"/>
      <c r="AK157" s="72"/>
    </row>
    <row r="158" spans="1:37" ht="27" hidden="1" customHeight="1">
      <c r="A158" s="72"/>
      <c r="B158" s="79" t="s">
        <v>180</v>
      </c>
      <c r="C158" s="541" t="s">
        <v>204</v>
      </c>
      <c r="D158" s="542"/>
      <c r="E158" s="542"/>
      <c r="F158" s="542"/>
      <c r="G158" s="543"/>
      <c r="H158" s="541" t="s">
        <v>205</v>
      </c>
      <c r="I158" s="542"/>
      <c r="J158" s="542"/>
      <c r="K158" s="542"/>
      <c r="L158" s="542"/>
      <c r="M158" s="542"/>
      <c r="N158" s="542"/>
      <c r="O158" s="542"/>
      <c r="P158" s="542"/>
      <c r="Q158" s="542"/>
      <c r="R158" s="542"/>
      <c r="S158" s="543"/>
      <c r="T158" s="541" t="s">
        <v>278</v>
      </c>
      <c r="U158" s="542"/>
      <c r="V158" s="542"/>
      <c r="W158" s="543"/>
      <c r="X158" s="541" t="s">
        <v>357</v>
      </c>
      <c r="Y158" s="542"/>
      <c r="Z158" s="542"/>
      <c r="AA158" s="542"/>
      <c r="AB158" s="542"/>
      <c r="AC158" s="543"/>
      <c r="AD158" s="541" t="s">
        <v>208</v>
      </c>
      <c r="AE158" s="542"/>
      <c r="AF158" s="542"/>
      <c r="AG158" s="542"/>
      <c r="AH158" s="542"/>
      <c r="AI158" s="543"/>
      <c r="AJ158" s="72"/>
      <c r="AK158" s="72"/>
    </row>
    <row r="159" spans="1:37" ht="27" hidden="1" customHeight="1">
      <c r="A159" s="72"/>
      <c r="B159" s="80" t="s">
        <v>182</v>
      </c>
      <c r="C159" s="415">
        <v>0.40277777777777773</v>
      </c>
      <c r="D159" s="416"/>
      <c r="E159" s="81" t="s">
        <v>206</v>
      </c>
      <c r="F159" s="416">
        <v>0.44097222222222227</v>
      </c>
      <c r="G159" s="417"/>
      <c r="H159" s="418" t="s">
        <v>424</v>
      </c>
      <c r="I159" s="419"/>
      <c r="J159" s="419"/>
      <c r="K159" s="419"/>
      <c r="L159" s="420"/>
      <c r="M159" s="187">
        <v>3</v>
      </c>
      <c r="N159" s="188">
        <v>0</v>
      </c>
      <c r="O159" s="418" t="s">
        <v>426</v>
      </c>
      <c r="P159" s="419"/>
      <c r="Q159" s="419"/>
      <c r="R159" s="419"/>
      <c r="S159" s="420"/>
      <c r="T159" s="418" t="str">
        <f>O162</f>
        <v>習志野50</v>
      </c>
      <c r="U159" s="419"/>
      <c r="V159" s="419"/>
      <c r="W159" s="420"/>
      <c r="X159" s="421" t="str">
        <f>O161</f>
        <v>習台シニア50</v>
      </c>
      <c r="Y159" s="419"/>
      <c r="Z159" s="419"/>
      <c r="AA159" s="419"/>
      <c r="AB159" s="419"/>
      <c r="AC159" s="420"/>
      <c r="AD159" s="421" t="str">
        <f>O161</f>
        <v>習台シニア50</v>
      </c>
      <c r="AE159" s="419"/>
      <c r="AF159" s="419"/>
      <c r="AG159" s="419"/>
      <c r="AH159" s="419"/>
      <c r="AI159" s="420"/>
      <c r="AJ159" s="72"/>
      <c r="AK159" s="72"/>
    </row>
    <row r="160" spans="1:37" ht="27" hidden="1" customHeight="1">
      <c r="A160" s="72"/>
      <c r="B160" s="82" t="s">
        <v>183</v>
      </c>
      <c r="C160" s="422">
        <v>0.44444444444444442</v>
      </c>
      <c r="D160" s="423"/>
      <c r="E160" s="83" t="s">
        <v>206</v>
      </c>
      <c r="F160" s="423">
        <v>0.4826388888888889</v>
      </c>
      <c r="G160" s="424"/>
      <c r="H160" s="425" t="s">
        <v>432</v>
      </c>
      <c r="I160" s="426"/>
      <c r="J160" s="426"/>
      <c r="K160" s="426"/>
      <c r="L160" s="427"/>
      <c r="M160" s="189">
        <v>3</v>
      </c>
      <c r="N160" s="190">
        <v>0</v>
      </c>
      <c r="O160" s="425" t="s">
        <v>323</v>
      </c>
      <c r="P160" s="426"/>
      <c r="Q160" s="426"/>
      <c r="R160" s="426"/>
      <c r="S160" s="427"/>
      <c r="T160" s="425" t="str">
        <f>O162</f>
        <v>習志野50</v>
      </c>
      <c r="U160" s="426"/>
      <c r="V160" s="426"/>
      <c r="W160" s="427"/>
      <c r="X160" s="428" t="str">
        <f>H162</f>
        <v>古河シニア50</v>
      </c>
      <c r="Y160" s="426"/>
      <c r="Z160" s="426"/>
      <c r="AA160" s="426"/>
      <c r="AB160" s="426"/>
      <c r="AC160" s="427"/>
      <c r="AD160" s="428" t="str">
        <f>O159</f>
        <v>浦安シニア50</v>
      </c>
      <c r="AE160" s="426"/>
      <c r="AF160" s="426"/>
      <c r="AG160" s="426"/>
      <c r="AH160" s="426"/>
      <c r="AI160" s="427"/>
      <c r="AJ160" s="72"/>
      <c r="AK160" s="72"/>
    </row>
    <row r="161" spans="1:37" ht="27" hidden="1" customHeight="1">
      <c r="A161" s="72"/>
      <c r="B161" s="84" t="s">
        <v>184</v>
      </c>
      <c r="C161" s="547">
        <v>0.4861111111111111</v>
      </c>
      <c r="D161" s="548"/>
      <c r="E161" s="85" t="s">
        <v>206</v>
      </c>
      <c r="F161" s="548">
        <v>0.52430555555555558</v>
      </c>
      <c r="G161" s="549"/>
      <c r="H161" s="425" t="s">
        <v>435</v>
      </c>
      <c r="I161" s="426"/>
      <c r="J161" s="426"/>
      <c r="K161" s="426"/>
      <c r="L161" s="427"/>
      <c r="M161" s="189">
        <v>1</v>
      </c>
      <c r="N161" s="190">
        <v>1</v>
      </c>
      <c r="O161" s="425" t="s">
        <v>438</v>
      </c>
      <c r="P161" s="426"/>
      <c r="Q161" s="426"/>
      <c r="R161" s="426"/>
      <c r="S161" s="427"/>
      <c r="T161" s="425" t="str">
        <f>H163</f>
        <v>袖ヶ浦シニア50</v>
      </c>
      <c r="U161" s="426"/>
      <c r="V161" s="426"/>
      <c r="W161" s="427"/>
      <c r="X161" s="429" t="str">
        <f>H159</f>
        <v>千葉四十雀50</v>
      </c>
      <c r="Y161" s="430"/>
      <c r="Z161" s="430"/>
      <c r="AA161" s="430"/>
      <c r="AB161" s="430"/>
      <c r="AC161" s="431"/>
      <c r="AD161" s="428" t="str">
        <f>O163</f>
        <v>Y-AJACK50</v>
      </c>
      <c r="AE161" s="426"/>
      <c r="AF161" s="426"/>
      <c r="AG161" s="426"/>
      <c r="AH161" s="426"/>
      <c r="AI161" s="427"/>
      <c r="AJ161" s="72"/>
      <c r="AK161" s="72"/>
    </row>
    <row r="162" spans="1:37" ht="27" hidden="1" customHeight="1">
      <c r="A162" s="72"/>
      <c r="B162" s="84" t="s">
        <v>185</v>
      </c>
      <c r="C162" s="547">
        <v>0.52777777777777779</v>
      </c>
      <c r="D162" s="548"/>
      <c r="E162" s="85" t="s">
        <v>206</v>
      </c>
      <c r="F162" s="548">
        <v>0.56597222222222221</v>
      </c>
      <c r="G162" s="549"/>
      <c r="H162" s="425" t="s">
        <v>439</v>
      </c>
      <c r="I162" s="426"/>
      <c r="J162" s="426"/>
      <c r="K162" s="426"/>
      <c r="L162" s="427"/>
      <c r="M162" s="189">
        <v>1</v>
      </c>
      <c r="N162" s="190">
        <v>0</v>
      </c>
      <c r="O162" s="425" t="s">
        <v>283</v>
      </c>
      <c r="P162" s="426"/>
      <c r="Q162" s="426"/>
      <c r="R162" s="426"/>
      <c r="S162" s="427"/>
      <c r="T162" s="425" t="str">
        <f>O160</f>
        <v>55習台シニア</v>
      </c>
      <c r="U162" s="426"/>
      <c r="V162" s="426"/>
      <c r="W162" s="427"/>
      <c r="X162" s="429" t="str">
        <f>H160</f>
        <v>商大クラブ50</v>
      </c>
      <c r="Y162" s="430"/>
      <c r="Z162" s="430"/>
      <c r="AA162" s="430"/>
      <c r="AB162" s="430"/>
      <c r="AC162" s="431"/>
      <c r="AD162" s="428" t="str">
        <f>O160</f>
        <v>55習台シニア</v>
      </c>
      <c r="AE162" s="426"/>
      <c r="AF162" s="426"/>
      <c r="AG162" s="426"/>
      <c r="AH162" s="426"/>
      <c r="AI162" s="427"/>
      <c r="AJ162" s="72"/>
      <c r="AK162" s="72"/>
    </row>
    <row r="163" spans="1:37" ht="27" hidden="1" customHeight="1">
      <c r="A163" s="72"/>
      <c r="B163" s="87" t="s">
        <v>186</v>
      </c>
      <c r="C163" s="407">
        <v>0.56944444444444442</v>
      </c>
      <c r="D163" s="408"/>
      <c r="E163" s="88" t="s">
        <v>207</v>
      </c>
      <c r="F163" s="408">
        <v>0.60763888888888895</v>
      </c>
      <c r="G163" s="409"/>
      <c r="H163" s="410" t="s">
        <v>428</v>
      </c>
      <c r="I163" s="411"/>
      <c r="J163" s="411"/>
      <c r="K163" s="411"/>
      <c r="L163" s="412"/>
      <c r="M163" s="191">
        <v>0</v>
      </c>
      <c r="N163" s="192">
        <v>0</v>
      </c>
      <c r="O163" s="410" t="s">
        <v>431</v>
      </c>
      <c r="P163" s="411"/>
      <c r="Q163" s="411"/>
      <c r="R163" s="411"/>
      <c r="S163" s="412"/>
      <c r="T163" s="410" t="str">
        <f>O160</f>
        <v>55習台シニア</v>
      </c>
      <c r="U163" s="411"/>
      <c r="V163" s="411"/>
      <c r="W163" s="412"/>
      <c r="X163" s="410" t="str">
        <f>H161</f>
        <v>浜野シニア50</v>
      </c>
      <c r="Y163" s="411"/>
      <c r="Z163" s="411"/>
      <c r="AA163" s="411"/>
      <c r="AB163" s="411"/>
      <c r="AC163" s="412"/>
      <c r="AD163" s="413" t="str">
        <f>H161</f>
        <v>浜野シニア50</v>
      </c>
      <c r="AE163" s="411"/>
      <c r="AF163" s="411"/>
      <c r="AG163" s="411"/>
      <c r="AH163" s="411"/>
      <c r="AI163" s="412"/>
      <c r="AJ163" s="72"/>
      <c r="AK163" s="72"/>
    </row>
    <row r="164" spans="1:37" ht="27" hidden="1" customHeight="1">
      <c r="A164" s="72"/>
      <c r="B164" s="73" t="s">
        <v>369</v>
      </c>
      <c r="C164" s="72"/>
      <c r="D164" s="72"/>
      <c r="E164" s="72"/>
      <c r="F164" s="72"/>
      <c r="G164" s="72"/>
      <c r="H164" s="75" t="s">
        <v>366</v>
      </c>
      <c r="I164" s="75"/>
      <c r="J164" s="75"/>
      <c r="K164" s="75"/>
      <c r="L164" s="75"/>
      <c r="M164" s="75"/>
      <c r="N164" s="75"/>
      <c r="O164" s="75"/>
      <c r="P164" s="75"/>
      <c r="Q164" s="75"/>
      <c r="R164" s="75"/>
      <c r="S164" s="75"/>
      <c r="T164" s="72"/>
      <c r="U164" s="72"/>
      <c r="V164" s="72"/>
      <c r="W164" s="72"/>
      <c r="X164" s="72"/>
      <c r="Y164" s="72"/>
      <c r="Z164" s="72"/>
      <c r="AA164" s="72"/>
      <c r="AB164" s="72"/>
      <c r="AC164" s="72"/>
      <c r="AD164" s="72"/>
      <c r="AE164" s="72"/>
      <c r="AF164" s="72"/>
      <c r="AG164" s="72"/>
      <c r="AH164" s="72"/>
      <c r="AI164" s="89"/>
      <c r="AJ164" s="72"/>
      <c r="AK164" s="72"/>
    </row>
    <row r="165" spans="1:37" ht="27" hidden="1" customHeight="1">
      <c r="A165" s="203"/>
      <c r="B165" s="79" t="s">
        <v>180</v>
      </c>
      <c r="C165" s="541" t="s">
        <v>204</v>
      </c>
      <c r="D165" s="542"/>
      <c r="E165" s="542"/>
      <c r="F165" s="542"/>
      <c r="G165" s="543"/>
      <c r="H165" s="541" t="s">
        <v>205</v>
      </c>
      <c r="I165" s="542"/>
      <c r="J165" s="542"/>
      <c r="K165" s="542"/>
      <c r="L165" s="542"/>
      <c r="M165" s="542"/>
      <c r="N165" s="542"/>
      <c r="O165" s="542"/>
      <c r="P165" s="542"/>
      <c r="Q165" s="542"/>
      <c r="R165" s="542"/>
      <c r="S165" s="543"/>
      <c r="T165" s="541" t="s">
        <v>278</v>
      </c>
      <c r="U165" s="542"/>
      <c r="V165" s="542"/>
      <c r="W165" s="543"/>
      <c r="X165" s="541" t="s">
        <v>357</v>
      </c>
      <c r="Y165" s="542"/>
      <c r="Z165" s="542"/>
      <c r="AA165" s="542"/>
      <c r="AB165" s="542"/>
      <c r="AC165" s="543"/>
      <c r="AD165" s="541" t="s">
        <v>208</v>
      </c>
      <c r="AE165" s="542"/>
      <c r="AF165" s="542"/>
      <c r="AG165" s="542"/>
      <c r="AH165" s="542"/>
      <c r="AI165" s="543"/>
      <c r="AJ165" s="72"/>
      <c r="AK165" s="72"/>
    </row>
    <row r="166" spans="1:37" ht="27" hidden="1" customHeight="1">
      <c r="A166" s="414"/>
      <c r="B166" s="80" t="s">
        <v>182</v>
      </c>
      <c r="C166" s="415">
        <v>0.40277777777777773</v>
      </c>
      <c r="D166" s="416"/>
      <c r="E166" s="81" t="s">
        <v>206</v>
      </c>
      <c r="F166" s="416">
        <v>0.44097222222222227</v>
      </c>
      <c r="G166" s="417"/>
      <c r="H166" s="418" t="s">
        <v>414</v>
      </c>
      <c r="I166" s="419"/>
      <c r="J166" s="419"/>
      <c r="K166" s="419"/>
      <c r="L166" s="420"/>
      <c r="M166" s="187">
        <v>0</v>
      </c>
      <c r="N166" s="188">
        <v>0</v>
      </c>
      <c r="O166" s="418" t="s">
        <v>416</v>
      </c>
      <c r="P166" s="419"/>
      <c r="Q166" s="419"/>
      <c r="R166" s="419"/>
      <c r="S166" s="420"/>
      <c r="T166" s="418" t="str">
        <f>H169</f>
        <v>八千代FC50</v>
      </c>
      <c r="U166" s="419"/>
      <c r="V166" s="419"/>
      <c r="W166" s="420"/>
      <c r="X166" s="421" t="str">
        <f>H168</f>
        <v>ハルオ</v>
      </c>
      <c r="Y166" s="419"/>
      <c r="Z166" s="419"/>
      <c r="AA166" s="419"/>
      <c r="AB166" s="419"/>
      <c r="AC166" s="420"/>
      <c r="AD166" s="421" t="s">
        <v>279</v>
      </c>
      <c r="AE166" s="419"/>
      <c r="AF166" s="419"/>
      <c r="AG166" s="419"/>
      <c r="AH166" s="419"/>
      <c r="AI166" s="420"/>
      <c r="AJ166" s="72"/>
      <c r="AK166" s="72"/>
    </row>
    <row r="167" spans="1:37" ht="27" hidden="1" customHeight="1">
      <c r="A167" s="414"/>
      <c r="B167" s="82" t="s">
        <v>183</v>
      </c>
      <c r="C167" s="422">
        <v>0.44444444444444442</v>
      </c>
      <c r="D167" s="423"/>
      <c r="E167" s="83" t="s">
        <v>206</v>
      </c>
      <c r="F167" s="423">
        <v>0.4826388888888889</v>
      </c>
      <c r="G167" s="424"/>
      <c r="H167" s="425" t="s">
        <v>411</v>
      </c>
      <c r="I167" s="426"/>
      <c r="J167" s="426"/>
      <c r="K167" s="426"/>
      <c r="L167" s="427"/>
      <c r="M167" s="189">
        <v>0</v>
      </c>
      <c r="N167" s="190">
        <v>2</v>
      </c>
      <c r="O167" s="425" t="s">
        <v>413</v>
      </c>
      <c r="P167" s="426"/>
      <c r="Q167" s="426"/>
      <c r="R167" s="426"/>
      <c r="S167" s="427"/>
      <c r="T167" s="425" t="str">
        <f>H169</f>
        <v>八千代FC50</v>
      </c>
      <c r="U167" s="426"/>
      <c r="V167" s="426"/>
      <c r="W167" s="427"/>
      <c r="X167" s="428" t="str">
        <f>O169</f>
        <v>55浜野シニア</v>
      </c>
      <c r="Y167" s="426"/>
      <c r="Z167" s="426"/>
      <c r="AA167" s="426"/>
      <c r="AB167" s="426"/>
      <c r="AC167" s="427"/>
      <c r="AD167" s="428" t="s">
        <v>279</v>
      </c>
      <c r="AE167" s="426"/>
      <c r="AF167" s="426"/>
      <c r="AG167" s="426"/>
      <c r="AH167" s="426"/>
      <c r="AI167" s="427"/>
      <c r="AJ167" s="72"/>
      <c r="AK167" s="72"/>
    </row>
    <row r="168" spans="1:37" ht="27" hidden="1" customHeight="1">
      <c r="A168" s="414"/>
      <c r="B168" s="84" t="s">
        <v>184</v>
      </c>
      <c r="C168" s="547">
        <v>0.4861111111111111</v>
      </c>
      <c r="D168" s="548"/>
      <c r="E168" s="85" t="s">
        <v>206</v>
      </c>
      <c r="F168" s="548">
        <v>0.52430555555555558</v>
      </c>
      <c r="G168" s="549"/>
      <c r="H168" s="425" t="s">
        <v>327</v>
      </c>
      <c r="I168" s="426"/>
      <c r="J168" s="426"/>
      <c r="K168" s="426"/>
      <c r="L168" s="427"/>
      <c r="M168" s="189">
        <v>2</v>
      </c>
      <c r="N168" s="190">
        <v>3</v>
      </c>
      <c r="O168" s="425" t="s">
        <v>69</v>
      </c>
      <c r="P168" s="426"/>
      <c r="Q168" s="426"/>
      <c r="R168" s="426"/>
      <c r="S168" s="427"/>
      <c r="T168" s="425" t="str">
        <f>O166</f>
        <v>Y-AJACK40</v>
      </c>
      <c r="U168" s="426"/>
      <c r="V168" s="426"/>
      <c r="W168" s="427"/>
      <c r="X168" s="429" t="str">
        <f>H166</f>
        <v>習台シニア40</v>
      </c>
      <c r="Y168" s="430"/>
      <c r="Z168" s="430"/>
      <c r="AA168" s="430"/>
      <c r="AB168" s="430"/>
      <c r="AC168" s="431"/>
      <c r="AD168" s="428" t="s">
        <v>279</v>
      </c>
      <c r="AE168" s="426"/>
      <c r="AF168" s="426"/>
      <c r="AG168" s="426"/>
      <c r="AH168" s="426"/>
      <c r="AI168" s="427"/>
      <c r="AJ168" s="72"/>
      <c r="AK168" s="72"/>
    </row>
    <row r="169" spans="1:37" ht="27" hidden="1" customHeight="1">
      <c r="A169" s="414"/>
      <c r="B169" s="84" t="s">
        <v>185</v>
      </c>
      <c r="C169" s="547">
        <v>0.52777777777777779</v>
      </c>
      <c r="D169" s="548"/>
      <c r="E169" s="85" t="s">
        <v>206</v>
      </c>
      <c r="F169" s="548">
        <v>0.56597222222222221</v>
      </c>
      <c r="G169" s="549"/>
      <c r="H169" s="425" t="s">
        <v>440</v>
      </c>
      <c r="I169" s="426"/>
      <c r="J169" s="426"/>
      <c r="K169" s="426"/>
      <c r="L169" s="427"/>
      <c r="M169" s="189">
        <v>7</v>
      </c>
      <c r="N169" s="190">
        <v>0</v>
      </c>
      <c r="O169" s="425" t="s">
        <v>441</v>
      </c>
      <c r="P169" s="426"/>
      <c r="Q169" s="426"/>
      <c r="R169" s="426"/>
      <c r="S169" s="427"/>
      <c r="T169" s="425" t="str">
        <f>O167</f>
        <v>商大クラブ40</v>
      </c>
      <c r="U169" s="426"/>
      <c r="V169" s="426"/>
      <c r="W169" s="427"/>
      <c r="X169" s="429" t="str">
        <f>H167</f>
        <v>古河シニア40</v>
      </c>
      <c r="Y169" s="430"/>
      <c r="Z169" s="430"/>
      <c r="AA169" s="430"/>
      <c r="AB169" s="430"/>
      <c r="AC169" s="431"/>
      <c r="AD169" s="428" t="s">
        <v>279</v>
      </c>
      <c r="AE169" s="426"/>
      <c r="AF169" s="426"/>
      <c r="AG169" s="426"/>
      <c r="AH169" s="426"/>
      <c r="AI169" s="427"/>
      <c r="AJ169" s="72"/>
      <c r="AK169" s="72"/>
    </row>
    <row r="170" spans="1:37" ht="27" hidden="1" customHeight="1">
      <c r="A170" s="414"/>
      <c r="B170" s="87" t="s">
        <v>186</v>
      </c>
      <c r="C170" s="407">
        <v>0.56944444444444442</v>
      </c>
      <c r="D170" s="408"/>
      <c r="E170" s="88" t="s">
        <v>207</v>
      </c>
      <c r="F170" s="408">
        <v>0.60763888888888895</v>
      </c>
      <c r="G170" s="409"/>
      <c r="H170" s="550" t="s">
        <v>371</v>
      </c>
      <c r="I170" s="551"/>
      <c r="J170" s="551"/>
      <c r="K170" s="551"/>
      <c r="L170" s="552"/>
      <c r="M170" s="204">
        <v>1</v>
      </c>
      <c r="N170" s="205">
        <v>0</v>
      </c>
      <c r="O170" s="550" t="s">
        <v>372</v>
      </c>
      <c r="P170" s="551"/>
      <c r="Q170" s="551"/>
      <c r="R170" s="551"/>
      <c r="S170" s="552"/>
      <c r="T170" s="550" t="str">
        <f>O167</f>
        <v>商大クラブ40</v>
      </c>
      <c r="U170" s="551"/>
      <c r="V170" s="551"/>
      <c r="W170" s="552"/>
      <c r="X170" s="550" t="str">
        <f>O168</f>
        <v>市原シニア</v>
      </c>
      <c r="Y170" s="551"/>
      <c r="Z170" s="551"/>
      <c r="AA170" s="551"/>
      <c r="AB170" s="551"/>
      <c r="AC170" s="552"/>
      <c r="AD170" s="413" t="s">
        <v>409</v>
      </c>
      <c r="AE170" s="411"/>
      <c r="AF170" s="411"/>
      <c r="AG170" s="411"/>
      <c r="AH170" s="411"/>
      <c r="AI170" s="412"/>
      <c r="AJ170" s="72"/>
      <c r="AK170" s="72"/>
    </row>
    <row r="171" spans="1:37" ht="27" hidden="1" customHeight="1">
      <c r="A171" s="72"/>
      <c r="B171" s="73" t="s">
        <v>373</v>
      </c>
      <c r="C171" s="72"/>
      <c r="D171" s="72"/>
      <c r="E171" s="72"/>
      <c r="F171" s="72"/>
      <c r="G171" s="72"/>
      <c r="H171" s="75" t="s">
        <v>375</v>
      </c>
      <c r="I171" s="75"/>
      <c r="J171" s="75"/>
      <c r="K171" s="75"/>
      <c r="L171" s="75"/>
      <c r="M171" s="75"/>
      <c r="N171" s="75"/>
      <c r="O171" s="75"/>
      <c r="P171" s="75"/>
      <c r="Q171" s="75"/>
      <c r="R171" s="75"/>
      <c r="S171" s="75"/>
      <c r="T171" s="72"/>
      <c r="U171" s="72"/>
      <c r="V171" s="72"/>
      <c r="W171" s="72"/>
      <c r="X171" s="72"/>
      <c r="Y171" s="72"/>
      <c r="Z171" s="72"/>
      <c r="AA171" s="72"/>
      <c r="AB171" s="72"/>
      <c r="AC171" s="72"/>
      <c r="AD171" s="72"/>
      <c r="AE171" s="72"/>
      <c r="AF171" s="72"/>
      <c r="AG171" s="72"/>
      <c r="AH171" s="72"/>
      <c r="AI171" s="89"/>
      <c r="AJ171" s="72"/>
      <c r="AK171" s="72"/>
    </row>
    <row r="172" spans="1:37" ht="27" hidden="1" customHeight="1">
      <c r="A172" s="414"/>
      <c r="B172" s="79" t="s">
        <v>180</v>
      </c>
      <c r="C172" s="541" t="s">
        <v>204</v>
      </c>
      <c r="D172" s="542"/>
      <c r="E172" s="542"/>
      <c r="F172" s="542"/>
      <c r="G172" s="543"/>
      <c r="H172" s="541" t="s">
        <v>205</v>
      </c>
      <c r="I172" s="542"/>
      <c r="J172" s="542"/>
      <c r="K172" s="542"/>
      <c r="L172" s="542"/>
      <c r="M172" s="542"/>
      <c r="N172" s="542"/>
      <c r="O172" s="542"/>
      <c r="P172" s="542"/>
      <c r="Q172" s="542"/>
      <c r="R172" s="542"/>
      <c r="S172" s="543"/>
      <c r="T172" s="541" t="s">
        <v>278</v>
      </c>
      <c r="U172" s="542"/>
      <c r="V172" s="542"/>
      <c r="W172" s="543"/>
      <c r="X172" s="541" t="s">
        <v>357</v>
      </c>
      <c r="Y172" s="542"/>
      <c r="Z172" s="542"/>
      <c r="AA172" s="542"/>
      <c r="AB172" s="542"/>
      <c r="AC172" s="543"/>
      <c r="AD172" s="541" t="s">
        <v>208</v>
      </c>
      <c r="AE172" s="542"/>
      <c r="AF172" s="542"/>
      <c r="AG172" s="542"/>
      <c r="AH172" s="542"/>
      <c r="AI172" s="543"/>
      <c r="AJ172" s="72"/>
      <c r="AK172" s="72"/>
    </row>
    <row r="173" spans="1:37" ht="27" hidden="1" customHeight="1">
      <c r="A173" s="414"/>
      <c r="B173" s="80" t="s">
        <v>182</v>
      </c>
      <c r="C173" s="415">
        <v>0.40277777777777773</v>
      </c>
      <c r="D173" s="416"/>
      <c r="E173" s="81" t="s">
        <v>206</v>
      </c>
      <c r="F173" s="416">
        <v>0.44097222222222227</v>
      </c>
      <c r="G173" s="417"/>
      <c r="H173" s="418" t="s">
        <v>417</v>
      </c>
      <c r="I173" s="419"/>
      <c r="J173" s="419"/>
      <c r="K173" s="419"/>
      <c r="L173" s="420"/>
      <c r="M173" s="187">
        <v>1</v>
      </c>
      <c r="N173" s="188">
        <v>0</v>
      </c>
      <c r="O173" s="418" t="s">
        <v>418</v>
      </c>
      <c r="P173" s="419"/>
      <c r="Q173" s="419"/>
      <c r="R173" s="419"/>
      <c r="S173" s="420"/>
      <c r="T173" s="418" t="str">
        <f>O176</f>
        <v>浜野シニア50</v>
      </c>
      <c r="U173" s="419"/>
      <c r="V173" s="419"/>
      <c r="W173" s="420"/>
      <c r="X173" s="421" t="str">
        <f>O175</f>
        <v>:1981</v>
      </c>
      <c r="Y173" s="419"/>
      <c r="Z173" s="419"/>
      <c r="AA173" s="419"/>
      <c r="AB173" s="419"/>
      <c r="AC173" s="420"/>
      <c r="AD173" s="421" t="str">
        <f>O175</f>
        <v>:1981</v>
      </c>
      <c r="AE173" s="419"/>
      <c r="AF173" s="419"/>
      <c r="AG173" s="419"/>
      <c r="AH173" s="419"/>
      <c r="AI173" s="420"/>
      <c r="AJ173" s="72"/>
      <c r="AK173" s="72"/>
    </row>
    <row r="174" spans="1:37" ht="27" hidden="1" customHeight="1">
      <c r="A174" s="414"/>
      <c r="B174" s="82" t="s">
        <v>183</v>
      </c>
      <c r="C174" s="422">
        <v>0.44444444444444442</v>
      </c>
      <c r="D174" s="423"/>
      <c r="E174" s="83" t="s">
        <v>206</v>
      </c>
      <c r="F174" s="423">
        <v>0.4826388888888889</v>
      </c>
      <c r="G174" s="424"/>
      <c r="H174" s="425" t="s">
        <v>432</v>
      </c>
      <c r="I174" s="426"/>
      <c r="J174" s="426"/>
      <c r="K174" s="426"/>
      <c r="L174" s="427"/>
      <c r="M174" s="189">
        <v>4</v>
      </c>
      <c r="N174" s="190">
        <v>0</v>
      </c>
      <c r="O174" s="425" t="s">
        <v>433</v>
      </c>
      <c r="P174" s="426"/>
      <c r="Q174" s="426"/>
      <c r="R174" s="426"/>
      <c r="S174" s="427"/>
      <c r="T174" s="425" t="str">
        <f>O176</f>
        <v>浜野シニア50</v>
      </c>
      <c r="U174" s="426"/>
      <c r="V174" s="426"/>
      <c r="W174" s="427"/>
      <c r="X174" s="428" t="str">
        <f>H176</f>
        <v>FC船橋50</v>
      </c>
      <c r="Y174" s="426"/>
      <c r="Z174" s="426"/>
      <c r="AA174" s="426"/>
      <c r="AB174" s="426"/>
      <c r="AC174" s="427"/>
      <c r="AD174" s="428" t="str">
        <f>O173</f>
        <v>八千代FC40</v>
      </c>
      <c r="AE174" s="426"/>
      <c r="AF174" s="426"/>
      <c r="AG174" s="426"/>
      <c r="AH174" s="426"/>
      <c r="AI174" s="427"/>
      <c r="AJ174" s="72"/>
      <c r="AK174" s="72"/>
    </row>
    <row r="175" spans="1:37" ht="27" hidden="1" customHeight="1">
      <c r="A175" s="414"/>
      <c r="B175" s="84" t="s">
        <v>184</v>
      </c>
      <c r="C175" s="547">
        <v>0.4861111111111111</v>
      </c>
      <c r="D175" s="548"/>
      <c r="E175" s="85" t="s">
        <v>206</v>
      </c>
      <c r="F175" s="548">
        <v>0.52430555555555558</v>
      </c>
      <c r="G175" s="549"/>
      <c r="H175" s="425" t="s">
        <v>72</v>
      </c>
      <c r="I175" s="426"/>
      <c r="J175" s="426"/>
      <c r="K175" s="426"/>
      <c r="L175" s="427"/>
      <c r="M175" s="189">
        <v>5</v>
      </c>
      <c r="N175" s="190">
        <v>0</v>
      </c>
      <c r="O175" s="425" t="s">
        <v>281</v>
      </c>
      <c r="P175" s="426"/>
      <c r="Q175" s="426"/>
      <c r="R175" s="426"/>
      <c r="S175" s="427"/>
      <c r="T175" s="425" t="str">
        <f>H177</f>
        <v>袖ヶ浦シニア50</v>
      </c>
      <c r="U175" s="426"/>
      <c r="V175" s="426"/>
      <c r="W175" s="427"/>
      <c r="X175" s="429" t="str">
        <f>H173</f>
        <v>浦安シニア40</v>
      </c>
      <c r="Y175" s="430"/>
      <c r="Z175" s="430"/>
      <c r="AA175" s="430"/>
      <c r="AB175" s="430"/>
      <c r="AC175" s="431"/>
      <c r="AD175" s="428" t="str">
        <f>O177</f>
        <v>マクハリシニア50</v>
      </c>
      <c r="AE175" s="426"/>
      <c r="AF175" s="426"/>
      <c r="AG175" s="426"/>
      <c r="AH175" s="426"/>
      <c r="AI175" s="427"/>
      <c r="AJ175" s="72"/>
      <c r="AK175" s="72"/>
    </row>
    <row r="176" spans="1:37" ht="27" hidden="1" customHeight="1">
      <c r="A176" s="414"/>
      <c r="B176" s="84" t="s">
        <v>185</v>
      </c>
      <c r="C176" s="547">
        <v>0.52777777777777779</v>
      </c>
      <c r="D176" s="548"/>
      <c r="E176" s="85" t="s">
        <v>206</v>
      </c>
      <c r="F176" s="548">
        <v>0.56597222222222221</v>
      </c>
      <c r="G176" s="549"/>
      <c r="H176" s="425" t="s">
        <v>328</v>
      </c>
      <c r="I176" s="426"/>
      <c r="J176" s="426"/>
      <c r="K176" s="426"/>
      <c r="L176" s="427"/>
      <c r="M176" s="189">
        <v>4</v>
      </c>
      <c r="N176" s="190">
        <v>1</v>
      </c>
      <c r="O176" s="425" t="s">
        <v>435</v>
      </c>
      <c r="P176" s="426"/>
      <c r="Q176" s="426"/>
      <c r="R176" s="426"/>
      <c r="S176" s="427"/>
      <c r="T176" s="425" t="str">
        <f>O174</f>
        <v>エスペランサ50</v>
      </c>
      <c r="U176" s="426"/>
      <c r="V176" s="426"/>
      <c r="W176" s="427"/>
      <c r="X176" s="429" t="str">
        <f>H174</f>
        <v>商大クラブ50</v>
      </c>
      <c r="Y176" s="430"/>
      <c r="Z176" s="430"/>
      <c r="AA176" s="430"/>
      <c r="AB176" s="430"/>
      <c r="AC176" s="431"/>
      <c r="AD176" s="428" t="str">
        <f>O174</f>
        <v>エスペランサ50</v>
      </c>
      <c r="AE176" s="426"/>
      <c r="AF176" s="426"/>
      <c r="AG176" s="426"/>
      <c r="AH176" s="426"/>
      <c r="AI176" s="427"/>
      <c r="AJ176" s="72"/>
      <c r="AK176" s="72"/>
    </row>
    <row r="177" spans="1:37" ht="27" hidden="1" customHeight="1">
      <c r="A177" s="414"/>
      <c r="B177" s="87" t="s">
        <v>186</v>
      </c>
      <c r="C177" s="407">
        <v>0.56944444444444442</v>
      </c>
      <c r="D177" s="408"/>
      <c r="E177" s="88" t="s">
        <v>207</v>
      </c>
      <c r="F177" s="408">
        <v>0.60763888888888895</v>
      </c>
      <c r="G177" s="409"/>
      <c r="H177" s="410" t="s">
        <v>428</v>
      </c>
      <c r="I177" s="411"/>
      <c r="J177" s="411"/>
      <c r="K177" s="411"/>
      <c r="L177" s="412"/>
      <c r="M177" s="191">
        <v>1</v>
      </c>
      <c r="N177" s="192">
        <v>0</v>
      </c>
      <c r="O177" s="410" t="s">
        <v>429</v>
      </c>
      <c r="P177" s="411"/>
      <c r="Q177" s="411"/>
      <c r="R177" s="411"/>
      <c r="S177" s="412"/>
      <c r="T177" s="410" t="str">
        <f>O174</f>
        <v>エスペランサ50</v>
      </c>
      <c r="U177" s="411"/>
      <c r="V177" s="411"/>
      <c r="W177" s="412"/>
      <c r="X177" s="410" t="str">
        <f>H175</f>
        <v>ブラゼンチン</v>
      </c>
      <c r="Y177" s="411"/>
      <c r="Z177" s="411"/>
      <c r="AA177" s="411"/>
      <c r="AB177" s="411"/>
      <c r="AC177" s="412"/>
      <c r="AD177" s="413" t="str">
        <f>H175</f>
        <v>ブラゼンチン</v>
      </c>
      <c r="AE177" s="411"/>
      <c r="AF177" s="411"/>
      <c r="AG177" s="411"/>
      <c r="AH177" s="411"/>
      <c r="AI177" s="412"/>
      <c r="AJ177" s="72"/>
      <c r="AK177" s="72"/>
    </row>
    <row r="178" spans="1:37" ht="33" hidden="1" customHeight="1">
      <c r="A178" s="72"/>
      <c r="B178" s="73" t="s">
        <v>373</v>
      </c>
      <c r="C178" s="72"/>
      <c r="D178" s="72"/>
      <c r="E178" s="72"/>
      <c r="F178" s="72"/>
      <c r="G178" s="72"/>
      <c r="H178" s="75" t="s">
        <v>374</v>
      </c>
      <c r="I178" s="75"/>
      <c r="J178" s="75"/>
      <c r="K178" s="75"/>
      <c r="L178" s="75"/>
      <c r="M178" s="75"/>
      <c r="N178" s="75"/>
      <c r="O178" s="75"/>
      <c r="P178" s="75"/>
      <c r="Q178" s="75"/>
      <c r="R178" s="75"/>
      <c r="S178" s="75"/>
      <c r="T178" s="72"/>
      <c r="U178" s="72"/>
      <c r="V178" s="72"/>
      <c r="W178" s="72"/>
      <c r="X178" s="72"/>
      <c r="Y178" s="72"/>
      <c r="Z178" s="72"/>
      <c r="AA178" s="72"/>
      <c r="AB178" s="72"/>
      <c r="AC178" s="72"/>
      <c r="AD178" s="72"/>
      <c r="AE178" s="72"/>
      <c r="AF178" s="72"/>
      <c r="AG178" s="72"/>
      <c r="AH178" s="72"/>
      <c r="AI178" s="89"/>
      <c r="AJ178" s="72"/>
      <c r="AK178" s="78"/>
    </row>
    <row r="179" spans="1:37" ht="29.25" hidden="1" customHeight="1">
      <c r="A179" s="72"/>
      <c r="B179" s="79" t="s">
        <v>180</v>
      </c>
      <c r="C179" s="541" t="s">
        <v>204</v>
      </c>
      <c r="D179" s="542"/>
      <c r="E179" s="542"/>
      <c r="F179" s="542"/>
      <c r="G179" s="543"/>
      <c r="H179" s="541" t="s">
        <v>205</v>
      </c>
      <c r="I179" s="542"/>
      <c r="J179" s="542"/>
      <c r="K179" s="542"/>
      <c r="L179" s="542"/>
      <c r="M179" s="542"/>
      <c r="N179" s="542"/>
      <c r="O179" s="542"/>
      <c r="P179" s="542"/>
      <c r="Q179" s="542"/>
      <c r="R179" s="542"/>
      <c r="S179" s="543"/>
      <c r="T179" s="541" t="s">
        <v>278</v>
      </c>
      <c r="U179" s="542"/>
      <c r="V179" s="542"/>
      <c r="W179" s="543"/>
      <c r="X179" s="541" t="s">
        <v>357</v>
      </c>
      <c r="Y179" s="542"/>
      <c r="Z179" s="542"/>
      <c r="AA179" s="542"/>
      <c r="AB179" s="542"/>
      <c r="AC179" s="543"/>
      <c r="AD179" s="541" t="s">
        <v>208</v>
      </c>
      <c r="AE179" s="542"/>
      <c r="AF179" s="542"/>
      <c r="AG179" s="542"/>
      <c r="AH179" s="542"/>
      <c r="AI179" s="543"/>
      <c r="AJ179" s="72"/>
      <c r="AK179" s="72"/>
    </row>
    <row r="180" spans="1:37" ht="29.25" hidden="1" customHeight="1">
      <c r="A180" s="72"/>
      <c r="B180" s="80" t="s">
        <v>182</v>
      </c>
      <c r="C180" s="415">
        <v>0.40277777777777773</v>
      </c>
      <c r="D180" s="416"/>
      <c r="E180" s="81" t="s">
        <v>206</v>
      </c>
      <c r="F180" s="416">
        <v>0.44097222222222227</v>
      </c>
      <c r="G180" s="417"/>
      <c r="H180" s="418" t="s">
        <v>419</v>
      </c>
      <c r="I180" s="419"/>
      <c r="J180" s="419"/>
      <c r="K180" s="419"/>
      <c r="L180" s="420"/>
      <c r="M180" s="187">
        <v>0</v>
      </c>
      <c r="N180" s="193">
        <v>1</v>
      </c>
      <c r="O180" s="418" t="s">
        <v>420</v>
      </c>
      <c r="P180" s="419"/>
      <c r="Q180" s="419"/>
      <c r="R180" s="419"/>
      <c r="S180" s="420"/>
      <c r="T180" s="418" t="str">
        <f>O183</f>
        <v>55千葉四十雀</v>
      </c>
      <c r="U180" s="419"/>
      <c r="V180" s="419"/>
      <c r="W180" s="420"/>
      <c r="X180" s="421" t="str">
        <f>O182</f>
        <v>Y-AJACK40</v>
      </c>
      <c r="Y180" s="419"/>
      <c r="Z180" s="419"/>
      <c r="AA180" s="419"/>
      <c r="AB180" s="419"/>
      <c r="AC180" s="420"/>
      <c r="AD180" s="421" t="str">
        <f>O182</f>
        <v>Y-AJACK40</v>
      </c>
      <c r="AE180" s="419"/>
      <c r="AF180" s="419"/>
      <c r="AG180" s="419"/>
      <c r="AH180" s="419"/>
      <c r="AI180" s="420"/>
      <c r="AJ180" s="72"/>
      <c r="AK180" s="72"/>
    </row>
    <row r="181" spans="1:37" ht="29.25" hidden="1" customHeight="1">
      <c r="A181" s="72"/>
      <c r="B181" s="82" t="s">
        <v>183</v>
      </c>
      <c r="C181" s="422">
        <v>0.44444444444444442</v>
      </c>
      <c r="D181" s="423"/>
      <c r="E181" s="83" t="s">
        <v>206</v>
      </c>
      <c r="F181" s="423">
        <v>0.4826388888888889</v>
      </c>
      <c r="G181" s="424"/>
      <c r="H181" s="425" t="s">
        <v>323</v>
      </c>
      <c r="I181" s="426"/>
      <c r="J181" s="426"/>
      <c r="K181" s="426"/>
      <c r="L181" s="427"/>
      <c r="M181" s="189">
        <v>0</v>
      </c>
      <c r="N181" s="194">
        <v>0</v>
      </c>
      <c r="O181" s="425" t="s">
        <v>335</v>
      </c>
      <c r="P181" s="426"/>
      <c r="Q181" s="426"/>
      <c r="R181" s="426"/>
      <c r="S181" s="427"/>
      <c r="T181" s="425" t="str">
        <f>O183</f>
        <v>55千葉四十雀</v>
      </c>
      <c r="U181" s="426"/>
      <c r="V181" s="426"/>
      <c r="W181" s="427"/>
      <c r="X181" s="428" t="str">
        <f>H183</f>
        <v>Lien  Chiba</v>
      </c>
      <c r="Y181" s="426"/>
      <c r="Z181" s="426"/>
      <c r="AA181" s="426"/>
      <c r="AB181" s="426"/>
      <c r="AC181" s="427"/>
      <c r="AD181" s="428" t="str">
        <f>O180</f>
        <v>エスペランサ40</v>
      </c>
      <c r="AE181" s="426"/>
      <c r="AF181" s="426"/>
      <c r="AG181" s="426"/>
      <c r="AH181" s="426"/>
      <c r="AI181" s="427"/>
      <c r="AJ181" s="72"/>
      <c r="AK181" s="72"/>
    </row>
    <row r="182" spans="1:37" ht="29.25" hidden="1" customHeight="1">
      <c r="A182" s="72"/>
      <c r="B182" s="84" t="s">
        <v>184</v>
      </c>
      <c r="C182" s="547">
        <v>0.4861111111111111</v>
      </c>
      <c r="D182" s="548"/>
      <c r="E182" s="85" t="s">
        <v>206</v>
      </c>
      <c r="F182" s="548">
        <v>0.52430555555555558</v>
      </c>
      <c r="G182" s="549"/>
      <c r="H182" s="425" t="s">
        <v>415</v>
      </c>
      <c r="I182" s="426"/>
      <c r="J182" s="426"/>
      <c r="K182" s="426"/>
      <c r="L182" s="427"/>
      <c r="M182" s="189">
        <v>0</v>
      </c>
      <c r="N182" s="194">
        <v>1</v>
      </c>
      <c r="O182" s="425" t="s">
        <v>416</v>
      </c>
      <c r="P182" s="426"/>
      <c r="Q182" s="426"/>
      <c r="R182" s="426"/>
      <c r="S182" s="427"/>
      <c r="T182" s="425" t="str">
        <f>H184</f>
        <v>九十九里50</v>
      </c>
      <c r="U182" s="426"/>
      <c r="V182" s="426"/>
      <c r="W182" s="427"/>
      <c r="X182" s="429" t="str">
        <f>H180</f>
        <v>マクハリ40</v>
      </c>
      <c r="Y182" s="430"/>
      <c r="Z182" s="430"/>
      <c r="AA182" s="430"/>
      <c r="AB182" s="430"/>
      <c r="AC182" s="431"/>
      <c r="AD182" s="428" t="str">
        <f>O184</f>
        <v>Y-AJACK50</v>
      </c>
      <c r="AE182" s="426"/>
      <c r="AF182" s="426"/>
      <c r="AG182" s="426"/>
      <c r="AH182" s="426"/>
      <c r="AI182" s="427"/>
      <c r="AJ182" s="72"/>
      <c r="AK182" s="72"/>
    </row>
    <row r="183" spans="1:37" ht="29.25" hidden="1" customHeight="1">
      <c r="A183" s="72"/>
      <c r="B183" s="84" t="s">
        <v>185</v>
      </c>
      <c r="C183" s="547">
        <v>0.52777777777777779</v>
      </c>
      <c r="D183" s="548"/>
      <c r="E183" s="85" t="s">
        <v>206</v>
      </c>
      <c r="F183" s="548">
        <v>0.56597222222222221</v>
      </c>
      <c r="G183" s="549"/>
      <c r="H183" s="425" t="s">
        <v>436</v>
      </c>
      <c r="I183" s="426"/>
      <c r="J183" s="426"/>
      <c r="K183" s="426"/>
      <c r="L183" s="427"/>
      <c r="M183" s="189">
        <v>5</v>
      </c>
      <c r="N183" s="194">
        <v>0</v>
      </c>
      <c r="O183" s="425" t="s">
        <v>437</v>
      </c>
      <c r="P183" s="426"/>
      <c r="Q183" s="426"/>
      <c r="R183" s="426"/>
      <c r="S183" s="427"/>
      <c r="T183" s="425" t="str">
        <f>O181</f>
        <v>55CE-B</v>
      </c>
      <c r="U183" s="426"/>
      <c r="V183" s="426"/>
      <c r="W183" s="427"/>
      <c r="X183" s="429" t="str">
        <f>H181</f>
        <v>55習台シニア</v>
      </c>
      <c r="Y183" s="430"/>
      <c r="Z183" s="430"/>
      <c r="AA183" s="430"/>
      <c r="AB183" s="430"/>
      <c r="AC183" s="431"/>
      <c r="AD183" s="428" t="str">
        <f>O181</f>
        <v>55CE-B</v>
      </c>
      <c r="AE183" s="426"/>
      <c r="AF183" s="426"/>
      <c r="AG183" s="426"/>
      <c r="AH183" s="426"/>
      <c r="AI183" s="427"/>
      <c r="AJ183" s="72"/>
      <c r="AK183" s="72"/>
    </row>
    <row r="184" spans="1:37" ht="29.25" hidden="1" customHeight="1">
      <c r="A184" s="86"/>
      <c r="B184" s="87" t="s">
        <v>186</v>
      </c>
      <c r="C184" s="407">
        <v>0.56944444444444442</v>
      </c>
      <c r="D184" s="408"/>
      <c r="E184" s="88" t="s">
        <v>207</v>
      </c>
      <c r="F184" s="408">
        <v>0.60763888888888895</v>
      </c>
      <c r="G184" s="409"/>
      <c r="H184" s="410" t="s">
        <v>430</v>
      </c>
      <c r="I184" s="411"/>
      <c r="J184" s="411"/>
      <c r="K184" s="411"/>
      <c r="L184" s="412"/>
      <c r="M184" s="191">
        <v>0</v>
      </c>
      <c r="N184" s="195">
        <v>1</v>
      </c>
      <c r="O184" s="410" t="s">
        <v>431</v>
      </c>
      <c r="P184" s="411"/>
      <c r="Q184" s="411"/>
      <c r="R184" s="411"/>
      <c r="S184" s="412"/>
      <c r="T184" s="410" t="str">
        <f>O181</f>
        <v>55CE-B</v>
      </c>
      <c r="U184" s="411"/>
      <c r="V184" s="411"/>
      <c r="W184" s="412"/>
      <c r="X184" s="410" t="str">
        <f>H182</f>
        <v>袖ヶ浦シニア40</v>
      </c>
      <c r="Y184" s="411"/>
      <c r="Z184" s="411"/>
      <c r="AA184" s="411"/>
      <c r="AB184" s="411"/>
      <c r="AC184" s="412"/>
      <c r="AD184" s="413" t="str">
        <f>H182</f>
        <v>袖ヶ浦シニア40</v>
      </c>
      <c r="AE184" s="411"/>
      <c r="AF184" s="411"/>
      <c r="AG184" s="411"/>
      <c r="AH184" s="411"/>
      <c r="AI184" s="412"/>
      <c r="AJ184" s="72"/>
      <c r="AK184" s="72"/>
    </row>
    <row r="185" spans="1:37" ht="27" hidden="1" customHeight="1">
      <c r="A185" s="72"/>
      <c r="B185" s="72"/>
      <c r="C185" s="201"/>
      <c r="D185" s="201"/>
      <c r="E185" s="72"/>
      <c r="F185" s="201"/>
      <c r="G185" s="201"/>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row>
    <row r="186" spans="1:37" ht="33" hidden="1" customHeight="1">
      <c r="A186" s="72"/>
      <c r="B186" s="73" t="s">
        <v>399</v>
      </c>
      <c r="C186" s="72"/>
      <c r="D186" s="72"/>
      <c r="E186" s="72"/>
      <c r="F186" s="72"/>
      <c r="G186" s="72"/>
      <c r="H186" s="75" t="s">
        <v>400</v>
      </c>
      <c r="I186" s="75"/>
      <c r="J186" s="75"/>
      <c r="K186" s="75"/>
      <c r="L186" s="75"/>
      <c r="M186" s="75"/>
      <c r="N186" s="75"/>
      <c r="O186" s="75"/>
      <c r="P186" s="75"/>
      <c r="Q186" s="75"/>
      <c r="R186" s="75"/>
      <c r="S186" s="75"/>
      <c r="T186" s="72"/>
      <c r="U186" s="72"/>
      <c r="V186" s="72"/>
      <c r="W186" s="72"/>
      <c r="X186" s="72"/>
      <c r="Y186" s="72"/>
      <c r="Z186" s="72"/>
      <c r="AA186" s="72"/>
      <c r="AB186" s="72"/>
      <c r="AC186" s="72"/>
      <c r="AD186" s="72"/>
      <c r="AE186" s="72"/>
      <c r="AF186" s="72"/>
      <c r="AG186" s="72"/>
      <c r="AH186" s="72"/>
      <c r="AI186" s="89"/>
      <c r="AJ186" s="72"/>
      <c r="AK186" s="78"/>
    </row>
    <row r="187" spans="1:37" ht="29.25" hidden="1" customHeight="1">
      <c r="A187" s="72"/>
      <c r="B187" s="79" t="s">
        <v>180</v>
      </c>
      <c r="C187" s="541" t="s">
        <v>204</v>
      </c>
      <c r="D187" s="542"/>
      <c r="E187" s="542"/>
      <c r="F187" s="542"/>
      <c r="G187" s="543"/>
      <c r="H187" s="541" t="s">
        <v>205</v>
      </c>
      <c r="I187" s="542"/>
      <c r="J187" s="542"/>
      <c r="K187" s="542"/>
      <c r="L187" s="542"/>
      <c r="M187" s="542"/>
      <c r="N187" s="542"/>
      <c r="O187" s="542"/>
      <c r="P187" s="542"/>
      <c r="Q187" s="542"/>
      <c r="R187" s="542"/>
      <c r="S187" s="543"/>
      <c r="T187" s="541" t="s">
        <v>278</v>
      </c>
      <c r="U187" s="542"/>
      <c r="V187" s="542"/>
      <c r="W187" s="543"/>
      <c r="X187" s="541" t="s">
        <v>357</v>
      </c>
      <c r="Y187" s="542"/>
      <c r="Z187" s="542"/>
      <c r="AA187" s="542"/>
      <c r="AB187" s="542"/>
      <c r="AC187" s="543"/>
      <c r="AD187" s="541" t="s">
        <v>208</v>
      </c>
      <c r="AE187" s="542"/>
      <c r="AF187" s="542"/>
      <c r="AG187" s="542"/>
      <c r="AH187" s="542"/>
      <c r="AI187" s="543"/>
      <c r="AJ187" s="72"/>
      <c r="AK187" s="72"/>
    </row>
    <row r="188" spans="1:37" ht="29.25" hidden="1" customHeight="1">
      <c r="A188" s="72"/>
      <c r="B188" s="80" t="s">
        <v>401</v>
      </c>
      <c r="C188" s="415">
        <v>0.3888888888888889</v>
      </c>
      <c r="D188" s="416"/>
      <c r="E188" s="81" t="s">
        <v>206</v>
      </c>
      <c r="F188" s="416">
        <f>C188+"0:55"</f>
        <v>0.42708333333333337</v>
      </c>
      <c r="G188" s="417"/>
      <c r="H188" s="418" t="e">
        <f>#REF!</f>
        <v>#REF!</v>
      </c>
      <c r="I188" s="419"/>
      <c r="J188" s="419"/>
      <c r="K188" s="419"/>
      <c r="L188" s="420"/>
      <c r="M188" s="187">
        <v>2</v>
      </c>
      <c r="N188" s="188">
        <v>1</v>
      </c>
      <c r="O188" s="418" t="e">
        <f>#REF!</f>
        <v>#REF!</v>
      </c>
      <c r="P188" s="419"/>
      <c r="Q188" s="419"/>
      <c r="R188" s="419"/>
      <c r="S188" s="420"/>
      <c r="T188" s="418" t="e">
        <f>O191</f>
        <v>#REF!</v>
      </c>
      <c r="U188" s="419"/>
      <c r="V188" s="419"/>
      <c r="W188" s="420"/>
      <c r="X188" s="421" t="e">
        <f>H190</f>
        <v>#REF!</v>
      </c>
      <c r="Y188" s="419"/>
      <c r="Z188" s="419"/>
      <c r="AA188" s="419"/>
      <c r="AB188" s="419"/>
      <c r="AC188" s="420"/>
      <c r="AD188" s="421" t="s">
        <v>279</v>
      </c>
      <c r="AE188" s="419"/>
      <c r="AF188" s="419"/>
      <c r="AG188" s="419"/>
      <c r="AH188" s="419"/>
      <c r="AI188" s="420"/>
      <c r="AJ188" s="72"/>
      <c r="AK188" s="72"/>
    </row>
    <row r="189" spans="1:37" ht="29.25" hidden="1" customHeight="1">
      <c r="A189" s="72"/>
      <c r="B189" s="82" t="s">
        <v>402</v>
      </c>
      <c r="C189" s="422">
        <f>C188+"0:60"</f>
        <v>0.43055555555555558</v>
      </c>
      <c r="D189" s="423"/>
      <c r="E189" s="83" t="s">
        <v>206</v>
      </c>
      <c r="F189" s="423">
        <f>C189+"0:55"</f>
        <v>0.46875</v>
      </c>
      <c r="G189" s="424"/>
      <c r="H189" s="425" t="e">
        <f>#REF!</f>
        <v>#REF!</v>
      </c>
      <c r="I189" s="426"/>
      <c r="J189" s="426"/>
      <c r="K189" s="426"/>
      <c r="L189" s="427"/>
      <c r="M189" s="189">
        <v>2</v>
      </c>
      <c r="N189" s="190">
        <v>0</v>
      </c>
      <c r="O189" s="425" t="e">
        <f>#REF!</f>
        <v>#REF!</v>
      </c>
      <c r="P189" s="426"/>
      <c r="Q189" s="426"/>
      <c r="R189" s="426"/>
      <c r="S189" s="427"/>
      <c r="T189" s="425" t="e">
        <f>O191</f>
        <v>#REF!</v>
      </c>
      <c r="U189" s="426"/>
      <c r="V189" s="426"/>
      <c r="W189" s="427"/>
      <c r="X189" s="428" t="e">
        <f>H192</f>
        <v>#REF!</v>
      </c>
      <c r="Y189" s="426"/>
      <c r="Z189" s="426"/>
      <c r="AA189" s="426"/>
      <c r="AB189" s="426"/>
      <c r="AC189" s="427"/>
      <c r="AD189" s="428" t="s">
        <v>279</v>
      </c>
      <c r="AE189" s="426"/>
      <c r="AF189" s="426"/>
      <c r="AG189" s="426"/>
      <c r="AH189" s="426"/>
      <c r="AI189" s="427"/>
      <c r="AJ189" s="72"/>
      <c r="AK189" s="72"/>
    </row>
    <row r="190" spans="1:37" ht="29.25" hidden="1" customHeight="1">
      <c r="A190" s="72"/>
      <c r="B190" s="84" t="s">
        <v>403</v>
      </c>
      <c r="C190" s="422">
        <f t="shared" ref="C190:C193" si="70">C189+"0:60"</f>
        <v>0.47222222222222227</v>
      </c>
      <c r="D190" s="423"/>
      <c r="E190" s="85" t="s">
        <v>206</v>
      </c>
      <c r="F190" s="423">
        <f t="shared" ref="F190:F193" si="71">C190+"0:55"</f>
        <v>0.51041666666666674</v>
      </c>
      <c r="G190" s="424"/>
      <c r="H190" s="425" t="e">
        <f>#REF!</f>
        <v>#REF!</v>
      </c>
      <c r="I190" s="426"/>
      <c r="J190" s="426"/>
      <c r="K190" s="426"/>
      <c r="L190" s="427"/>
      <c r="M190" s="189">
        <v>8</v>
      </c>
      <c r="N190" s="190">
        <v>0</v>
      </c>
      <c r="O190" s="425" t="e">
        <f>#REF!</f>
        <v>#REF!</v>
      </c>
      <c r="P190" s="426"/>
      <c r="Q190" s="426"/>
      <c r="R190" s="426"/>
      <c r="S190" s="427"/>
      <c r="T190" s="425" t="e">
        <f>O188</f>
        <v>#REF!</v>
      </c>
      <c r="U190" s="426"/>
      <c r="V190" s="426"/>
      <c r="W190" s="427"/>
      <c r="X190" s="429" t="e">
        <f>H188</f>
        <v>#REF!</v>
      </c>
      <c r="Y190" s="430"/>
      <c r="Z190" s="430"/>
      <c r="AA190" s="430"/>
      <c r="AB190" s="430"/>
      <c r="AC190" s="431"/>
      <c r="AD190" s="428" t="s">
        <v>279</v>
      </c>
      <c r="AE190" s="426"/>
      <c r="AF190" s="426"/>
      <c r="AG190" s="426"/>
      <c r="AH190" s="426"/>
      <c r="AI190" s="427"/>
      <c r="AJ190" s="72"/>
      <c r="AK190" s="72"/>
    </row>
    <row r="191" spans="1:37" ht="29.25" hidden="1" customHeight="1">
      <c r="A191" s="72"/>
      <c r="B191" s="84" t="s">
        <v>404</v>
      </c>
      <c r="C191" s="422">
        <f t="shared" si="70"/>
        <v>0.51388888888888895</v>
      </c>
      <c r="D191" s="423"/>
      <c r="E191" s="85" t="s">
        <v>206</v>
      </c>
      <c r="F191" s="423">
        <f t="shared" si="71"/>
        <v>0.55208333333333337</v>
      </c>
      <c r="G191" s="424"/>
      <c r="H191" s="425" t="e">
        <f>#REF!</f>
        <v>#REF!</v>
      </c>
      <c r="I191" s="426"/>
      <c r="J191" s="426"/>
      <c r="K191" s="426"/>
      <c r="L191" s="427"/>
      <c r="M191" s="189">
        <v>0</v>
      </c>
      <c r="N191" s="190">
        <v>1</v>
      </c>
      <c r="O191" s="425" t="e">
        <f>#REF!</f>
        <v>#REF!</v>
      </c>
      <c r="P191" s="426"/>
      <c r="Q191" s="426"/>
      <c r="R191" s="426"/>
      <c r="S191" s="427"/>
      <c r="T191" s="425" t="e">
        <f>O188</f>
        <v>#REF!</v>
      </c>
      <c r="U191" s="426"/>
      <c r="V191" s="426"/>
      <c r="W191" s="427"/>
      <c r="X191" s="429" t="e">
        <f>H189</f>
        <v>#REF!</v>
      </c>
      <c r="Y191" s="430"/>
      <c r="Z191" s="430"/>
      <c r="AA191" s="430"/>
      <c r="AB191" s="430"/>
      <c r="AC191" s="431"/>
      <c r="AD191" s="428" t="s">
        <v>279</v>
      </c>
      <c r="AE191" s="426"/>
      <c r="AF191" s="426"/>
      <c r="AG191" s="426"/>
      <c r="AH191" s="426"/>
      <c r="AI191" s="427"/>
      <c r="AJ191" s="72"/>
      <c r="AK191" s="72"/>
    </row>
    <row r="192" spans="1:37" ht="29.25" hidden="1" customHeight="1">
      <c r="A192" s="72"/>
      <c r="B192" s="84" t="s">
        <v>405</v>
      </c>
      <c r="C192" s="422">
        <f t="shared" si="70"/>
        <v>0.55555555555555558</v>
      </c>
      <c r="D192" s="423"/>
      <c r="E192" s="85" t="s">
        <v>206</v>
      </c>
      <c r="F192" s="423">
        <f t="shared" si="71"/>
        <v>0.59375</v>
      </c>
      <c r="G192" s="424"/>
      <c r="H192" s="425" t="e">
        <f>#REF!</f>
        <v>#REF!</v>
      </c>
      <c r="I192" s="426"/>
      <c r="J192" s="426"/>
      <c r="K192" s="426"/>
      <c r="L192" s="427"/>
      <c r="M192" s="189">
        <v>4</v>
      </c>
      <c r="N192" s="190">
        <v>1</v>
      </c>
      <c r="O192" s="425" t="e">
        <f>#REF!</f>
        <v>#REF!</v>
      </c>
      <c r="P192" s="426"/>
      <c r="Q192" s="426"/>
      <c r="R192" s="426"/>
      <c r="S192" s="427"/>
      <c r="T192" s="425" t="e">
        <f>O189</f>
        <v>#REF!</v>
      </c>
      <c r="U192" s="426"/>
      <c r="V192" s="426"/>
      <c r="W192" s="427"/>
      <c r="X192" s="429" t="e">
        <f>O190</f>
        <v>#REF!</v>
      </c>
      <c r="Y192" s="430"/>
      <c r="Z192" s="430"/>
      <c r="AA192" s="430"/>
      <c r="AB192" s="430"/>
      <c r="AC192" s="431"/>
      <c r="AD192" s="428" t="s">
        <v>279</v>
      </c>
      <c r="AE192" s="426"/>
      <c r="AF192" s="426"/>
      <c r="AG192" s="426"/>
      <c r="AH192" s="426"/>
      <c r="AI192" s="427"/>
      <c r="AJ192" s="72"/>
      <c r="AK192" s="72"/>
    </row>
    <row r="193" spans="1:37" ht="29.25" hidden="1" customHeight="1">
      <c r="A193" s="86"/>
      <c r="B193" s="87" t="s">
        <v>406</v>
      </c>
      <c r="C193" s="407">
        <f t="shared" si="70"/>
        <v>0.59722222222222221</v>
      </c>
      <c r="D193" s="408"/>
      <c r="E193" s="88" t="s">
        <v>206</v>
      </c>
      <c r="F193" s="408">
        <f t="shared" si="71"/>
        <v>0.63541666666666663</v>
      </c>
      <c r="G193" s="409"/>
      <c r="H193" s="410" t="e">
        <f>#REF!</f>
        <v>#REF!</v>
      </c>
      <c r="I193" s="411"/>
      <c r="J193" s="411"/>
      <c r="K193" s="411"/>
      <c r="L193" s="412"/>
      <c r="M193" s="191">
        <v>5</v>
      </c>
      <c r="N193" s="192">
        <v>0</v>
      </c>
      <c r="O193" s="410" t="e">
        <f>#REF!</f>
        <v>#REF!</v>
      </c>
      <c r="P193" s="411"/>
      <c r="Q193" s="411"/>
      <c r="R193" s="411"/>
      <c r="S193" s="412"/>
      <c r="T193" s="410" t="e">
        <f>O189</f>
        <v>#REF!</v>
      </c>
      <c r="U193" s="411"/>
      <c r="V193" s="411"/>
      <c r="W193" s="412"/>
      <c r="X193" s="410" t="e">
        <f>H191</f>
        <v>#REF!</v>
      </c>
      <c r="Y193" s="411"/>
      <c r="Z193" s="411"/>
      <c r="AA193" s="411"/>
      <c r="AB193" s="411"/>
      <c r="AC193" s="412"/>
      <c r="AD193" s="413" t="s">
        <v>279</v>
      </c>
      <c r="AE193" s="411"/>
      <c r="AF193" s="411"/>
      <c r="AG193" s="411"/>
      <c r="AH193" s="411"/>
      <c r="AI193" s="412"/>
      <c r="AJ193" s="72"/>
      <c r="AK193" s="72"/>
    </row>
    <row r="194" spans="1:37" ht="33" hidden="1" customHeight="1">
      <c r="A194" s="72"/>
      <c r="B194" s="73" t="s">
        <v>399</v>
      </c>
      <c r="C194" s="72"/>
      <c r="D194" s="72"/>
      <c r="E194" s="72"/>
      <c r="F194" s="72"/>
      <c r="G194" s="72"/>
      <c r="H194" s="75" t="s">
        <v>365</v>
      </c>
      <c r="I194" s="75"/>
      <c r="J194" s="75"/>
      <c r="K194" s="75"/>
      <c r="L194" s="75"/>
      <c r="M194" s="75"/>
      <c r="N194" s="75"/>
      <c r="O194" s="75"/>
      <c r="P194" s="75"/>
      <c r="Q194" s="75"/>
      <c r="R194" s="75"/>
      <c r="S194" s="75"/>
      <c r="T194" s="72"/>
      <c r="U194" s="72"/>
      <c r="V194" s="72"/>
      <c r="W194" s="72"/>
      <c r="X194" s="72"/>
      <c r="Y194" s="72"/>
      <c r="Z194" s="72"/>
      <c r="AA194" s="72"/>
      <c r="AB194" s="72"/>
      <c r="AC194" s="72"/>
      <c r="AD194" s="72"/>
      <c r="AE194" s="72"/>
      <c r="AF194" s="72"/>
      <c r="AG194" s="72"/>
      <c r="AH194" s="72"/>
      <c r="AI194" s="89"/>
      <c r="AJ194" s="72"/>
      <c r="AK194" s="78"/>
    </row>
    <row r="195" spans="1:37" ht="29.25" hidden="1" customHeight="1">
      <c r="A195" s="72"/>
      <c r="B195" s="79" t="s">
        <v>180</v>
      </c>
      <c r="C195" s="541" t="s">
        <v>204</v>
      </c>
      <c r="D195" s="542"/>
      <c r="E195" s="542"/>
      <c r="F195" s="542"/>
      <c r="G195" s="543"/>
      <c r="H195" s="541" t="s">
        <v>205</v>
      </c>
      <c r="I195" s="542"/>
      <c r="J195" s="542"/>
      <c r="K195" s="542"/>
      <c r="L195" s="542"/>
      <c r="M195" s="542"/>
      <c r="N195" s="542"/>
      <c r="O195" s="542"/>
      <c r="P195" s="542"/>
      <c r="Q195" s="542"/>
      <c r="R195" s="542"/>
      <c r="S195" s="543"/>
      <c r="T195" s="541" t="s">
        <v>278</v>
      </c>
      <c r="U195" s="542"/>
      <c r="V195" s="542"/>
      <c r="W195" s="543"/>
      <c r="X195" s="541" t="s">
        <v>357</v>
      </c>
      <c r="Y195" s="542"/>
      <c r="Z195" s="542"/>
      <c r="AA195" s="542"/>
      <c r="AB195" s="542"/>
      <c r="AC195" s="543"/>
      <c r="AD195" s="541" t="s">
        <v>208</v>
      </c>
      <c r="AE195" s="542"/>
      <c r="AF195" s="542"/>
      <c r="AG195" s="542"/>
      <c r="AH195" s="542"/>
      <c r="AI195" s="543"/>
      <c r="AJ195" s="72"/>
      <c r="AK195" s="72"/>
    </row>
    <row r="196" spans="1:37" ht="29.25" hidden="1" customHeight="1">
      <c r="A196" s="72"/>
      <c r="B196" s="80" t="s">
        <v>401</v>
      </c>
      <c r="C196" s="415">
        <v>0.40277777777777779</v>
      </c>
      <c r="D196" s="416"/>
      <c r="E196" s="81" t="s">
        <v>206</v>
      </c>
      <c r="F196" s="416">
        <f>C196+"0:55"</f>
        <v>0.44097222222222221</v>
      </c>
      <c r="G196" s="417"/>
      <c r="H196" s="418" t="e">
        <f>#REF!</f>
        <v>#REF!</v>
      </c>
      <c r="I196" s="419"/>
      <c r="J196" s="419"/>
      <c r="K196" s="419"/>
      <c r="L196" s="420"/>
      <c r="M196" s="187">
        <v>2</v>
      </c>
      <c r="N196" s="188">
        <v>1</v>
      </c>
      <c r="O196" s="418" t="e">
        <f>#REF!</f>
        <v>#REF!</v>
      </c>
      <c r="P196" s="419"/>
      <c r="Q196" s="419"/>
      <c r="R196" s="419"/>
      <c r="S196" s="420"/>
      <c r="T196" s="418" t="e">
        <f>H199</f>
        <v>#REF!</v>
      </c>
      <c r="U196" s="419"/>
      <c r="V196" s="419"/>
      <c r="W196" s="420"/>
      <c r="X196" s="421" t="e">
        <f>O198</f>
        <v>#REF!</v>
      </c>
      <c r="Y196" s="419"/>
      <c r="Z196" s="419"/>
      <c r="AA196" s="419"/>
      <c r="AB196" s="419"/>
      <c r="AC196" s="420"/>
      <c r="AD196" s="421" t="s">
        <v>279</v>
      </c>
      <c r="AE196" s="419"/>
      <c r="AF196" s="419"/>
      <c r="AG196" s="419"/>
      <c r="AH196" s="419"/>
      <c r="AI196" s="420"/>
      <c r="AJ196" s="72"/>
      <c r="AK196" s="72"/>
    </row>
    <row r="197" spans="1:37" ht="29.25" hidden="1" customHeight="1">
      <c r="A197" s="72"/>
      <c r="B197" s="82" t="s">
        <v>402</v>
      </c>
      <c r="C197" s="422">
        <f>C196+"0:60"</f>
        <v>0.44444444444444448</v>
      </c>
      <c r="D197" s="423"/>
      <c r="E197" s="83" t="s">
        <v>206</v>
      </c>
      <c r="F197" s="423">
        <f>C197+"0:55"</f>
        <v>0.48263888888888895</v>
      </c>
      <c r="G197" s="424"/>
      <c r="H197" s="425" t="e">
        <f>#REF!</f>
        <v>#REF!</v>
      </c>
      <c r="I197" s="426"/>
      <c r="J197" s="426"/>
      <c r="K197" s="426"/>
      <c r="L197" s="427"/>
      <c r="M197" s="189">
        <v>1</v>
      </c>
      <c r="N197" s="190">
        <v>0</v>
      </c>
      <c r="O197" s="425" t="e">
        <f>#REF!</f>
        <v>#REF!</v>
      </c>
      <c r="P197" s="426"/>
      <c r="Q197" s="426"/>
      <c r="R197" s="426"/>
      <c r="S197" s="427"/>
      <c r="T197" s="425" t="e">
        <f>H199</f>
        <v>#REF!</v>
      </c>
      <c r="U197" s="426"/>
      <c r="V197" s="426"/>
      <c r="W197" s="427"/>
      <c r="X197" s="428" t="e">
        <f>O199</f>
        <v>#REF!</v>
      </c>
      <c r="Y197" s="426"/>
      <c r="Z197" s="426"/>
      <c r="AA197" s="426"/>
      <c r="AB197" s="426"/>
      <c r="AC197" s="427"/>
      <c r="AD197" s="428" t="s">
        <v>279</v>
      </c>
      <c r="AE197" s="426"/>
      <c r="AF197" s="426"/>
      <c r="AG197" s="426"/>
      <c r="AH197" s="426"/>
      <c r="AI197" s="427"/>
      <c r="AJ197" s="72"/>
      <c r="AK197" s="72"/>
    </row>
    <row r="198" spans="1:37" ht="29.25" hidden="1" customHeight="1">
      <c r="A198" s="72"/>
      <c r="B198" s="84" t="s">
        <v>403</v>
      </c>
      <c r="C198" s="422">
        <f t="shared" ref="C198:C200" si="72">C197+"0:60"</f>
        <v>0.48611111111111116</v>
      </c>
      <c r="D198" s="423"/>
      <c r="E198" s="85" t="s">
        <v>206</v>
      </c>
      <c r="F198" s="423">
        <f t="shared" ref="F198:F200" si="73">C198+"0:55"</f>
        <v>0.52430555555555558</v>
      </c>
      <c r="G198" s="424"/>
      <c r="H198" s="425" t="e">
        <f>#REF!</f>
        <v>#REF!</v>
      </c>
      <c r="I198" s="426"/>
      <c r="J198" s="426"/>
      <c r="K198" s="426"/>
      <c r="L198" s="427"/>
      <c r="M198" s="189">
        <v>2</v>
      </c>
      <c r="N198" s="190">
        <v>0</v>
      </c>
      <c r="O198" s="425" t="e">
        <f>#REF!</f>
        <v>#REF!</v>
      </c>
      <c r="P198" s="426"/>
      <c r="Q198" s="426"/>
      <c r="R198" s="426"/>
      <c r="S198" s="427"/>
      <c r="T198" s="425" t="e">
        <f>O196</f>
        <v>#REF!</v>
      </c>
      <c r="U198" s="426"/>
      <c r="V198" s="426"/>
      <c r="W198" s="427"/>
      <c r="X198" s="429" t="e">
        <f>H196</f>
        <v>#REF!</v>
      </c>
      <c r="Y198" s="430"/>
      <c r="Z198" s="430"/>
      <c r="AA198" s="430"/>
      <c r="AB198" s="430"/>
      <c r="AC198" s="431"/>
      <c r="AD198" s="428" t="s">
        <v>279</v>
      </c>
      <c r="AE198" s="426"/>
      <c r="AF198" s="426"/>
      <c r="AG198" s="426"/>
      <c r="AH198" s="426"/>
      <c r="AI198" s="427"/>
      <c r="AJ198" s="72"/>
      <c r="AK198" s="72"/>
    </row>
    <row r="199" spans="1:37" ht="29.25" hidden="1" customHeight="1">
      <c r="A199" s="72"/>
      <c r="B199" s="84" t="s">
        <v>404</v>
      </c>
      <c r="C199" s="422">
        <f t="shared" si="72"/>
        <v>0.52777777777777779</v>
      </c>
      <c r="D199" s="423"/>
      <c r="E199" s="85" t="s">
        <v>206</v>
      </c>
      <c r="F199" s="423">
        <f t="shared" si="73"/>
        <v>0.56597222222222221</v>
      </c>
      <c r="G199" s="424"/>
      <c r="H199" s="425" t="e">
        <f>#REF!</f>
        <v>#REF!</v>
      </c>
      <c r="I199" s="426"/>
      <c r="J199" s="426"/>
      <c r="K199" s="426"/>
      <c r="L199" s="427"/>
      <c r="M199" s="189">
        <v>0</v>
      </c>
      <c r="N199" s="190">
        <v>2</v>
      </c>
      <c r="O199" s="425" t="e">
        <f>#REF!</f>
        <v>#REF!</v>
      </c>
      <c r="P199" s="426"/>
      <c r="Q199" s="426"/>
      <c r="R199" s="426"/>
      <c r="S199" s="427"/>
      <c r="T199" s="425" t="e">
        <f>O197</f>
        <v>#REF!</v>
      </c>
      <c r="U199" s="426"/>
      <c r="V199" s="426"/>
      <c r="W199" s="427"/>
      <c r="X199" s="429" t="e">
        <f>H197</f>
        <v>#REF!</v>
      </c>
      <c r="Y199" s="430"/>
      <c r="Z199" s="430"/>
      <c r="AA199" s="430"/>
      <c r="AB199" s="430"/>
      <c r="AC199" s="431"/>
      <c r="AD199" s="428" t="s">
        <v>279</v>
      </c>
      <c r="AE199" s="426"/>
      <c r="AF199" s="426"/>
      <c r="AG199" s="426"/>
      <c r="AH199" s="426"/>
      <c r="AI199" s="427"/>
      <c r="AJ199" s="72"/>
      <c r="AK199" s="72"/>
    </row>
    <row r="200" spans="1:37" ht="29.25" hidden="1" customHeight="1">
      <c r="A200" s="72"/>
      <c r="B200" s="87" t="s">
        <v>405</v>
      </c>
      <c r="C200" s="407">
        <f t="shared" si="72"/>
        <v>0.56944444444444442</v>
      </c>
      <c r="D200" s="408"/>
      <c r="E200" s="88" t="s">
        <v>206</v>
      </c>
      <c r="F200" s="408">
        <f t="shared" si="73"/>
        <v>0.60763888888888884</v>
      </c>
      <c r="G200" s="409"/>
      <c r="H200" s="410" t="e">
        <f>#REF!</f>
        <v>#REF!</v>
      </c>
      <c r="I200" s="411"/>
      <c r="J200" s="411"/>
      <c r="K200" s="411"/>
      <c r="L200" s="412"/>
      <c r="M200" s="191">
        <v>0</v>
      </c>
      <c r="N200" s="192">
        <v>2</v>
      </c>
      <c r="O200" s="410" t="e">
        <f>#REF!</f>
        <v>#REF!</v>
      </c>
      <c r="P200" s="411"/>
      <c r="Q200" s="411"/>
      <c r="R200" s="411"/>
      <c r="S200" s="412"/>
      <c r="T200" s="410" t="e">
        <f>O197</f>
        <v>#REF!</v>
      </c>
      <c r="U200" s="411"/>
      <c r="V200" s="411"/>
      <c r="W200" s="412"/>
      <c r="X200" s="410" t="e">
        <f>H198</f>
        <v>#REF!</v>
      </c>
      <c r="Y200" s="411"/>
      <c r="Z200" s="411"/>
      <c r="AA200" s="411"/>
      <c r="AB200" s="411"/>
      <c r="AC200" s="412"/>
      <c r="AD200" s="413" t="s">
        <v>279</v>
      </c>
      <c r="AE200" s="411"/>
      <c r="AF200" s="411"/>
      <c r="AG200" s="411"/>
      <c r="AH200" s="411"/>
      <c r="AI200" s="412"/>
      <c r="AJ200" s="72"/>
      <c r="AK200" s="72"/>
    </row>
    <row r="201" spans="1:37" ht="27" hidden="1" customHeight="1">
      <c r="A201" s="72"/>
      <c r="B201" s="73" t="s">
        <v>399</v>
      </c>
      <c r="C201" s="72"/>
      <c r="D201" s="72"/>
      <c r="E201" s="72"/>
      <c r="F201" s="72"/>
      <c r="G201" s="72"/>
      <c r="H201" s="75" t="s">
        <v>367</v>
      </c>
      <c r="I201" s="75"/>
      <c r="J201" s="75"/>
      <c r="K201" s="75"/>
      <c r="L201" s="75"/>
      <c r="M201" s="75"/>
      <c r="N201" s="75"/>
      <c r="O201" s="75"/>
      <c r="P201" s="75"/>
      <c r="Q201" s="75"/>
      <c r="R201" s="75"/>
      <c r="S201" s="75"/>
      <c r="T201" s="76"/>
      <c r="U201" s="72"/>
      <c r="V201" s="72"/>
      <c r="W201" s="72"/>
      <c r="X201" s="77"/>
      <c r="Y201" s="72"/>
      <c r="Z201" s="72"/>
      <c r="AA201" s="72"/>
      <c r="AB201" s="72"/>
      <c r="AC201" s="72"/>
      <c r="AD201" s="72"/>
      <c r="AE201" s="72"/>
      <c r="AF201" s="72"/>
      <c r="AG201" s="72"/>
      <c r="AH201" s="72"/>
      <c r="AI201" s="89"/>
      <c r="AJ201" s="72"/>
      <c r="AK201" s="72"/>
    </row>
    <row r="202" spans="1:37" ht="27" hidden="1" customHeight="1">
      <c r="A202" s="72"/>
      <c r="B202" s="79" t="s">
        <v>180</v>
      </c>
      <c r="C202" s="541" t="s">
        <v>204</v>
      </c>
      <c r="D202" s="542"/>
      <c r="E202" s="542"/>
      <c r="F202" s="542"/>
      <c r="G202" s="543"/>
      <c r="H202" s="541" t="s">
        <v>205</v>
      </c>
      <c r="I202" s="542"/>
      <c r="J202" s="542"/>
      <c r="K202" s="542"/>
      <c r="L202" s="542"/>
      <c r="M202" s="542"/>
      <c r="N202" s="542"/>
      <c r="O202" s="542"/>
      <c r="P202" s="542"/>
      <c r="Q202" s="542"/>
      <c r="R202" s="542"/>
      <c r="S202" s="543"/>
      <c r="T202" s="541" t="s">
        <v>278</v>
      </c>
      <c r="U202" s="542"/>
      <c r="V202" s="542"/>
      <c r="W202" s="543"/>
      <c r="X202" s="541" t="s">
        <v>357</v>
      </c>
      <c r="Y202" s="542"/>
      <c r="Z202" s="542"/>
      <c r="AA202" s="542"/>
      <c r="AB202" s="542"/>
      <c r="AC202" s="543"/>
      <c r="AD202" s="541" t="s">
        <v>208</v>
      </c>
      <c r="AE202" s="542"/>
      <c r="AF202" s="542"/>
      <c r="AG202" s="542"/>
      <c r="AH202" s="542"/>
      <c r="AI202" s="543"/>
      <c r="AJ202" s="72"/>
      <c r="AK202" s="72"/>
    </row>
    <row r="203" spans="1:37" ht="27" hidden="1" customHeight="1">
      <c r="A203" s="72"/>
      <c r="B203" s="80" t="s">
        <v>182</v>
      </c>
      <c r="C203" s="415">
        <v>0.40277777777777773</v>
      </c>
      <c r="D203" s="416"/>
      <c r="E203" s="81" t="s">
        <v>206</v>
      </c>
      <c r="F203" s="416">
        <v>0.44097222222222227</v>
      </c>
      <c r="G203" s="417"/>
      <c r="H203" s="418" t="e">
        <f>#REF!</f>
        <v>#REF!</v>
      </c>
      <c r="I203" s="419"/>
      <c r="J203" s="419"/>
      <c r="K203" s="419"/>
      <c r="L203" s="420"/>
      <c r="M203" s="187">
        <v>0</v>
      </c>
      <c r="N203" s="188">
        <v>0</v>
      </c>
      <c r="O203" s="418" t="e">
        <f>#REF!</f>
        <v>#REF!</v>
      </c>
      <c r="P203" s="419"/>
      <c r="Q203" s="419"/>
      <c r="R203" s="419"/>
      <c r="S203" s="420"/>
      <c r="T203" s="418" t="e">
        <f>O206</f>
        <v>#REF!</v>
      </c>
      <c r="U203" s="419"/>
      <c r="V203" s="419"/>
      <c r="W203" s="420"/>
      <c r="X203" s="421" t="e">
        <f>H205</f>
        <v>#REF!</v>
      </c>
      <c r="Y203" s="419"/>
      <c r="Z203" s="419"/>
      <c r="AA203" s="419"/>
      <c r="AB203" s="419"/>
      <c r="AC203" s="420"/>
      <c r="AD203" s="421" t="e">
        <f>H205</f>
        <v>#REF!</v>
      </c>
      <c r="AE203" s="419"/>
      <c r="AF203" s="419"/>
      <c r="AG203" s="419"/>
      <c r="AH203" s="419"/>
      <c r="AI203" s="420"/>
      <c r="AJ203" s="72"/>
      <c r="AK203" s="72"/>
    </row>
    <row r="204" spans="1:37" ht="27" hidden="1" customHeight="1">
      <c r="A204" s="72"/>
      <c r="B204" s="82" t="s">
        <v>183</v>
      </c>
      <c r="C204" s="422">
        <v>0.44444444444444442</v>
      </c>
      <c r="D204" s="423"/>
      <c r="E204" s="83" t="s">
        <v>206</v>
      </c>
      <c r="F204" s="423">
        <v>0.4826388888888889</v>
      </c>
      <c r="G204" s="424"/>
      <c r="H204" s="425" t="e">
        <f>#REF!</f>
        <v>#REF!</v>
      </c>
      <c r="I204" s="426"/>
      <c r="J204" s="426"/>
      <c r="K204" s="426"/>
      <c r="L204" s="427"/>
      <c r="M204" s="189">
        <v>1</v>
      </c>
      <c r="N204" s="190">
        <v>2</v>
      </c>
      <c r="O204" s="425" t="e">
        <f>#REF!</f>
        <v>#REF!</v>
      </c>
      <c r="P204" s="426"/>
      <c r="Q204" s="426"/>
      <c r="R204" s="426"/>
      <c r="S204" s="427"/>
      <c r="T204" s="425" t="e">
        <f>O206</f>
        <v>#REF!</v>
      </c>
      <c r="U204" s="426"/>
      <c r="V204" s="426"/>
      <c r="W204" s="427"/>
      <c r="X204" s="428" t="e">
        <f>H206</f>
        <v>#REF!</v>
      </c>
      <c r="Y204" s="426"/>
      <c r="Z204" s="426"/>
      <c r="AA204" s="426"/>
      <c r="AB204" s="426"/>
      <c r="AC204" s="427"/>
      <c r="AD204" s="428" t="e">
        <f>O203</f>
        <v>#REF!</v>
      </c>
      <c r="AE204" s="426"/>
      <c r="AF204" s="426"/>
      <c r="AG204" s="426"/>
      <c r="AH204" s="426"/>
      <c r="AI204" s="427"/>
      <c r="AJ204" s="72"/>
      <c r="AK204" s="72"/>
    </row>
    <row r="205" spans="1:37" ht="27" hidden="1" customHeight="1">
      <c r="A205" s="72"/>
      <c r="B205" s="84" t="s">
        <v>184</v>
      </c>
      <c r="C205" s="547">
        <v>0.4861111111111111</v>
      </c>
      <c r="D205" s="548"/>
      <c r="E205" s="85" t="s">
        <v>206</v>
      </c>
      <c r="F205" s="548">
        <v>0.52430555555555558</v>
      </c>
      <c r="G205" s="549"/>
      <c r="H205" s="425" t="e">
        <f>#REF!</f>
        <v>#REF!</v>
      </c>
      <c r="I205" s="426"/>
      <c r="J205" s="426"/>
      <c r="K205" s="426"/>
      <c r="L205" s="427"/>
      <c r="M205" s="189">
        <v>6</v>
      </c>
      <c r="N205" s="190">
        <v>0</v>
      </c>
      <c r="O205" s="425" t="e">
        <f>#REF!</f>
        <v>#REF!</v>
      </c>
      <c r="P205" s="426"/>
      <c r="Q205" s="426"/>
      <c r="R205" s="426"/>
      <c r="S205" s="427"/>
      <c r="T205" s="425" t="e">
        <f>H207</f>
        <v>#REF!</v>
      </c>
      <c r="U205" s="426"/>
      <c r="V205" s="426"/>
      <c r="W205" s="427"/>
      <c r="X205" s="429" t="e">
        <f>H203</f>
        <v>#REF!</v>
      </c>
      <c r="Y205" s="430"/>
      <c r="Z205" s="430"/>
      <c r="AA205" s="430"/>
      <c r="AB205" s="430"/>
      <c r="AC205" s="431"/>
      <c r="AD205" s="428" t="e">
        <f>O207</f>
        <v>#REF!</v>
      </c>
      <c r="AE205" s="426"/>
      <c r="AF205" s="426"/>
      <c r="AG205" s="426"/>
      <c r="AH205" s="426"/>
      <c r="AI205" s="427"/>
      <c r="AJ205" s="72"/>
      <c r="AK205" s="72"/>
    </row>
    <row r="206" spans="1:37" ht="27" hidden="1" customHeight="1">
      <c r="A206" s="72"/>
      <c r="B206" s="84" t="s">
        <v>185</v>
      </c>
      <c r="C206" s="547">
        <v>0.52777777777777779</v>
      </c>
      <c r="D206" s="548"/>
      <c r="E206" s="85" t="s">
        <v>206</v>
      </c>
      <c r="F206" s="548">
        <v>0.56597222222222221</v>
      </c>
      <c r="G206" s="549"/>
      <c r="H206" s="425" t="e">
        <f>#REF!</f>
        <v>#REF!</v>
      </c>
      <c r="I206" s="426"/>
      <c r="J206" s="426"/>
      <c r="K206" s="426"/>
      <c r="L206" s="427"/>
      <c r="M206" s="189">
        <v>0</v>
      </c>
      <c r="N206" s="190">
        <v>0</v>
      </c>
      <c r="O206" s="425" t="e">
        <f>#REF!</f>
        <v>#REF!</v>
      </c>
      <c r="P206" s="426"/>
      <c r="Q206" s="426"/>
      <c r="R206" s="426"/>
      <c r="S206" s="427"/>
      <c r="T206" s="425" t="e">
        <f>O204</f>
        <v>#REF!</v>
      </c>
      <c r="U206" s="426"/>
      <c r="V206" s="426"/>
      <c r="W206" s="427"/>
      <c r="X206" s="429" t="e">
        <f>H204</f>
        <v>#REF!</v>
      </c>
      <c r="Y206" s="430"/>
      <c r="Z206" s="430"/>
      <c r="AA206" s="430"/>
      <c r="AB206" s="430"/>
      <c r="AC206" s="431"/>
      <c r="AD206" s="428" t="e">
        <f>O204</f>
        <v>#REF!</v>
      </c>
      <c r="AE206" s="426"/>
      <c r="AF206" s="426"/>
      <c r="AG206" s="426"/>
      <c r="AH206" s="426"/>
      <c r="AI206" s="427"/>
      <c r="AJ206" s="72"/>
      <c r="AK206" s="72"/>
    </row>
    <row r="207" spans="1:37" ht="27" hidden="1" customHeight="1">
      <c r="A207" s="86"/>
      <c r="B207" s="87" t="s">
        <v>186</v>
      </c>
      <c r="C207" s="407">
        <v>0.56944444444444442</v>
      </c>
      <c r="D207" s="408"/>
      <c r="E207" s="88" t="s">
        <v>207</v>
      </c>
      <c r="F207" s="408">
        <v>0.60763888888888895</v>
      </c>
      <c r="G207" s="409"/>
      <c r="H207" s="410" t="e">
        <f>#REF!</f>
        <v>#REF!</v>
      </c>
      <c r="I207" s="411"/>
      <c r="J207" s="411"/>
      <c r="K207" s="411"/>
      <c r="L207" s="412"/>
      <c r="M207" s="191">
        <v>1</v>
      </c>
      <c r="N207" s="192">
        <v>3</v>
      </c>
      <c r="O207" s="410" t="e">
        <f>#REF!</f>
        <v>#REF!</v>
      </c>
      <c r="P207" s="411"/>
      <c r="Q207" s="411"/>
      <c r="R207" s="411"/>
      <c r="S207" s="412"/>
      <c r="T207" s="410" t="e">
        <f>O204</f>
        <v>#REF!</v>
      </c>
      <c r="U207" s="411"/>
      <c r="V207" s="411"/>
      <c r="W207" s="412"/>
      <c r="X207" s="410" t="e">
        <f>O205</f>
        <v>#REF!</v>
      </c>
      <c r="Y207" s="411"/>
      <c r="Z207" s="411"/>
      <c r="AA207" s="411"/>
      <c r="AB207" s="411"/>
      <c r="AC207" s="412"/>
      <c r="AD207" s="413" t="e">
        <f>O205</f>
        <v>#REF!</v>
      </c>
      <c r="AE207" s="411"/>
      <c r="AF207" s="411"/>
      <c r="AG207" s="411"/>
      <c r="AH207" s="411"/>
      <c r="AI207" s="412"/>
      <c r="AJ207" s="72"/>
      <c r="AK207" s="72"/>
    </row>
    <row r="208" spans="1:37" ht="33" hidden="1" customHeight="1">
      <c r="A208" s="72"/>
      <c r="B208" s="73" t="s">
        <v>399</v>
      </c>
      <c r="C208" s="72"/>
      <c r="D208" s="72"/>
      <c r="E208" s="72"/>
      <c r="F208" s="72"/>
      <c r="G208" s="72"/>
      <c r="H208" s="75" t="s">
        <v>366</v>
      </c>
      <c r="I208" s="75"/>
      <c r="J208" s="75"/>
      <c r="K208" s="75"/>
      <c r="L208" s="75"/>
      <c r="M208" s="75"/>
      <c r="N208" s="75"/>
      <c r="O208" s="75"/>
      <c r="P208" s="75"/>
      <c r="Q208" s="75"/>
      <c r="R208" s="75"/>
      <c r="S208" s="75"/>
      <c r="T208" s="72"/>
      <c r="U208" s="72"/>
      <c r="V208" s="72"/>
      <c r="W208" s="72"/>
      <c r="X208" s="72"/>
      <c r="Y208" s="72"/>
      <c r="Z208" s="72"/>
      <c r="AA208" s="72"/>
      <c r="AB208" s="72"/>
      <c r="AC208" s="72"/>
      <c r="AD208" s="72"/>
      <c r="AE208" s="72"/>
      <c r="AF208" s="72"/>
      <c r="AG208" s="72"/>
      <c r="AH208" s="72"/>
      <c r="AI208" s="89"/>
      <c r="AJ208" s="72"/>
      <c r="AK208" s="78"/>
    </row>
    <row r="209" spans="1:37" ht="29.25" hidden="1" customHeight="1">
      <c r="A209" s="72"/>
      <c r="B209" s="79" t="s">
        <v>180</v>
      </c>
      <c r="C209" s="541" t="s">
        <v>204</v>
      </c>
      <c r="D209" s="542"/>
      <c r="E209" s="542"/>
      <c r="F209" s="542"/>
      <c r="G209" s="543"/>
      <c r="H209" s="541" t="s">
        <v>205</v>
      </c>
      <c r="I209" s="542"/>
      <c r="J209" s="542"/>
      <c r="K209" s="542"/>
      <c r="L209" s="542"/>
      <c r="M209" s="542"/>
      <c r="N209" s="542"/>
      <c r="O209" s="542"/>
      <c r="P209" s="542"/>
      <c r="Q209" s="542"/>
      <c r="R209" s="542"/>
      <c r="S209" s="543"/>
      <c r="T209" s="541" t="s">
        <v>278</v>
      </c>
      <c r="U209" s="542"/>
      <c r="V209" s="542"/>
      <c r="W209" s="543"/>
      <c r="X209" s="541" t="s">
        <v>357</v>
      </c>
      <c r="Y209" s="542"/>
      <c r="Z209" s="542"/>
      <c r="AA209" s="542"/>
      <c r="AB209" s="542"/>
      <c r="AC209" s="543"/>
      <c r="AD209" s="541" t="s">
        <v>208</v>
      </c>
      <c r="AE209" s="542"/>
      <c r="AF209" s="542"/>
      <c r="AG209" s="542"/>
      <c r="AH209" s="542"/>
      <c r="AI209" s="543"/>
      <c r="AJ209" s="72"/>
      <c r="AK209" s="72"/>
    </row>
    <row r="210" spans="1:37" ht="29.25" hidden="1" customHeight="1">
      <c r="A210" s="72"/>
      <c r="B210" s="80" t="s">
        <v>182</v>
      </c>
      <c r="C210" s="415">
        <v>0.40277777777777773</v>
      </c>
      <c r="D210" s="416"/>
      <c r="E210" s="81" t="s">
        <v>206</v>
      </c>
      <c r="F210" s="416">
        <v>0.44097222222222227</v>
      </c>
      <c r="G210" s="417"/>
      <c r="H210" s="418" t="e">
        <f>#REF!</f>
        <v>#REF!</v>
      </c>
      <c r="I210" s="419"/>
      <c r="J210" s="419"/>
      <c r="K210" s="419"/>
      <c r="L210" s="420"/>
      <c r="M210" s="187">
        <v>2</v>
      </c>
      <c r="N210" s="188">
        <v>0</v>
      </c>
      <c r="O210" s="418" t="e">
        <f>#REF!</f>
        <v>#REF!</v>
      </c>
      <c r="P210" s="419"/>
      <c r="Q210" s="419"/>
      <c r="R210" s="419"/>
      <c r="S210" s="420"/>
      <c r="T210" s="418" t="e">
        <f>H213</f>
        <v>#REF!</v>
      </c>
      <c r="U210" s="419"/>
      <c r="V210" s="419"/>
      <c r="W210" s="420"/>
      <c r="X210" s="421" t="e">
        <f>O212</f>
        <v>#REF!</v>
      </c>
      <c r="Y210" s="419"/>
      <c r="Z210" s="419"/>
      <c r="AA210" s="419"/>
      <c r="AB210" s="419"/>
      <c r="AC210" s="420"/>
      <c r="AD210" s="421" t="s">
        <v>279</v>
      </c>
      <c r="AE210" s="419"/>
      <c r="AF210" s="419"/>
      <c r="AG210" s="419"/>
      <c r="AH210" s="419"/>
      <c r="AI210" s="420"/>
      <c r="AJ210" s="72"/>
      <c r="AK210" s="72"/>
    </row>
    <row r="211" spans="1:37" ht="29.25" hidden="1" customHeight="1">
      <c r="A211" s="72"/>
      <c r="B211" s="82" t="s">
        <v>183</v>
      </c>
      <c r="C211" s="422">
        <v>0.44444444444444442</v>
      </c>
      <c r="D211" s="423"/>
      <c r="E211" s="83" t="s">
        <v>206</v>
      </c>
      <c r="F211" s="423">
        <v>0.4826388888888889</v>
      </c>
      <c r="G211" s="424"/>
      <c r="H211" s="425" t="e">
        <f>#REF!</f>
        <v>#REF!</v>
      </c>
      <c r="I211" s="426"/>
      <c r="J211" s="426"/>
      <c r="K211" s="426"/>
      <c r="L211" s="427"/>
      <c r="M211" s="189">
        <v>0</v>
      </c>
      <c r="N211" s="190">
        <v>2</v>
      </c>
      <c r="O211" s="425" t="e">
        <f>#REF!</f>
        <v>#REF!</v>
      </c>
      <c r="P211" s="426"/>
      <c r="Q211" s="426"/>
      <c r="R211" s="426"/>
      <c r="S211" s="427"/>
      <c r="T211" s="425" t="e">
        <f>H213</f>
        <v>#REF!</v>
      </c>
      <c r="U211" s="426"/>
      <c r="V211" s="426"/>
      <c r="W211" s="427"/>
      <c r="X211" s="428" t="e">
        <f>O213</f>
        <v>#REF!</v>
      </c>
      <c r="Y211" s="426"/>
      <c r="Z211" s="426"/>
      <c r="AA211" s="426"/>
      <c r="AB211" s="426"/>
      <c r="AC211" s="427"/>
      <c r="AD211" s="428" t="s">
        <v>279</v>
      </c>
      <c r="AE211" s="426"/>
      <c r="AF211" s="426"/>
      <c r="AG211" s="426"/>
      <c r="AH211" s="426"/>
      <c r="AI211" s="427"/>
      <c r="AJ211" s="72"/>
      <c r="AK211" s="72"/>
    </row>
    <row r="212" spans="1:37" ht="29.25" hidden="1" customHeight="1">
      <c r="A212" s="72"/>
      <c r="B212" s="84" t="s">
        <v>184</v>
      </c>
      <c r="C212" s="547">
        <v>0.4861111111111111</v>
      </c>
      <c r="D212" s="548"/>
      <c r="E212" s="85" t="s">
        <v>206</v>
      </c>
      <c r="F212" s="548">
        <v>0.52430555555555558</v>
      </c>
      <c r="G212" s="549"/>
      <c r="H212" s="425" t="e">
        <f>#REF!</f>
        <v>#REF!</v>
      </c>
      <c r="I212" s="426"/>
      <c r="J212" s="426"/>
      <c r="K212" s="426"/>
      <c r="L212" s="427"/>
      <c r="M212" s="189">
        <v>0</v>
      </c>
      <c r="N212" s="190">
        <v>6</v>
      </c>
      <c r="O212" s="425" t="e">
        <f>#REF!</f>
        <v>#REF!</v>
      </c>
      <c r="P212" s="426"/>
      <c r="Q212" s="426"/>
      <c r="R212" s="426"/>
      <c r="S212" s="427"/>
      <c r="T212" s="425" t="e">
        <f>O210</f>
        <v>#REF!</v>
      </c>
      <c r="U212" s="426"/>
      <c r="V212" s="426"/>
      <c r="W212" s="427"/>
      <c r="X212" s="429" t="e">
        <f>H210</f>
        <v>#REF!</v>
      </c>
      <c r="Y212" s="430"/>
      <c r="Z212" s="430"/>
      <c r="AA212" s="430"/>
      <c r="AB212" s="430"/>
      <c r="AC212" s="431"/>
      <c r="AD212" s="428" t="s">
        <v>279</v>
      </c>
      <c r="AE212" s="426"/>
      <c r="AF212" s="426"/>
      <c r="AG212" s="426"/>
      <c r="AH212" s="426"/>
      <c r="AI212" s="427"/>
      <c r="AJ212" s="72"/>
      <c r="AK212" s="72"/>
    </row>
    <row r="213" spans="1:37" ht="29.25" hidden="1" customHeight="1">
      <c r="A213" s="72"/>
      <c r="B213" s="84" t="s">
        <v>185</v>
      </c>
      <c r="C213" s="547">
        <v>0.52777777777777779</v>
      </c>
      <c r="D213" s="548"/>
      <c r="E213" s="85" t="s">
        <v>206</v>
      </c>
      <c r="F213" s="548">
        <v>0.56597222222222221</v>
      </c>
      <c r="G213" s="549"/>
      <c r="H213" s="425" t="e">
        <f>#REF!</f>
        <v>#REF!</v>
      </c>
      <c r="I213" s="426"/>
      <c r="J213" s="426"/>
      <c r="K213" s="426"/>
      <c r="L213" s="427"/>
      <c r="M213" s="189">
        <v>3</v>
      </c>
      <c r="N213" s="190">
        <v>2</v>
      </c>
      <c r="O213" s="425" t="e">
        <f>#REF!</f>
        <v>#REF!</v>
      </c>
      <c r="P213" s="426"/>
      <c r="Q213" s="426"/>
      <c r="R213" s="426"/>
      <c r="S213" s="427"/>
      <c r="T213" s="425" t="e">
        <f>O210</f>
        <v>#REF!</v>
      </c>
      <c r="U213" s="426"/>
      <c r="V213" s="426"/>
      <c r="W213" s="427"/>
      <c r="X213" s="429" t="e">
        <f>H211</f>
        <v>#REF!</v>
      </c>
      <c r="Y213" s="430"/>
      <c r="Z213" s="430"/>
      <c r="AA213" s="430"/>
      <c r="AB213" s="430"/>
      <c r="AC213" s="431"/>
      <c r="AD213" s="428" t="s">
        <v>279</v>
      </c>
      <c r="AE213" s="426"/>
      <c r="AF213" s="426"/>
      <c r="AG213" s="426"/>
      <c r="AH213" s="426"/>
      <c r="AI213" s="427"/>
      <c r="AJ213" s="72"/>
      <c r="AK213" s="72"/>
    </row>
    <row r="214" spans="1:37" ht="29.25" hidden="1" customHeight="1">
      <c r="A214" s="72"/>
      <c r="B214" s="274"/>
      <c r="C214" s="442"/>
      <c r="D214" s="443"/>
      <c r="E214" s="275"/>
      <c r="F214" s="443"/>
      <c r="G214" s="444"/>
      <c r="H214" s="445"/>
      <c r="I214" s="446"/>
      <c r="J214" s="446"/>
      <c r="K214" s="446"/>
      <c r="L214" s="556"/>
      <c r="M214" s="276"/>
      <c r="N214" s="277"/>
      <c r="O214" s="445"/>
      <c r="P214" s="446"/>
      <c r="Q214" s="446"/>
      <c r="R214" s="446"/>
      <c r="S214" s="556"/>
      <c r="T214" s="445"/>
      <c r="U214" s="446"/>
      <c r="V214" s="446"/>
      <c r="W214" s="556"/>
      <c r="X214" s="445"/>
      <c r="Y214" s="446"/>
      <c r="Z214" s="446"/>
      <c r="AA214" s="446"/>
      <c r="AB214" s="446"/>
      <c r="AC214" s="556"/>
      <c r="AD214" s="553"/>
      <c r="AE214" s="554"/>
      <c r="AF214" s="554"/>
      <c r="AG214" s="554"/>
      <c r="AH214" s="554"/>
      <c r="AI214" s="555"/>
      <c r="AJ214" s="72"/>
      <c r="AK214" s="72"/>
    </row>
    <row r="215" spans="1:37" ht="33" customHeight="1">
      <c r="A215" s="72"/>
      <c r="B215" s="73" t="s">
        <v>499</v>
      </c>
      <c r="C215" s="72"/>
      <c r="D215" s="72"/>
      <c r="E215" s="72"/>
      <c r="F215" s="72"/>
      <c r="G215" s="72"/>
      <c r="H215" s="75" t="s">
        <v>365</v>
      </c>
      <c r="I215" s="75"/>
      <c r="J215" s="75"/>
      <c r="K215" s="75"/>
      <c r="L215" s="75"/>
      <c r="M215" s="75"/>
      <c r="N215" s="75"/>
      <c r="O215" s="75"/>
      <c r="P215" s="75"/>
      <c r="Q215" s="75"/>
      <c r="R215" s="75"/>
      <c r="S215" s="75"/>
      <c r="T215" s="72"/>
      <c r="U215" s="72"/>
      <c r="V215" s="72"/>
      <c r="W215" s="72"/>
      <c r="X215" s="72"/>
      <c r="Y215" s="72"/>
      <c r="Z215" s="72"/>
      <c r="AA215" s="72"/>
      <c r="AB215" s="72"/>
      <c r="AC215" s="72"/>
      <c r="AD215" s="72"/>
      <c r="AE215" s="72"/>
      <c r="AF215" s="72"/>
      <c r="AG215" s="72"/>
      <c r="AH215" s="72"/>
      <c r="AI215" s="89"/>
      <c r="AJ215" s="72"/>
      <c r="AK215" s="78"/>
    </row>
    <row r="216" spans="1:37" ht="29.25" customHeight="1">
      <c r="A216" s="72"/>
      <c r="B216" s="79" t="s">
        <v>180</v>
      </c>
      <c r="C216" s="541" t="s">
        <v>204</v>
      </c>
      <c r="D216" s="542"/>
      <c r="E216" s="542"/>
      <c r="F216" s="542"/>
      <c r="G216" s="543"/>
      <c r="H216" s="541" t="s">
        <v>205</v>
      </c>
      <c r="I216" s="542"/>
      <c r="J216" s="542"/>
      <c r="K216" s="542"/>
      <c r="L216" s="542"/>
      <c r="M216" s="542"/>
      <c r="N216" s="542"/>
      <c r="O216" s="542"/>
      <c r="P216" s="542"/>
      <c r="Q216" s="542"/>
      <c r="R216" s="542"/>
      <c r="S216" s="543"/>
      <c r="T216" s="541" t="s">
        <v>278</v>
      </c>
      <c r="U216" s="542"/>
      <c r="V216" s="542"/>
      <c r="W216" s="543"/>
      <c r="X216" s="541" t="s">
        <v>357</v>
      </c>
      <c r="Y216" s="542"/>
      <c r="Z216" s="542"/>
      <c r="AA216" s="542"/>
      <c r="AB216" s="542"/>
      <c r="AC216" s="543"/>
      <c r="AD216" s="541" t="s">
        <v>208</v>
      </c>
      <c r="AE216" s="542"/>
      <c r="AF216" s="542"/>
      <c r="AG216" s="542"/>
      <c r="AH216" s="542"/>
      <c r="AI216" s="543"/>
      <c r="AJ216" s="72"/>
      <c r="AK216" s="72"/>
    </row>
    <row r="217" spans="1:37" ht="29.25" customHeight="1">
      <c r="A217" s="72"/>
      <c r="B217" s="80" t="s">
        <v>401</v>
      </c>
      <c r="C217" s="415">
        <v>0.40277777777777779</v>
      </c>
      <c r="D217" s="416"/>
      <c r="E217" s="81" t="s">
        <v>206</v>
      </c>
      <c r="F217" s="416">
        <f>C217+"0:55"</f>
        <v>0.44097222222222221</v>
      </c>
      <c r="G217" s="417"/>
      <c r="H217" s="418" t="str">
        <f>B74</f>
        <v>商大クラブ50</v>
      </c>
      <c r="I217" s="419"/>
      <c r="J217" s="419"/>
      <c r="K217" s="419"/>
      <c r="L217" s="420"/>
      <c r="M217" s="187">
        <v>1</v>
      </c>
      <c r="N217" s="188">
        <v>2</v>
      </c>
      <c r="O217" s="418" t="str">
        <f>B75</f>
        <v>袖ケ浦シニア50</v>
      </c>
      <c r="P217" s="419"/>
      <c r="Q217" s="419"/>
      <c r="R217" s="419"/>
      <c r="S217" s="420"/>
      <c r="T217" s="418" t="str">
        <f>H220</f>
        <v>千葉四十雀50</v>
      </c>
      <c r="U217" s="419"/>
      <c r="V217" s="419"/>
      <c r="W217" s="420"/>
      <c r="X217" s="421" t="str">
        <f>O219</f>
        <v>浜野シニア50</v>
      </c>
      <c r="Y217" s="419"/>
      <c r="Z217" s="419"/>
      <c r="AA217" s="419"/>
      <c r="AB217" s="419"/>
      <c r="AC217" s="420"/>
      <c r="AD217" s="421" t="s">
        <v>279</v>
      </c>
      <c r="AE217" s="419"/>
      <c r="AF217" s="419"/>
      <c r="AG217" s="419"/>
      <c r="AH217" s="419"/>
      <c r="AI217" s="420"/>
      <c r="AJ217" s="72"/>
      <c r="AK217" s="72"/>
    </row>
    <row r="218" spans="1:37" ht="29.25" customHeight="1">
      <c r="A218" s="72"/>
      <c r="B218" s="82" t="s">
        <v>402</v>
      </c>
      <c r="C218" s="422">
        <f>C217+"0:60"</f>
        <v>0.44444444444444448</v>
      </c>
      <c r="D218" s="423"/>
      <c r="E218" s="83" t="s">
        <v>206</v>
      </c>
      <c r="F218" s="423">
        <f>C218+"0:55"</f>
        <v>0.48263888888888895</v>
      </c>
      <c r="G218" s="424"/>
      <c r="H218" s="425" t="str">
        <f>B58</f>
        <v>Lien  Chiba</v>
      </c>
      <c r="I218" s="426"/>
      <c r="J218" s="426"/>
      <c r="K218" s="426"/>
      <c r="L218" s="427"/>
      <c r="M218" s="189">
        <v>2</v>
      </c>
      <c r="N218" s="190">
        <v>1</v>
      </c>
      <c r="O218" s="425" t="str">
        <f>B59</f>
        <v>マクハリ50</v>
      </c>
      <c r="P218" s="426"/>
      <c r="Q218" s="426"/>
      <c r="R218" s="426"/>
      <c r="S218" s="427"/>
      <c r="T218" s="425" t="str">
        <f>H220</f>
        <v>千葉四十雀50</v>
      </c>
      <c r="U218" s="426"/>
      <c r="V218" s="426"/>
      <c r="W218" s="427"/>
      <c r="X218" s="428" t="str">
        <f>O220</f>
        <v>佐倉シニア50</v>
      </c>
      <c r="Y218" s="426"/>
      <c r="Z218" s="426"/>
      <c r="AA218" s="426"/>
      <c r="AB218" s="426"/>
      <c r="AC218" s="427"/>
      <c r="AD218" s="428" t="s">
        <v>279</v>
      </c>
      <c r="AE218" s="426"/>
      <c r="AF218" s="426"/>
      <c r="AG218" s="426"/>
      <c r="AH218" s="426"/>
      <c r="AI218" s="427"/>
      <c r="AJ218" s="72"/>
      <c r="AK218" s="72"/>
    </row>
    <row r="219" spans="1:37" ht="29.25" customHeight="1">
      <c r="A219" s="72"/>
      <c r="B219" s="84" t="s">
        <v>403</v>
      </c>
      <c r="C219" s="422">
        <f t="shared" ref="C219:C221" si="74">C218+"0:60"</f>
        <v>0.48611111111111116</v>
      </c>
      <c r="D219" s="423"/>
      <c r="E219" s="85" t="s">
        <v>206</v>
      </c>
      <c r="F219" s="423">
        <f t="shared" ref="F219:F221" si="75">C219+"0:55"</f>
        <v>0.52430555555555558</v>
      </c>
      <c r="G219" s="424"/>
      <c r="H219" s="425" t="str">
        <f>B66</f>
        <v>Y-AJACK50</v>
      </c>
      <c r="I219" s="426"/>
      <c r="J219" s="426"/>
      <c r="K219" s="426"/>
      <c r="L219" s="427"/>
      <c r="M219" s="189">
        <v>1</v>
      </c>
      <c r="N219" s="190">
        <v>1</v>
      </c>
      <c r="O219" s="425" t="str">
        <f>B70</f>
        <v>浜野シニア50</v>
      </c>
      <c r="P219" s="426"/>
      <c r="Q219" s="426"/>
      <c r="R219" s="426"/>
      <c r="S219" s="427"/>
      <c r="T219" s="425" t="str">
        <f>O217</f>
        <v>袖ケ浦シニア50</v>
      </c>
      <c r="U219" s="426"/>
      <c r="V219" s="426"/>
      <c r="W219" s="427"/>
      <c r="X219" s="429" t="str">
        <f>H217</f>
        <v>商大クラブ50</v>
      </c>
      <c r="Y219" s="430"/>
      <c r="Z219" s="430"/>
      <c r="AA219" s="430"/>
      <c r="AB219" s="430"/>
      <c r="AC219" s="431"/>
      <c r="AD219" s="428" t="s">
        <v>279</v>
      </c>
      <c r="AE219" s="426"/>
      <c r="AF219" s="426"/>
      <c r="AG219" s="426"/>
      <c r="AH219" s="426"/>
      <c r="AI219" s="427"/>
      <c r="AJ219" s="72"/>
      <c r="AK219" s="72"/>
    </row>
    <row r="220" spans="1:37" ht="29.25" customHeight="1">
      <c r="A220" s="72"/>
      <c r="B220" s="84" t="s">
        <v>404</v>
      </c>
      <c r="C220" s="422">
        <f t="shared" si="74"/>
        <v>0.52777777777777779</v>
      </c>
      <c r="D220" s="423"/>
      <c r="E220" s="85" t="s">
        <v>206</v>
      </c>
      <c r="F220" s="423">
        <f t="shared" si="75"/>
        <v>0.56597222222222221</v>
      </c>
      <c r="G220" s="424"/>
      <c r="H220" s="425" t="str">
        <f>B90</f>
        <v>千葉四十雀50</v>
      </c>
      <c r="I220" s="426"/>
      <c r="J220" s="426"/>
      <c r="K220" s="426"/>
      <c r="L220" s="427"/>
      <c r="M220" s="189">
        <v>4</v>
      </c>
      <c r="N220" s="190">
        <v>0</v>
      </c>
      <c r="O220" s="425" t="str">
        <f>B91</f>
        <v>佐倉シニア50</v>
      </c>
      <c r="P220" s="426"/>
      <c r="Q220" s="426"/>
      <c r="R220" s="426"/>
      <c r="S220" s="427"/>
      <c r="T220" s="425" t="str">
        <f>O218</f>
        <v>マクハリ50</v>
      </c>
      <c r="U220" s="426"/>
      <c r="V220" s="426"/>
      <c r="W220" s="427"/>
      <c r="X220" s="429" t="str">
        <f>H218</f>
        <v>Lien  Chiba</v>
      </c>
      <c r="Y220" s="430"/>
      <c r="Z220" s="430"/>
      <c r="AA220" s="430"/>
      <c r="AB220" s="430"/>
      <c r="AC220" s="431"/>
      <c r="AD220" s="428" t="s">
        <v>279</v>
      </c>
      <c r="AE220" s="426"/>
      <c r="AF220" s="426"/>
      <c r="AG220" s="426"/>
      <c r="AH220" s="426"/>
      <c r="AI220" s="427"/>
      <c r="AJ220" s="72"/>
      <c r="AK220" s="72"/>
    </row>
    <row r="221" spans="1:37" ht="29.25" customHeight="1">
      <c r="A221" s="86"/>
      <c r="B221" s="87" t="s">
        <v>405</v>
      </c>
      <c r="C221" s="407">
        <f t="shared" si="74"/>
        <v>0.56944444444444442</v>
      </c>
      <c r="D221" s="408"/>
      <c r="E221" s="88" t="s">
        <v>206</v>
      </c>
      <c r="F221" s="408">
        <f t="shared" si="75"/>
        <v>0.60763888888888884</v>
      </c>
      <c r="G221" s="409"/>
      <c r="H221" s="410" t="str">
        <f>B85</f>
        <v>55 浜野シニア</v>
      </c>
      <c r="I221" s="411"/>
      <c r="J221" s="411"/>
      <c r="K221" s="411"/>
      <c r="L221" s="412"/>
      <c r="M221" s="191">
        <v>1</v>
      </c>
      <c r="N221" s="192">
        <v>1</v>
      </c>
      <c r="O221" s="410" t="str">
        <f>B86</f>
        <v>浦安シニア50</v>
      </c>
      <c r="P221" s="411"/>
      <c r="Q221" s="411"/>
      <c r="R221" s="411"/>
      <c r="S221" s="412"/>
      <c r="T221" s="410" t="str">
        <f>O218</f>
        <v>マクハリ50</v>
      </c>
      <c r="U221" s="411"/>
      <c r="V221" s="411"/>
      <c r="W221" s="412"/>
      <c r="X221" s="410" t="str">
        <f>H219</f>
        <v>Y-AJACK50</v>
      </c>
      <c r="Y221" s="411"/>
      <c r="Z221" s="411"/>
      <c r="AA221" s="411"/>
      <c r="AB221" s="411"/>
      <c r="AC221" s="412"/>
      <c r="AD221" s="413" t="s">
        <v>279</v>
      </c>
      <c r="AE221" s="411"/>
      <c r="AF221" s="411"/>
      <c r="AG221" s="411"/>
      <c r="AH221" s="411"/>
      <c r="AI221" s="412"/>
      <c r="AJ221" s="72"/>
      <c r="AK221" s="72"/>
    </row>
    <row r="222" spans="1:37">
      <c r="A222" s="267"/>
      <c r="B222" s="186"/>
      <c r="C222" s="186"/>
      <c r="D222" s="186"/>
      <c r="E222" s="186"/>
      <c r="F222" s="186"/>
      <c r="G222" s="186"/>
      <c r="H222" s="268"/>
      <c r="I222" s="268"/>
      <c r="J222" s="268"/>
      <c r="K222" s="268"/>
      <c r="L222" s="268"/>
      <c r="M222" s="268"/>
      <c r="N222" s="268"/>
      <c r="O222" s="268"/>
      <c r="P222" s="268"/>
      <c r="Q222" s="268"/>
      <c r="R222" s="268"/>
      <c r="S222" s="268"/>
      <c r="T222" s="268"/>
      <c r="U222" s="268"/>
      <c r="V222" s="268"/>
      <c r="W222" s="268"/>
      <c r="X222" s="268"/>
      <c r="Y222" s="268"/>
      <c r="Z222" s="268"/>
      <c r="AA222" s="268"/>
      <c r="AB222" s="268"/>
      <c r="AC222" s="268"/>
      <c r="AD222" s="268"/>
      <c r="AE222" s="268"/>
      <c r="AF222" s="268"/>
      <c r="AG222" s="268"/>
      <c r="AH222" s="268"/>
      <c r="AI222" s="268"/>
      <c r="AJ222" s="186"/>
      <c r="AK222" s="186"/>
    </row>
    <row r="223" spans="1:37" ht="27" customHeight="1">
      <c r="A223" s="72"/>
      <c r="B223" s="73" t="s">
        <v>499</v>
      </c>
      <c r="C223" s="72"/>
      <c r="D223" s="72"/>
      <c r="E223" s="72"/>
      <c r="F223" s="72"/>
      <c r="G223" s="72"/>
      <c r="H223" s="75" t="s">
        <v>502</v>
      </c>
      <c r="I223" s="75"/>
      <c r="J223" s="75"/>
      <c r="K223" s="75"/>
      <c r="L223" s="75"/>
      <c r="M223" s="75"/>
      <c r="N223" s="75"/>
      <c r="O223" s="75"/>
      <c r="P223" s="75"/>
      <c r="Q223" s="75"/>
      <c r="R223" s="75"/>
      <c r="S223" s="75"/>
      <c r="T223" s="76"/>
      <c r="U223" s="72"/>
      <c r="V223" s="72"/>
      <c r="W223" s="72"/>
      <c r="X223" s="77"/>
      <c r="Y223" s="72"/>
      <c r="Z223" s="72"/>
      <c r="AA223" s="72"/>
      <c r="AB223" s="72"/>
      <c r="AC223" s="72"/>
      <c r="AD223" s="72"/>
      <c r="AE223" s="72"/>
      <c r="AF223" s="72"/>
      <c r="AG223" s="72"/>
      <c r="AH223" s="72"/>
      <c r="AI223" s="89"/>
      <c r="AJ223" s="72"/>
      <c r="AK223" s="72"/>
    </row>
    <row r="224" spans="1:37" ht="27" customHeight="1">
      <c r="A224" s="72"/>
      <c r="B224" s="79" t="s">
        <v>180</v>
      </c>
      <c r="C224" s="541" t="s">
        <v>204</v>
      </c>
      <c r="D224" s="542"/>
      <c r="E224" s="542"/>
      <c r="F224" s="542"/>
      <c r="G224" s="543"/>
      <c r="H224" s="541" t="s">
        <v>205</v>
      </c>
      <c r="I224" s="542"/>
      <c r="J224" s="542"/>
      <c r="K224" s="542"/>
      <c r="L224" s="542"/>
      <c r="M224" s="542"/>
      <c r="N224" s="542"/>
      <c r="O224" s="542"/>
      <c r="P224" s="542"/>
      <c r="Q224" s="542"/>
      <c r="R224" s="542"/>
      <c r="S224" s="543"/>
      <c r="T224" s="541" t="s">
        <v>278</v>
      </c>
      <c r="U224" s="542"/>
      <c r="V224" s="542"/>
      <c r="W224" s="543"/>
      <c r="X224" s="541" t="s">
        <v>357</v>
      </c>
      <c r="Y224" s="542"/>
      <c r="Z224" s="542"/>
      <c r="AA224" s="542"/>
      <c r="AB224" s="542"/>
      <c r="AC224" s="543"/>
      <c r="AD224" s="541" t="s">
        <v>503</v>
      </c>
      <c r="AE224" s="542"/>
      <c r="AF224" s="542"/>
      <c r="AG224" s="542"/>
      <c r="AH224" s="542"/>
      <c r="AI224" s="543"/>
      <c r="AJ224" s="72"/>
      <c r="AK224" s="72"/>
    </row>
    <row r="225" spans="1:37" ht="27" customHeight="1">
      <c r="A225" s="414"/>
      <c r="B225" s="80" t="s">
        <v>182</v>
      </c>
      <c r="C225" s="415">
        <v>0.41666666666666669</v>
      </c>
      <c r="D225" s="416"/>
      <c r="E225" s="81" t="s">
        <v>206</v>
      </c>
      <c r="F225" s="416">
        <f>C225+"0:55"</f>
        <v>0.45486111111111116</v>
      </c>
      <c r="G225" s="417"/>
      <c r="H225" s="418" t="str">
        <f>B7</f>
        <v>九十九里浜40</v>
      </c>
      <c r="I225" s="419"/>
      <c r="J225" s="419"/>
      <c r="K225" s="419"/>
      <c r="L225" s="420"/>
      <c r="M225" s="187">
        <v>1</v>
      </c>
      <c r="N225" s="188">
        <v>1</v>
      </c>
      <c r="O225" s="418" t="str">
        <f>B8</f>
        <v>マクハリ40</v>
      </c>
      <c r="P225" s="419"/>
      <c r="Q225" s="419"/>
      <c r="R225" s="419"/>
      <c r="S225" s="420"/>
      <c r="T225" s="418" t="str">
        <f>O228</f>
        <v>古河シニア40</v>
      </c>
      <c r="U225" s="419"/>
      <c r="V225" s="419"/>
      <c r="W225" s="420"/>
      <c r="X225" s="421" t="str">
        <f>H227</f>
        <v>トキガネ</v>
      </c>
      <c r="Y225" s="419"/>
      <c r="Z225" s="419"/>
      <c r="AA225" s="419"/>
      <c r="AB225" s="419"/>
      <c r="AC225" s="420"/>
      <c r="AD225" s="421" t="str">
        <f>H227&amp;","&amp;O227</f>
        <v>トキガネ,浦安シニア40</v>
      </c>
      <c r="AE225" s="419"/>
      <c r="AF225" s="419"/>
      <c r="AG225" s="419"/>
      <c r="AH225" s="419"/>
      <c r="AI225" s="420"/>
      <c r="AJ225" s="72"/>
      <c r="AK225" s="72"/>
    </row>
    <row r="226" spans="1:37" ht="27" customHeight="1">
      <c r="A226" s="414"/>
      <c r="B226" s="82" t="s">
        <v>183</v>
      </c>
      <c r="C226" s="422">
        <f>C225+"0:60"</f>
        <v>0.45833333333333337</v>
      </c>
      <c r="D226" s="423"/>
      <c r="E226" s="83" t="s">
        <v>206</v>
      </c>
      <c r="F226" s="423">
        <f>C226+"0:55"</f>
        <v>0.49652777777777779</v>
      </c>
      <c r="G226" s="424"/>
      <c r="H226" s="425" t="str">
        <f>B23</f>
        <v>カラクテル</v>
      </c>
      <c r="I226" s="426"/>
      <c r="J226" s="426"/>
      <c r="K226" s="426"/>
      <c r="L226" s="427"/>
      <c r="M226" s="189">
        <v>1</v>
      </c>
      <c r="N226" s="190">
        <v>1</v>
      </c>
      <c r="O226" s="425" t="str">
        <f>B24</f>
        <v>Y-AJYACK40</v>
      </c>
      <c r="P226" s="426"/>
      <c r="Q226" s="426"/>
      <c r="R226" s="426"/>
      <c r="S226" s="427"/>
      <c r="T226" s="425" t="str">
        <f>O228</f>
        <v>古河シニア40</v>
      </c>
      <c r="U226" s="426"/>
      <c r="V226" s="426"/>
      <c r="W226" s="427"/>
      <c r="X226" s="428" t="str">
        <f>H228</f>
        <v>FC船橋40</v>
      </c>
      <c r="Y226" s="426"/>
      <c r="Z226" s="426"/>
      <c r="AA226" s="426"/>
      <c r="AB226" s="426"/>
      <c r="AC226" s="427"/>
      <c r="AD226" s="428" t="str">
        <f>H228&amp;","&amp;O228</f>
        <v>FC船橋40,古河シニア40</v>
      </c>
      <c r="AE226" s="426"/>
      <c r="AF226" s="426"/>
      <c r="AG226" s="426"/>
      <c r="AH226" s="426"/>
      <c r="AI226" s="427"/>
      <c r="AJ226" s="72"/>
      <c r="AK226" s="72"/>
    </row>
    <row r="227" spans="1:37" ht="27" customHeight="1">
      <c r="A227" s="414"/>
      <c r="B227" s="84" t="s">
        <v>184</v>
      </c>
      <c r="C227" s="422">
        <f t="shared" ref="C227:C228" si="76">C226+"0:60"</f>
        <v>0.5</v>
      </c>
      <c r="D227" s="423"/>
      <c r="E227" s="85" t="s">
        <v>206</v>
      </c>
      <c r="F227" s="423">
        <f t="shared" ref="F227:F228" si="77">C227+"0:55"</f>
        <v>0.53819444444444442</v>
      </c>
      <c r="G227" s="424"/>
      <c r="H227" s="425" t="str">
        <f>B29</f>
        <v>トキガネ</v>
      </c>
      <c r="I227" s="426"/>
      <c r="J227" s="426"/>
      <c r="K227" s="426"/>
      <c r="L227" s="427"/>
      <c r="M227" s="189">
        <v>1</v>
      </c>
      <c r="N227" s="190">
        <v>2</v>
      </c>
      <c r="O227" s="425" t="str">
        <f>B30</f>
        <v>浦安シニア40</v>
      </c>
      <c r="P227" s="426"/>
      <c r="Q227" s="426"/>
      <c r="R227" s="426"/>
      <c r="S227" s="427"/>
      <c r="T227" s="425" t="str">
        <f>O226</f>
        <v>Y-AJYACK40</v>
      </c>
      <c r="U227" s="426"/>
      <c r="V227" s="426"/>
      <c r="W227" s="427"/>
      <c r="X227" s="429" t="str">
        <f>H225</f>
        <v>九十九里浜40</v>
      </c>
      <c r="Y227" s="430"/>
      <c r="Z227" s="430"/>
      <c r="AA227" s="430"/>
      <c r="AB227" s="430"/>
      <c r="AC227" s="431"/>
      <c r="AD227" s="428" t="str">
        <f>H225&amp;","&amp;O225</f>
        <v>九十九里浜40,マクハリ40</v>
      </c>
      <c r="AE227" s="426"/>
      <c r="AF227" s="426"/>
      <c r="AG227" s="426"/>
      <c r="AH227" s="426"/>
      <c r="AI227" s="427"/>
      <c r="AJ227" s="72"/>
      <c r="AK227" s="72"/>
    </row>
    <row r="228" spans="1:37" ht="27" customHeight="1">
      <c r="A228" s="414"/>
      <c r="B228" s="84" t="s">
        <v>185</v>
      </c>
      <c r="C228" s="422">
        <f t="shared" si="76"/>
        <v>0.54166666666666663</v>
      </c>
      <c r="D228" s="423"/>
      <c r="E228" s="85" t="s">
        <v>206</v>
      </c>
      <c r="F228" s="423">
        <f t="shared" si="77"/>
        <v>0.57986111111111105</v>
      </c>
      <c r="G228" s="424"/>
      <c r="H228" s="410" t="str">
        <f>B37</f>
        <v>FC船橋40</v>
      </c>
      <c r="I228" s="411"/>
      <c r="J228" s="411"/>
      <c r="K228" s="411"/>
      <c r="L228" s="412"/>
      <c r="M228" s="191">
        <v>0</v>
      </c>
      <c r="N228" s="192">
        <v>0</v>
      </c>
      <c r="O228" s="410" t="str">
        <f>B38</f>
        <v>古河シニア40</v>
      </c>
      <c r="P228" s="411"/>
      <c r="Q228" s="411"/>
      <c r="R228" s="411"/>
      <c r="S228" s="412"/>
      <c r="T228" s="425" t="str">
        <f>O226</f>
        <v>Y-AJYACK40</v>
      </c>
      <c r="U228" s="426"/>
      <c r="V228" s="426"/>
      <c r="W228" s="427"/>
      <c r="X228" s="429" t="str">
        <f>H226</f>
        <v>カラクテル</v>
      </c>
      <c r="Y228" s="430"/>
      <c r="Z228" s="430"/>
      <c r="AA228" s="430"/>
      <c r="AB228" s="430"/>
      <c r="AC228" s="431"/>
      <c r="AD228" s="428" t="str">
        <f>H226&amp;","&amp;O226</f>
        <v>カラクテル,Y-AJYACK40</v>
      </c>
      <c r="AE228" s="426"/>
      <c r="AF228" s="426"/>
      <c r="AG228" s="426"/>
      <c r="AH228" s="426"/>
      <c r="AI228" s="427"/>
      <c r="AJ228" s="72"/>
      <c r="AK228" s="72"/>
    </row>
    <row r="229" spans="1:37" ht="27" customHeight="1">
      <c r="A229" s="414"/>
      <c r="B229" s="274"/>
      <c r="C229" s="442"/>
      <c r="D229" s="443"/>
      <c r="E229" s="275"/>
      <c r="F229" s="443"/>
      <c r="G229" s="444"/>
      <c r="H229" s="445"/>
      <c r="I229" s="446"/>
      <c r="J229" s="446"/>
      <c r="K229" s="446"/>
      <c r="L229" s="446"/>
      <c r="M229" s="447"/>
      <c r="N229" s="557"/>
      <c r="O229" s="446"/>
      <c r="P229" s="446"/>
      <c r="Q229" s="446"/>
      <c r="R229" s="446"/>
      <c r="S229" s="556"/>
      <c r="T229" s="445"/>
      <c r="U229" s="446"/>
      <c r="V229" s="446"/>
      <c r="W229" s="556"/>
      <c r="X229" s="445"/>
      <c r="Y229" s="446"/>
      <c r="Z229" s="446"/>
      <c r="AA229" s="446"/>
      <c r="AB229" s="446"/>
      <c r="AC229" s="556"/>
      <c r="AD229" s="553"/>
      <c r="AE229" s="554"/>
      <c r="AF229" s="554"/>
      <c r="AG229" s="554"/>
      <c r="AH229" s="554"/>
      <c r="AI229" s="555"/>
      <c r="AJ229" s="72"/>
      <c r="AK229" s="72"/>
    </row>
    <row r="230" spans="1:37" ht="27" customHeight="1">
      <c r="A230" s="72"/>
      <c r="B230" s="73" t="s">
        <v>499</v>
      </c>
      <c r="C230" s="72"/>
      <c r="D230" s="72"/>
      <c r="E230" s="72"/>
      <c r="F230" s="72"/>
      <c r="G230" s="72"/>
      <c r="H230" s="75" t="s">
        <v>504</v>
      </c>
      <c r="I230" s="75"/>
      <c r="J230" s="75"/>
      <c r="K230" s="75"/>
      <c r="L230" s="75"/>
      <c r="M230" s="75"/>
      <c r="N230" s="75"/>
      <c r="O230" s="75"/>
      <c r="P230" s="75"/>
      <c r="Q230" s="75"/>
      <c r="R230" s="75"/>
      <c r="S230" s="75"/>
      <c r="T230" s="72"/>
      <c r="U230" s="72"/>
      <c r="V230" s="72"/>
      <c r="W230" s="72"/>
      <c r="X230" s="72"/>
      <c r="Y230" s="72"/>
      <c r="Z230" s="72"/>
      <c r="AA230" s="72"/>
      <c r="AB230" s="72"/>
      <c r="AC230" s="72"/>
      <c r="AD230" s="72"/>
      <c r="AE230" s="72"/>
      <c r="AF230" s="72"/>
      <c r="AG230" s="72"/>
      <c r="AH230" s="72"/>
      <c r="AI230" s="89"/>
      <c r="AJ230" s="72"/>
      <c r="AK230" s="72"/>
    </row>
    <row r="231" spans="1:37" ht="27" customHeight="1">
      <c r="A231" s="72"/>
      <c r="B231" s="79" t="s">
        <v>180</v>
      </c>
      <c r="C231" s="541" t="s">
        <v>204</v>
      </c>
      <c r="D231" s="542"/>
      <c r="E231" s="542"/>
      <c r="F231" s="542"/>
      <c r="G231" s="543"/>
      <c r="H231" s="541" t="s">
        <v>205</v>
      </c>
      <c r="I231" s="542"/>
      <c r="J231" s="542"/>
      <c r="K231" s="542"/>
      <c r="L231" s="542"/>
      <c r="M231" s="542"/>
      <c r="N231" s="542"/>
      <c r="O231" s="542"/>
      <c r="P231" s="542"/>
      <c r="Q231" s="542"/>
      <c r="R231" s="542"/>
      <c r="S231" s="543"/>
      <c r="T231" s="541" t="s">
        <v>278</v>
      </c>
      <c r="U231" s="542"/>
      <c r="V231" s="542"/>
      <c r="W231" s="543"/>
      <c r="X231" s="541" t="s">
        <v>357</v>
      </c>
      <c r="Y231" s="542"/>
      <c r="Z231" s="542"/>
      <c r="AA231" s="542"/>
      <c r="AB231" s="542"/>
      <c r="AC231" s="543"/>
      <c r="AD231" s="541" t="s">
        <v>208</v>
      </c>
      <c r="AE231" s="542"/>
      <c r="AF231" s="542"/>
      <c r="AG231" s="542"/>
      <c r="AH231" s="542"/>
      <c r="AI231" s="543"/>
      <c r="AJ231" s="72"/>
      <c r="AK231" s="72"/>
    </row>
    <row r="232" spans="1:37" ht="27" customHeight="1">
      <c r="A232" s="414"/>
      <c r="B232" s="80" t="s">
        <v>182</v>
      </c>
      <c r="C232" s="415">
        <v>0.40277777777777779</v>
      </c>
      <c r="D232" s="416"/>
      <c r="E232" s="81" t="s">
        <v>206</v>
      </c>
      <c r="F232" s="416">
        <f>C232+"0:55"</f>
        <v>0.44097222222222221</v>
      </c>
      <c r="G232" s="417"/>
      <c r="H232" s="418" t="str">
        <f>B82</f>
        <v>八千代FC50</v>
      </c>
      <c r="I232" s="419"/>
      <c r="J232" s="419"/>
      <c r="K232" s="419"/>
      <c r="L232" s="420"/>
      <c r="M232" s="187">
        <v>2</v>
      </c>
      <c r="N232" s="188">
        <v>0</v>
      </c>
      <c r="O232" s="418" t="str">
        <f>B83</f>
        <v>大倉商事50</v>
      </c>
      <c r="P232" s="419"/>
      <c r="Q232" s="419"/>
      <c r="R232" s="419"/>
      <c r="S232" s="420"/>
      <c r="T232" s="418" t="str">
        <f>O235</f>
        <v>習台シニア50</v>
      </c>
      <c r="U232" s="419"/>
      <c r="V232" s="419"/>
      <c r="W232" s="420"/>
      <c r="X232" s="421" t="str">
        <f>O234</f>
        <v>1985八千代FC</v>
      </c>
      <c r="Y232" s="419"/>
      <c r="Z232" s="419"/>
      <c r="AA232" s="419"/>
      <c r="AB232" s="419"/>
      <c r="AC232" s="420"/>
      <c r="AD232" s="421" t="str">
        <f>X232</f>
        <v>1985八千代FC</v>
      </c>
      <c r="AE232" s="419"/>
      <c r="AF232" s="419"/>
      <c r="AG232" s="419"/>
      <c r="AH232" s="419"/>
      <c r="AI232" s="420"/>
      <c r="AJ232" s="72"/>
      <c r="AK232" s="72"/>
    </row>
    <row r="233" spans="1:37" ht="27" customHeight="1">
      <c r="A233" s="414"/>
      <c r="B233" s="82" t="s">
        <v>183</v>
      </c>
      <c r="C233" s="422">
        <f>C232+"0:60"</f>
        <v>0.44444444444444448</v>
      </c>
      <c r="D233" s="423"/>
      <c r="E233" s="83" t="s">
        <v>206</v>
      </c>
      <c r="F233" s="423">
        <f>C233+"0:55"</f>
        <v>0.48263888888888895</v>
      </c>
      <c r="G233" s="424"/>
      <c r="H233" s="425" t="str">
        <f>B77</f>
        <v>FC船橋50</v>
      </c>
      <c r="I233" s="426"/>
      <c r="J233" s="426"/>
      <c r="K233" s="426"/>
      <c r="L233" s="427"/>
      <c r="M233" s="189">
        <v>4</v>
      </c>
      <c r="N233" s="190">
        <v>1</v>
      </c>
      <c r="O233" s="425" t="str">
        <f>B78</f>
        <v>古河シニア50</v>
      </c>
      <c r="P233" s="426"/>
      <c r="Q233" s="426"/>
      <c r="R233" s="426"/>
      <c r="S233" s="427"/>
      <c r="T233" s="425" t="str">
        <f>O235</f>
        <v>習台シニア50</v>
      </c>
      <c r="U233" s="426"/>
      <c r="V233" s="426"/>
      <c r="W233" s="427"/>
      <c r="X233" s="428" t="str">
        <f>H235</f>
        <v>九十九里50</v>
      </c>
      <c r="Y233" s="426"/>
      <c r="Z233" s="426"/>
      <c r="AA233" s="426"/>
      <c r="AB233" s="426"/>
      <c r="AC233" s="427"/>
      <c r="AD233" s="428" t="str">
        <f>O232</f>
        <v>大倉商事50</v>
      </c>
      <c r="AE233" s="426"/>
      <c r="AF233" s="426"/>
      <c r="AG233" s="426"/>
      <c r="AH233" s="426"/>
      <c r="AI233" s="427"/>
      <c r="AJ233" s="72"/>
      <c r="AK233" s="72"/>
    </row>
    <row r="234" spans="1:37" ht="27" customHeight="1">
      <c r="A234" s="414"/>
      <c r="B234" s="84" t="s">
        <v>184</v>
      </c>
      <c r="C234" s="422">
        <f t="shared" ref="C234" si="78">C233+"0:60"</f>
        <v>0.48611111111111116</v>
      </c>
      <c r="D234" s="423"/>
      <c r="E234" s="85" t="s">
        <v>206</v>
      </c>
      <c r="F234" s="423">
        <f t="shared" ref="F234" si="79">C234+"0:55"</f>
        <v>0.52430555555555558</v>
      </c>
      <c r="G234" s="424"/>
      <c r="H234" s="425" t="str">
        <f>B67</f>
        <v>55 八千代FC</v>
      </c>
      <c r="I234" s="426"/>
      <c r="J234" s="426"/>
      <c r="K234" s="426"/>
      <c r="L234" s="427"/>
      <c r="M234" s="189">
        <v>0</v>
      </c>
      <c r="N234" s="190">
        <v>1</v>
      </c>
      <c r="O234" s="425" t="str">
        <f>B68</f>
        <v>1985八千代FC</v>
      </c>
      <c r="P234" s="426"/>
      <c r="Q234" s="426"/>
      <c r="R234" s="426"/>
      <c r="S234" s="427"/>
      <c r="T234" s="425" t="str">
        <f>H236</f>
        <v>フォルティシモ</v>
      </c>
      <c r="U234" s="426"/>
      <c r="V234" s="426"/>
      <c r="W234" s="427"/>
      <c r="X234" s="429" t="str">
        <f>H232</f>
        <v>八千代FC50</v>
      </c>
      <c r="Y234" s="430"/>
      <c r="Z234" s="430"/>
      <c r="AA234" s="430"/>
      <c r="AB234" s="430"/>
      <c r="AC234" s="431"/>
      <c r="AD234" s="428" t="str">
        <f>O236</f>
        <v>緑町シニア50</v>
      </c>
      <c r="AE234" s="426"/>
      <c r="AF234" s="426"/>
      <c r="AG234" s="426"/>
      <c r="AH234" s="426"/>
      <c r="AI234" s="427"/>
      <c r="AJ234" s="72"/>
      <c r="AK234" s="72"/>
    </row>
    <row r="235" spans="1:37" ht="27" customHeight="1">
      <c r="A235" s="278"/>
      <c r="B235" s="82" t="s">
        <v>185</v>
      </c>
      <c r="C235" s="422">
        <f>C234+"0:60"</f>
        <v>0.52777777777777779</v>
      </c>
      <c r="D235" s="423"/>
      <c r="E235" s="85" t="s">
        <v>206</v>
      </c>
      <c r="F235" s="423">
        <f>C235+"0:55"</f>
        <v>0.56597222222222221</v>
      </c>
      <c r="G235" s="424"/>
      <c r="H235" s="425" t="str">
        <f>B60</f>
        <v>九十九里50</v>
      </c>
      <c r="I235" s="426"/>
      <c r="J235" s="426"/>
      <c r="K235" s="426"/>
      <c r="L235" s="427"/>
      <c r="M235" s="189">
        <v>0</v>
      </c>
      <c r="N235" s="190">
        <v>2</v>
      </c>
      <c r="O235" s="425" t="str">
        <f>B61</f>
        <v>習台シニア50</v>
      </c>
      <c r="P235" s="426"/>
      <c r="Q235" s="426"/>
      <c r="R235" s="426"/>
      <c r="S235" s="427"/>
      <c r="T235" s="425" t="str">
        <f>O233</f>
        <v>古河シニア50</v>
      </c>
      <c r="U235" s="426"/>
      <c r="V235" s="426"/>
      <c r="W235" s="427"/>
      <c r="X235" s="428" t="str">
        <f>H233</f>
        <v>FC船橋50</v>
      </c>
      <c r="Y235" s="426"/>
      <c r="Z235" s="426"/>
      <c r="AA235" s="426"/>
      <c r="AB235" s="426"/>
      <c r="AC235" s="427"/>
      <c r="AD235" s="428" t="str">
        <f>H233</f>
        <v>FC船橋50</v>
      </c>
      <c r="AE235" s="426"/>
      <c r="AF235" s="426"/>
      <c r="AG235" s="426"/>
      <c r="AH235" s="426"/>
      <c r="AI235" s="427"/>
      <c r="AJ235" s="72"/>
      <c r="AK235" s="72"/>
    </row>
    <row r="236" spans="1:37" ht="27" customHeight="1">
      <c r="A236" s="278"/>
      <c r="B236" s="87" t="s">
        <v>443</v>
      </c>
      <c r="C236" s="407">
        <f>C235+"0:60"</f>
        <v>0.56944444444444442</v>
      </c>
      <c r="D236" s="408"/>
      <c r="E236" s="88" t="s">
        <v>206</v>
      </c>
      <c r="F236" s="408">
        <f>C236+"0:55"</f>
        <v>0.60763888888888884</v>
      </c>
      <c r="G236" s="409"/>
      <c r="H236" s="410" t="str">
        <f>B92</f>
        <v>フォルティシモ</v>
      </c>
      <c r="I236" s="411"/>
      <c r="J236" s="411"/>
      <c r="K236" s="411"/>
      <c r="L236" s="412"/>
      <c r="M236" s="191">
        <v>6</v>
      </c>
      <c r="N236" s="192">
        <v>0</v>
      </c>
      <c r="O236" s="410" t="str">
        <f>B93</f>
        <v>緑町シニア50</v>
      </c>
      <c r="P236" s="411"/>
      <c r="Q236" s="411"/>
      <c r="R236" s="411"/>
      <c r="S236" s="412"/>
      <c r="T236" s="410" t="str">
        <f>O233</f>
        <v>古河シニア50</v>
      </c>
      <c r="U236" s="411"/>
      <c r="V236" s="411"/>
      <c r="W236" s="412"/>
      <c r="X236" s="413" t="str">
        <f>H234</f>
        <v>55 八千代FC</v>
      </c>
      <c r="Y236" s="411"/>
      <c r="Z236" s="411"/>
      <c r="AA236" s="411"/>
      <c r="AB236" s="411"/>
      <c r="AC236" s="412"/>
      <c r="AD236" s="413" t="str">
        <f>H234</f>
        <v>55 八千代FC</v>
      </c>
      <c r="AE236" s="411"/>
      <c r="AF236" s="411"/>
      <c r="AG236" s="411"/>
      <c r="AH236" s="411"/>
      <c r="AI236" s="412"/>
      <c r="AJ236" s="72"/>
      <c r="AK236" s="72"/>
    </row>
    <row r="237" spans="1:37" ht="27" customHeight="1">
      <c r="A237" s="72"/>
      <c r="B237" s="73" t="s">
        <v>499</v>
      </c>
      <c r="C237" s="72"/>
      <c r="D237" s="72"/>
      <c r="E237" s="72"/>
      <c r="F237" s="72"/>
      <c r="G237" s="72"/>
      <c r="H237" s="75" t="s">
        <v>505</v>
      </c>
      <c r="I237" s="75"/>
      <c r="J237" s="75"/>
      <c r="K237" s="75"/>
      <c r="L237" s="75"/>
      <c r="M237" s="75"/>
      <c r="N237" s="75"/>
      <c r="O237" s="75"/>
      <c r="P237" s="75"/>
      <c r="Q237" s="75"/>
      <c r="R237" s="75"/>
      <c r="S237" s="75"/>
      <c r="T237" s="72"/>
      <c r="U237" s="72"/>
      <c r="V237" s="72"/>
      <c r="W237" s="72"/>
      <c r="X237" s="72"/>
      <c r="Y237" s="72"/>
      <c r="Z237" s="72"/>
      <c r="AA237" s="72"/>
      <c r="AB237" s="72"/>
      <c r="AC237" s="72"/>
      <c r="AD237" s="72"/>
      <c r="AE237" s="72"/>
      <c r="AF237" s="72"/>
      <c r="AG237" s="72"/>
      <c r="AH237" s="72"/>
      <c r="AI237" s="89"/>
      <c r="AJ237" s="72"/>
      <c r="AK237" s="72"/>
    </row>
    <row r="238" spans="1:37" ht="27" customHeight="1">
      <c r="A238" s="72"/>
      <c r="B238" s="79" t="s">
        <v>180</v>
      </c>
      <c r="C238" s="541" t="s">
        <v>204</v>
      </c>
      <c r="D238" s="542"/>
      <c r="E238" s="542"/>
      <c r="F238" s="542"/>
      <c r="G238" s="543"/>
      <c r="H238" s="541" t="s">
        <v>205</v>
      </c>
      <c r="I238" s="542"/>
      <c r="J238" s="542"/>
      <c r="K238" s="542"/>
      <c r="L238" s="542"/>
      <c r="M238" s="542"/>
      <c r="N238" s="542"/>
      <c r="O238" s="542"/>
      <c r="P238" s="542"/>
      <c r="Q238" s="542"/>
      <c r="R238" s="542"/>
      <c r="S238" s="543"/>
      <c r="T238" s="541" t="s">
        <v>278</v>
      </c>
      <c r="U238" s="542"/>
      <c r="V238" s="542"/>
      <c r="W238" s="543"/>
      <c r="X238" s="541" t="s">
        <v>446</v>
      </c>
      <c r="Y238" s="542"/>
      <c r="Z238" s="542"/>
      <c r="AA238" s="542"/>
      <c r="AB238" s="542"/>
      <c r="AC238" s="543"/>
      <c r="AD238" s="541" t="s">
        <v>208</v>
      </c>
      <c r="AE238" s="542"/>
      <c r="AF238" s="542"/>
      <c r="AG238" s="542"/>
      <c r="AH238" s="542"/>
      <c r="AI238" s="543"/>
      <c r="AJ238" s="72"/>
      <c r="AK238" s="72"/>
    </row>
    <row r="239" spans="1:37" ht="27" customHeight="1">
      <c r="A239" s="414"/>
      <c r="B239" s="80" t="s">
        <v>182</v>
      </c>
      <c r="C239" s="415">
        <v>0.39583333333333331</v>
      </c>
      <c r="D239" s="416"/>
      <c r="E239" s="81" t="s">
        <v>206</v>
      </c>
      <c r="F239" s="416">
        <f>C239+"0:55"</f>
        <v>0.43402777777777779</v>
      </c>
      <c r="G239" s="417"/>
      <c r="H239" s="418" t="str">
        <f>B13</f>
        <v>習台シニア40</v>
      </c>
      <c r="I239" s="419"/>
      <c r="J239" s="419"/>
      <c r="K239" s="419"/>
      <c r="L239" s="420"/>
      <c r="M239" s="187">
        <v>1</v>
      </c>
      <c r="N239" s="188">
        <v>1</v>
      </c>
      <c r="O239" s="418" t="str">
        <f>B14</f>
        <v>MITシニア</v>
      </c>
      <c r="P239" s="419"/>
      <c r="Q239" s="419"/>
      <c r="R239" s="419"/>
      <c r="S239" s="420"/>
      <c r="T239" s="418" t="str">
        <f>O242</f>
        <v>市原シニア</v>
      </c>
      <c r="U239" s="419"/>
      <c r="V239" s="419"/>
      <c r="W239" s="420"/>
      <c r="X239" s="421" t="str">
        <f>H241</f>
        <v>FC AKECHI</v>
      </c>
      <c r="Y239" s="419"/>
      <c r="Z239" s="419"/>
      <c r="AA239" s="419"/>
      <c r="AB239" s="419"/>
      <c r="AC239" s="420"/>
      <c r="AD239" s="421" t="s">
        <v>279</v>
      </c>
      <c r="AE239" s="419"/>
      <c r="AF239" s="419"/>
      <c r="AG239" s="419"/>
      <c r="AH239" s="419"/>
      <c r="AI239" s="420"/>
      <c r="AJ239" s="72"/>
      <c r="AK239" s="72"/>
    </row>
    <row r="240" spans="1:37" ht="27" customHeight="1">
      <c r="A240" s="414"/>
      <c r="B240" s="82" t="s">
        <v>183</v>
      </c>
      <c r="C240" s="422">
        <f>C239+"0:60"</f>
        <v>0.4375</v>
      </c>
      <c r="D240" s="423"/>
      <c r="E240" s="83" t="s">
        <v>206</v>
      </c>
      <c r="F240" s="423">
        <f>C240+"0:55"</f>
        <v>0.47569444444444442</v>
      </c>
      <c r="G240" s="424"/>
      <c r="H240" s="425" t="str">
        <f>B21</f>
        <v>レーベン</v>
      </c>
      <c r="I240" s="426"/>
      <c r="J240" s="426"/>
      <c r="K240" s="426"/>
      <c r="L240" s="427"/>
      <c r="M240" s="189">
        <v>2</v>
      </c>
      <c r="N240" s="190">
        <v>0</v>
      </c>
      <c r="O240" s="425" t="str">
        <f>B22</f>
        <v>ハルオ</v>
      </c>
      <c r="P240" s="426"/>
      <c r="Q240" s="426"/>
      <c r="R240" s="426"/>
      <c r="S240" s="427"/>
      <c r="T240" s="425" t="str">
        <f>T239</f>
        <v>市原シニア</v>
      </c>
      <c r="U240" s="426"/>
      <c r="V240" s="426"/>
      <c r="W240" s="427"/>
      <c r="X240" s="428" t="str">
        <f>H243</f>
        <v>MVCC</v>
      </c>
      <c r="Y240" s="426"/>
      <c r="Z240" s="426"/>
      <c r="AA240" s="426"/>
      <c r="AB240" s="426"/>
      <c r="AC240" s="427"/>
      <c r="AD240" s="428" t="s">
        <v>279</v>
      </c>
      <c r="AE240" s="426"/>
      <c r="AF240" s="426"/>
      <c r="AG240" s="426"/>
      <c r="AH240" s="426"/>
      <c r="AI240" s="427"/>
      <c r="AJ240" s="72"/>
      <c r="AK240" s="72"/>
    </row>
    <row r="241" spans="1:37" ht="27" customHeight="1">
      <c r="A241" s="414"/>
      <c r="B241" s="84" t="s">
        <v>184</v>
      </c>
      <c r="C241" s="422">
        <f t="shared" ref="C241" si="80">C240+"0:60"</f>
        <v>0.47916666666666669</v>
      </c>
      <c r="D241" s="423"/>
      <c r="E241" s="85" t="s">
        <v>206</v>
      </c>
      <c r="F241" s="423">
        <f t="shared" ref="F241" si="81">C241+"0:55"</f>
        <v>0.51736111111111116</v>
      </c>
      <c r="G241" s="424"/>
      <c r="H241" s="425" t="str">
        <f>B5</f>
        <v>FC AKECHI</v>
      </c>
      <c r="I241" s="426"/>
      <c r="J241" s="426"/>
      <c r="K241" s="426"/>
      <c r="L241" s="427"/>
      <c r="M241" s="189">
        <v>5</v>
      </c>
      <c r="N241" s="190">
        <v>0</v>
      </c>
      <c r="O241" s="425" t="str">
        <f>B6</f>
        <v>エスペランサ40</v>
      </c>
      <c r="P241" s="426"/>
      <c r="Q241" s="426"/>
      <c r="R241" s="426"/>
      <c r="S241" s="427"/>
      <c r="T241" s="425" t="str">
        <f>O239</f>
        <v>MITシニア</v>
      </c>
      <c r="U241" s="426"/>
      <c r="V241" s="426"/>
      <c r="W241" s="427"/>
      <c r="X241" s="429" t="str">
        <f>H239</f>
        <v>習台シニア40</v>
      </c>
      <c r="Y241" s="430"/>
      <c r="Z241" s="430"/>
      <c r="AA241" s="430"/>
      <c r="AB241" s="430"/>
      <c r="AC241" s="431"/>
      <c r="AD241" s="428" t="s">
        <v>279</v>
      </c>
      <c r="AE241" s="426"/>
      <c r="AF241" s="426"/>
      <c r="AG241" s="426"/>
      <c r="AH241" s="426"/>
      <c r="AI241" s="427"/>
      <c r="AJ241" s="72"/>
      <c r="AK241" s="72"/>
    </row>
    <row r="242" spans="1:37" ht="27" customHeight="1">
      <c r="A242" s="414"/>
      <c r="B242" s="82" t="s">
        <v>185</v>
      </c>
      <c r="C242" s="422">
        <f>C241+"0:60"</f>
        <v>0.52083333333333337</v>
      </c>
      <c r="D242" s="423"/>
      <c r="E242" s="85" t="s">
        <v>206</v>
      </c>
      <c r="F242" s="423">
        <f>C242+"0:55"</f>
        <v>0.55902777777777779</v>
      </c>
      <c r="G242" s="424"/>
      <c r="H242" s="425" t="str">
        <f>B16</f>
        <v>大倉商事40</v>
      </c>
      <c r="I242" s="426"/>
      <c r="J242" s="426"/>
      <c r="K242" s="426"/>
      <c r="L242" s="427"/>
      <c r="M242" s="189">
        <v>0</v>
      </c>
      <c r="N242" s="190">
        <v>4</v>
      </c>
      <c r="O242" s="425" t="str">
        <f>B17</f>
        <v>市原シニア</v>
      </c>
      <c r="P242" s="426"/>
      <c r="Q242" s="426"/>
      <c r="R242" s="426"/>
      <c r="S242" s="427"/>
      <c r="T242" s="425" t="str">
        <f>T241</f>
        <v>MITシニア</v>
      </c>
      <c r="U242" s="426"/>
      <c r="V242" s="426"/>
      <c r="W242" s="427"/>
      <c r="X242" s="428" t="str">
        <f>H240</f>
        <v>レーベン</v>
      </c>
      <c r="Y242" s="426"/>
      <c r="Z242" s="426"/>
      <c r="AA242" s="426"/>
      <c r="AB242" s="426"/>
      <c r="AC242" s="427"/>
      <c r="AD242" s="428" t="s">
        <v>279</v>
      </c>
      <c r="AE242" s="426"/>
      <c r="AF242" s="426"/>
      <c r="AG242" s="426"/>
      <c r="AH242" s="426"/>
      <c r="AI242" s="427"/>
      <c r="AJ242" s="72"/>
      <c r="AK242" s="72"/>
    </row>
    <row r="243" spans="1:37" ht="27" customHeight="1">
      <c r="A243" s="414"/>
      <c r="B243" s="82" t="s">
        <v>443</v>
      </c>
      <c r="C243" s="422">
        <f>C242+"0:60"</f>
        <v>0.5625</v>
      </c>
      <c r="D243" s="423"/>
      <c r="E243" s="85" t="s">
        <v>206</v>
      </c>
      <c r="F243" s="423">
        <f>C243+"0:55"</f>
        <v>0.60069444444444442</v>
      </c>
      <c r="G243" s="424"/>
      <c r="H243" s="425" t="str">
        <f>B31</f>
        <v>MVCC</v>
      </c>
      <c r="I243" s="426"/>
      <c r="J243" s="426"/>
      <c r="K243" s="426"/>
      <c r="L243" s="427"/>
      <c r="M243" s="189">
        <v>1</v>
      </c>
      <c r="N243" s="190">
        <v>0</v>
      </c>
      <c r="O243" s="425" t="str">
        <f>B32</f>
        <v>花園SC40</v>
      </c>
      <c r="P243" s="426"/>
      <c r="Q243" s="426"/>
      <c r="R243" s="426"/>
      <c r="S243" s="427"/>
      <c r="T243" s="425" t="str">
        <f>O240</f>
        <v>ハルオ</v>
      </c>
      <c r="U243" s="426"/>
      <c r="V243" s="426"/>
      <c r="W243" s="427"/>
      <c r="X243" s="428" t="str">
        <f>O241</f>
        <v>エスペランサ40</v>
      </c>
      <c r="Y243" s="426"/>
      <c r="Z243" s="426"/>
      <c r="AA243" s="426"/>
      <c r="AB243" s="426"/>
      <c r="AC243" s="427"/>
      <c r="AD243" s="428" t="s">
        <v>279</v>
      </c>
      <c r="AE243" s="426"/>
      <c r="AF243" s="426"/>
      <c r="AG243" s="426"/>
      <c r="AH243" s="426"/>
      <c r="AI243" s="427"/>
      <c r="AJ243" s="72"/>
      <c r="AK243" s="72"/>
    </row>
    <row r="244" spans="1:37" ht="27" customHeight="1">
      <c r="A244" s="414"/>
      <c r="B244" s="87" t="s">
        <v>406</v>
      </c>
      <c r="C244" s="407">
        <f>C243+"0:60"</f>
        <v>0.60416666666666663</v>
      </c>
      <c r="D244" s="408"/>
      <c r="E244" s="88" t="s">
        <v>206</v>
      </c>
      <c r="F244" s="408">
        <f>C244+"0:55"</f>
        <v>0.64236111111111105</v>
      </c>
      <c r="G244" s="409"/>
      <c r="H244" s="410" t="str">
        <f>B39</f>
        <v>八千代FC40</v>
      </c>
      <c r="I244" s="411"/>
      <c r="J244" s="411"/>
      <c r="K244" s="411"/>
      <c r="L244" s="412"/>
      <c r="M244" s="191">
        <v>0</v>
      </c>
      <c r="N244" s="192">
        <v>4</v>
      </c>
      <c r="O244" s="410" t="str">
        <f>B40</f>
        <v>袖ケ浦シニア40</v>
      </c>
      <c r="P244" s="411"/>
      <c r="Q244" s="411"/>
      <c r="R244" s="411"/>
      <c r="S244" s="412"/>
      <c r="T244" s="410" t="str">
        <f>O240</f>
        <v>ハルオ</v>
      </c>
      <c r="U244" s="411"/>
      <c r="V244" s="411"/>
      <c r="W244" s="412"/>
      <c r="X244" s="410" t="str">
        <f>H242</f>
        <v>大倉商事40</v>
      </c>
      <c r="Y244" s="411"/>
      <c r="Z244" s="411"/>
      <c r="AA244" s="411"/>
      <c r="AB244" s="411"/>
      <c r="AC244" s="412"/>
      <c r="AD244" s="413" t="s">
        <v>279</v>
      </c>
      <c r="AE244" s="411"/>
      <c r="AF244" s="411"/>
      <c r="AG244" s="411"/>
      <c r="AH244" s="411"/>
      <c r="AI244" s="412"/>
      <c r="AJ244" s="72"/>
      <c r="AK244" s="72"/>
    </row>
    <row r="245" spans="1:37" ht="27" customHeight="1">
      <c r="A245" s="72"/>
      <c r="B245" s="73" t="s">
        <v>507</v>
      </c>
      <c r="C245" s="72"/>
      <c r="D245" s="72"/>
      <c r="E245" s="72"/>
      <c r="F245" s="72"/>
      <c r="G245" s="72"/>
      <c r="H245" s="75" t="s">
        <v>508</v>
      </c>
      <c r="I245" s="75"/>
      <c r="J245" s="75"/>
      <c r="K245" s="75"/>
      <c r="L245" s="75"/>
      <c r="M245" s="75"/>
      <c r="N245" s="75"/>
      <c r="O245" s="75"/>
      <c r="P245" s="75"/>
      <c r="Q245" s="75"/>
      <c r="R245" s="75"/>
      <c r="S245" s="75"/>
      <c r="T245" s="72"/>
      <c r="U245" s="72"/>
      <c r="V245" s="72"/>
      <c r="W245" s="72"/>
      <c r="X245" s="72"/>
      <c r="Y245" s="72"/>
      <c r="Z245" s="72"/>
      <c r="AA245" s="72"/>
      <c r="AB245" s="72"/>
      <c r="AC245" s="72"/>
      <c r="AD245" s="72"/>
      <c r="AE245" s="72"/>
      <c r="AF245" s="72"/>
      <c r="AG245" s="72"/>
      <c r="AH245" s="72"/>
      <c r="AI245" s="89"/>
      <c r="AJ245" s="72"/>
      <c r="AK245" s="72"/>
    </row>
    <row r="246" spans="1:37" ht="27" customHeight="1">
      <c r="A246" s="72"/>
      <c r="B246" s="79" t="s">
        <v>180</v>
      </c>
      <c r="C246" s="541" t="s">
        <v>204</v>
      </c>
      <c r="D246" s="542"/>
      <c r="E246" s="542"/>
      <c r="F246" s="542"/>
      <c r="G246" s="543"/>
      <c r="H246" s="541" t="s">
        <v>205</v>
      </c>
      <c r="I246" s="542"/>
      <c r="J246" s="542"/>
      <c r="K246" s="542"/>
      <c r="L246" s="542"/>
      <c r="M246" s="542"/>
      <c r="N246" s="542"/>
      <c r="O246" s="542"/>
      <c r="P246" s="542"/>
      <c r="Q246" s="542"/>
      <c r="R246" s="542"/>
      <c r="S246" s="543"/>
      <c r="T246" s="541" t="s">
        <v>278</v>
      </c>
      <c r="U246" s="542"/>
      <c r="V246" s="542"/>
      <c r="W246" s="543"/>
      <c r="X246" s="541" t="s">
        <v>357</v>
      </c>
      <c r="Y246" s="542"/>
      <c r="Z246" s="542"/>
      <c r="AA246" s="542"/>
      <c r="AB246" s="542"/>
      <c r="AC246" s="543"/>
      <c r="AD246" s="541" t="s">
        <v>208</v>
      </c>
      <c r="AE246" s="542"/>
      <c r="AF246" s="542"/>
      <c r="AG246" s="542"/>
      <c r="AH246" s="542"/>
      <c r="AI246" s="543"/>
      <c r="AJ246" s="72"/>
      <c r="AK246" s="72"/>
    </row>
    <row r="247" spans="1:37" ht="27" customHeight="1">
      <c r="A247" s="414"/>
      <c r="B247" s="80" t="s">
        <v>182</v>
      </c>
      <c r="C247" s="415">
        <v>0.40277777777777779</v>
      </c>
      <c r="D247" s="416"/>
      <c r="E247" s="81" t="s">
        <v>206</v>
      </c>
      <c r="F247" s="416">
        <f>C247+"0:55"</f>
        <v>0.44097222222222221</v>
      </c>
      <c r="G247" s="417"/>
      <c r="H247" s="418" t="str">
        <f>B90</f>
        <v>千葉四十雀50</v>
      </c>
      <c r="I247" s="419"/>
      <c r="J247" s="419"/>
      <c r="K247" s="419"/>
      <c r="L247" s="420"/>
      <c r="M247" s="187">
        <v>5</v>
      </c>
      <c r="N247" s="188">
        <v>0</v>
      </c>
      <c r="O247" s="418" t="str">
        <f>B93</f>
        <v>緑町シニア50</v>
      </c>
      <c r="P247" s="419"/>
      <c r="Q247" s="419"/>
      <c r="R247" s="419"/>
      <c r="S247" s="420"/>
      <c r="T247" s="418" t="str">
        <f>O250</f>
        <v>古河シニア50</v>
      </c>
      <c r="U247" s="419"/>
      <c r="V247" s="419"/>
      <c r="W247" s="420"/>
      <c r="X247" s="421" t="str">
        <f>O249</f>
        <v>FC船橋50</v>
      </c>
      <c r="Y247" s="419"/>
      <c r="Z247" s="419"/>
      <c r="AA247" s="419"/>
      <c r="AB247" s="419"/>
      <c r="AC247" s="420"/>
      <c r="AD247" s="421" t="str">
        <f>X247</f>
        <v>FC船橋50</v>
      </c>
      <c r="AE247" s="419"/>
      <c r="AF247" s="419"/>
      <c r="AG247" s="419"/>
      <c r="AH247" s="419"/>
      <c r="AI247" s="420"/>
      <c r="AJ247" s="72"/>
      <c r="AK247" s="72"/>
    </row>
    <row r="248" spans="1:37" ht="27" customHeight="1">
      <c r="A248" s="414"/>
      <c r="B248" s="82" t="s">
        <v>183</v>
      </c>
      <c r="C248" s="422">
        <f>C247+"0:60"</f>
        <v>0.44444444444444448</v>
      </c>
      <c r="D248" s="423"/>
      <c r="E248" s="83" t="s">
        <v>206</v>
      </c>
      <c r="F248" s="423">
        <f>C248+"0:55"</f>
        <v>0.48263888888888895</v>
      </c>
      <c r="G248" s="424"/>
      <c r="H248" s="425" t="str">
        <f>B58</f>
        <v>Lien  Chiba</v>
      </c>
      <c r="I248" s="426"/>
      <c r="J248" s="426"/>
      <c r="K248" s="426"/>
      <c r="L248" s="427"/>
      <c r="M248" s="189">
        <v>7</v>
      </c>
      <c r="N248" s="190">
        <v>0</v>
      </c>
      <c r="O248" s="425" t="str">
        <f>B61</f>
        <v>習台シニア50</v>
      </c>
      <c r="P248" s="426"/>
      <c r="Q248" s="426"/>
      <c r="R248" s="426"/>
      <c r="S248" s="427"/>
      <c r="T248" s="425" t="str">
        <f>O250</f>
        <v>古河シニア50</v>
      </c>
      <c r="U248" s="426"/>
      <c r="V248" s="426"/>
      <c r="W248" s="427"/>
      <c r="X248" s="428" t="str">
        <f>H250</f>
        <v>商大クラブ50</v>
      </c>
      <c r="Y248" s="426"/>
      <c r="Z248" s="426"/>
      <c r="AA248" s="426"/>
      <c r="AB248" s="426"/>
      <c r="AC248" s="427"/>
      <c r="AD248" s="428" t="str">
        <f>O247</f>
        <v>緑町シニア50</v>
      </c>
      <c r="AE248" s="426"/>
      <c r="AF248" s="426"/>
      <c r="AG248" s="426"/>
      <c r="AH248" s="426"/>
      <c r="AI248" s="427"/>
      <c r="AJ248" s="72"/>
      <c r="AK248" s="72"/>
    </row>
    <row r="249" spans="1:37" ht="27" customHeight="1">
      <c r="A249" s="414"/>
      <c r="B249" s="84" t="s">
        <v>184</v>
      </c>
      <c r="C249" s="422">
        <f t="shared" ref="C249" si="82">C248+"0:60"</f>
        <v>0.48611111111111116</v>
      </c>
      <c r="D249" s="423"/>
      <c r="E249" s="85" t="s">
        <v>206</v>
      </c>
      <c r="F249" s="423">
        <f t="shared" ref="F249" si="83">C249+"0:55"</f>
        <v>0.52430555555555558</v>
      </c>
      <c r="G249" s="424"/>
      <c r="H249" s="425" t="str">
        <f>B76</f>
        <v>55 千葉四十雀</v>
      </c>
      <c r="I249" s="426"/>
      <c r="J249" s="426"/>
      <c r="K249" s="426"/>
      <c r="L249" s="427"/>
      <c r="M249" s="189">
        <v>0</v>
      </c>
      <c r="N249" s="190">
        <v>6</v>
      </c>
      <c r="O249" s="425" t="str">
        <f>B77</f>
        <v>FC船橋50</v>
      </c>
      <c r="P249" s="426"/>
      <c r="Q249" s="426"/>
      <c r="R249" s="426"/>
      <c r="S249" s="427"/>
      <c r="T249" s="425" t="str">
        <f>H251</f>
        <v>マクハリ50</v>
      </c>
      <c r="U249" s="426"/>
      <c r="V249" s="426"/>
      <c r="W249" s="427"/>
      <c r="X249" s="429" t="str">
        <f>H247</f>
        <v>千葉四十雀50</v>
      </c>
      <c r="Y249" s="430"/>
      <c r="Z249" s="430"/>
      <c r="AA249" s="430"/>
      <c r="AB249" s="430"/>
      <c r="AC249" s="431"/>
      <c r="AD249" s="428" t="str">
        <f>O251</f>
        <v>九十九里50</v>
      </c>
      <c r="AE249" s="426"/>
      <c r="AF249" s="426"/>
      <c r="AG249" s="426"/>
      <c r="AH249" s="426"/>
      <c r="AI249" s="427"/>
      <c r="AJ249" s="72"/>
      <c r="AK249" s="72"/>
    </row>
    <row r="250" spans="1:37" ht="27" customHeight="1">
      <c r="A250" s="278"/>
      <c r="B250" s="82" t="s">
        <v>185</v>
      </c>
      <c r="C250" s="422">
        <f>C249+"0:60"</f>
        <v>0.52777777777777779</v>
      </c>
      <c r="D250" s="423"/>
      <c r="E250" s="85" t="s">
        <v>206</v>
      </c>
      <c r="F250" s="423">
        <f>C250+"0:55"</f>
        <v>0.56597222222222221</v>
      </c>
      <c r="G250" s="424"/>
      <c r="H250" s="425" t="str">
        <f>B74</f>
        <v>商大クラブ50</v>
      </c>
      <c r="I250" s="426"/>
      <c r="J250" s="426"/>
      <c r="K250" s="426"/>
      <c r="L250" s="427"/>
      <c r="M250" s="189">
        <v>2</v>
      </c>
      <c r="N250" s="190">
        <v>1</v>
      </c>
      <c r="O250" s="425" t="str">
        <f>B78</f>
        <v>古河シニア50</v>
      </c>
      <c r="P250" s="426"/>
      <c r="Q250" s="426"/>
      <c r="R250" s="426"/>
      <c r="S250" s="427"/>
      <c r="T250" s="425" t="str">
        <f>O248</f>
        <v>習台シニア50</v>
      </c>
      <c r="U250" s="426"/>
      <c r="V250" s="426"/>
      <c r="W250" s="427"/>
      <c r="X250" s="428" t="str">
        <f>H248</f>
        <v>Lien  Chiba</v>
      </c>
      <c r="Y250" s="426"/>
      <c r="Z250" s="426"/>
      <c r="AA250" s="426"/>
      <c r="AB250" s="426"/>
      <c r="AC250" s="427"/>
      <c r="AD250" s="428" t="str">
        <f>H248</f>
        <v>Lien  Chiba</v>
      </c>
      <c r="AE250" s="426"/>
      <c r="AF250" s="426"/>
      <c r="AG250" s="426"/>
      <c r="AH250" s="426"/>
      <c r="AI250" s="427"/>
      <c r="AJ250" s="72"/>
      <c r="AK250" s="72"/>
    </row>
    <row r="251" spans="1:37" ht="27" customHeight="1">
      <c r="A251" s="278"/>
      <c r="B251" s="87" t="s">
        <v>443</v>
      </c>
      <c r="C251" s="407">
        <f>C250+"0:60"</f>
        <v>0.56944444444444442</v>
      </c>
      <c r="D251" s="408"/>
      <c r="E251" s="88" t="s">
        <v>206</v>
      </c>
      <c r="F251" s="408">
        <f>C251+"0:55"</f>
        <v>0.60763888888888884</v>
      </c>
      <c r="G251" s="409"/>
      <c r="H251" s="410" t="str">
        <f>B59</f>
        <v>マクハリ50</v>
      </c>
      <c r="I251" s="411"/>
      <c r="J251" s="411"/>
      <c r="K251" s="411"/>
      <c r="L251" s="412"/>
      <c r="M251" s="191">
        <v>3</v>
      </c>
      <c r="N251" s="192">
        <v>0</v>
      </c>
      <c r="O251" s="410" t="str">
        <f>B60</f>
        <v>九十九里50</v>
      </c>
      <c r="P251" s="411"/>
      <c r="Q251" s="411"/>
      <c r="R251" s="411"/>
      <c r="S251" s="412"/>
      <c r="T251" s="410" t="str">
        <f>O248</f>
        <v>習台シニア50</v>
      </c>
      <c r="U251" s="411"/>
      <c r="V251" s="411"/>
      <c r="W251" s="412"/>
      <c r="X251" s="413" t="str">
        <f>H249</f>
        <v>55 千葉四十雀</v>
      </c>
      <c r="Y251" s="411"/>
      <c r="Z251" s="411"/>
      <c r="AA251" s="411"/>
      <c r="AB251" s="411"/>
      <c r="AC251" s="412"/>
      <c r="AD251" s="413" t="str">
        <f>H249</f>
        <v>55 千葉四十雀</v>
      </c>
      <c r="AE251" s="411"/>
      <c r="AF251" s="411"/>
      <c r="AG251" s="411"/>
      <c r="AH251" s="411"/>
      <c r="AI251" s="412"/>
      <c r="AJ251" s="72"/>
      <c r="AK251" s="72"/>
    </row>
    <row r="252" spans="1:37" ht="27" customHeight="1">
      <c r="A252" s="72"/>
      <c r="B252" s="73" t="s">
        <v>507</v>
      </c>
      <c r="C252" s="72"/>
      <c r="D252" s="72"/>
      <c r="E252" s="72"/>
      <c r="F252" s="72"/>
      <c r="G252" s="72"/>
      <c r="H252" s="75" t="s">
        <v>509</v>
      </c>
      <c r="I252" s="75"/>
      <c r="J252" s="75"/>
      <c r="K252" s="75"/>
      <c r="L252" s="75"/>
      <c r="M252" s="75"/>
      <c r="N252" s="75"/>
      <c r="O252" s="75"/>
      <c r="P252" s="75"/>
      <c r="Q252" s="75"/>
      <c r="R252" s="75"/>
      <c r="S252" s="75"/>
      <c r="T252" s="72"/>
      <c r="U252" s="72"/>
      <c r="V252" s="72"/>
      <c r="W252" s="72"/>
      <c r="X252" s="72"/>
      <c r="Y252" s="72"/>
      <c r="Z252" s="72"/>
      <c r="AA252" s="72"/>
      <c r="AB252" s="72"/>
      <c r="AC252" s="72"/>
      <c r="AD252" s="72"/>
      <c r="AE252" s="72"/>
      <c r="AF252" s="72"/>
      <c r="AG252" s="72"/>
      <c r="AH252" s="72"/>
      <c r="AI252" s="89"/>
      <c r="AJ252" s="72"/>
      <c r="AK252" s="72"/>
    </row>
    <row r="253" spans="1:37" ht="27" customHeight="1">
      <c r="A253" s="72"/>
      <c r="B253" s="79" t="s">
        <v>180</v>
      </c>
      <c r="C253" s="541" t="s">
        <v>204</v>
      </c>
      <c r="D253" s="542"/>
      <c r="E253" s="542"/>
      <c r="F253" s="542"/>
      <c r="G253" s="543"/>
      <c r="H253" s="541" t="s">
        <v>205</v>
      </c>
      <c r="I253" s="542"/>
      <c r="J253" s="542"/>
      <c r="K253" s="542"/>
      <c r="L253" s="542"/>
      <c r="M253" s="542"/>
      <c r="N253" s="542"/>
      <c r="O253" s="542"/>
      <c r="P253" s="542"/>
      <c r="Q253" s="542"/>
      <c r="R253" s="542"/>
      <c r="S253" s="543"/>
      <c r="T253" s="541" t="s">
        <v>278</v>
      </c>
      <c r="U253" s="542"/>
      <c r="V253" s="542"/>
      <c r="W253" s="543"/>
      <c r="X253" s="541" t="s">
        <v>357</v>
      </c>
      <c r="Y253" s="542"/>
      <c r="Z253" s="542"/>
      <c r="AA253" s="542"/>
      <c r="AB253" s="542"/>
      <c r="AC253" s="543"/>
      <c r="AD253" s="541" t="s">
        <v>208</v>
      </c>
      <c r="AE253" s="542"/>
      <c r="AF253" s="542"/>
      <c r="AG253" s="542"/>
      <c r="AH253" s="542"/>
      <c r="AI253" s="543"/>
      <c r="AJ253" s="72"/>
      <c r="AK253" s="72"/>
    </row>
    <row r="254" spans="1:37" ht="27" customHeight="1">
      <c r="A254" s="414"/>
      <c r="B254" s="80" t="s">
        <v>182</v>
      </c>
      <c r="C254" s="415">
        <v>0.40277777777777779</v>
      </c>
      <c r="D254" s="416"/>
      <c r="E254" s="81" t="s">
        <v>206</v>
      </c>
      <c r="F254" s="416">
        <f>C254+"0:55"</f>
        <v>0.44097222222222221</v>
      </c>
      <c r="G254" s="417"/>
      <c r="H254" s="418" t="str">
        <f>B84</f>
        <v>習志野50</v>
      </c>
      <c r="I254" s="419"/>
      <c r="J254" s="419"/>
      <c r="K254" s="419"/>
      <c r="L254" s="420"/>
      <c r="M254" s="187">
        <v>1</v>
      </c>
      <c r="N254" s="188">
        <v>1</v>
      </c>
      <c r="O254" s="418" t="str">
        <f>B85</f>
        <v>55 浜野シニア</v>
      </c>
      <c r="P254" s="419"/>
      <c r="Q254" s="419"/>
      <c r="R254" s="419"/>
      <c r="S254" s="420"/>
      <c r="T254" s="418" t="str">
        <f>O257</f>
        <v>フォルティシモ</v>
      </c>
      <c r="U254" s="419"/>
      <c r="V254" s="419"/>
      <c r="W254" s="420"/>
      <c r="X254" s="421" t="str">
        <f>O256</f>
        <v>浦安シニア50</v>
      </c>
      <c r="Y254" s="419"/>
      <c r="Z254" s="419"/>
      <c r="AA254" s="419"/>
      <c r="AB254" s="419"/>
      <c r="AC254" s="420"/>
      <c r="AD254" s="421" t="str">
        <f>X254</f>
        <v>浦安シニア50</v>
      </c>
      <c r="AE254" s="419"/>
      <c r="AF254" s="419"/>
      <c r="AG254" s="419"/>
      <c r="AH254" s="419"/>
      <c r="AI254" s="420"/>
      <c r="AJ254" s="72"/>
      <c r="AK254" s="72"/>
    </row>
    <row r="255" spans="1:37" ht="27" customHeight="1">
      <c r="A255" s="414"/>
      <c r="B255" s="82" t="s">
        <v>183</v>
      </c>
      <c r="C255" s="422">
        <f>C254+"0:60"</f>
        <v>0.44444444444444448</v>
      </c>
      <c r="D255" s="423"/>
      <c r="E255" s="83" t="s">
        <v>206</v>
      </c>
      <c r="F255" s="423">
        <f>C255+"0:55"</f>
        <v>0.48263888888888895</v>
      </c>
      <c r="G255" s="424"/>
      <c r="H255" s="425" t="str">
        <f>B69</f>
        <v>エスペランサ50</v>
      </c>
      <c r="I255" s="426"/>
      <c r="J255" s="426"/>
      <c r="K255" s="426"/>
      <c r="L255" s="427"/>
      <c r="M255" s="189">
        <v>0</v>
      </c>
      <c r="N255" s="190">
        <v>2</v>
      </c>
      <c r="O255" s="425" t="str">
        <f>B70</f>
        <v>浜野シニア50</v>
      </c>
      <c r="P255" s="426"/>
      <c r="Q255" s="426"/>
      <c r="R255" s="426"/>
      <c r="S255" s="427"/>
      <c r="T255" s="425" t="str">
        <f>O257</f>
        <v>フォルティシモ</v>
      </c>
      <c r="U255" s="426"/>
      <c r="V255" s="426"/>
      <c r="W255" s="427"/>
      <c r="X255" s="428" t="str">
        <f>H257</f>
        <v>佐倉シニア50</v>
      </c>
      <c r="Y255" s="426"/>
      <c r="Z255" s="426"/>
      <c r="AA255" s="426"/>
      <c r="AB255" s="426"/>
      <c r="AC255" s="427"/>
      <c r="AD255" s="428" t="str">
        <f>O254</f>
        <v>55 浜野シニア</v>
      </c>
      <c r="AE255" s="426"/>
      <c r="AF255" s="426"/>
      <c r="AG255" s="426"/>
      <c r="AH255" s="426"/>
      <c r="AI255" s="427"/>
      <c r="AJ255" s="72"/>
      <c r="AK255" s="72"/>
    </row>
    <row r="256" spans="1:37" ht="27" customHeight="1">
      <c r="A256" s="414"/>
      <c r="B256" s="84" t="s">
        <v>184</v>
      </c>
      <c r="C256" s="422">
        <f t="shared" ref="C256" si="84">C255+"0:60"</f>
        <v>0.48611111111111116</v>
      </c>
      <c r="D256" s="423"/>
      <c r="E256" s="85" t="s">
        <v>206</v>
      </c>
      <c r="F256" s="423">
        <f t="shared" ref="F256" si="85">C256+"0:55"</f>
        <v>0.52430555555555558</v>
      </c>
      <c r="G256" s="424"/>
      <c r="H256" s="425" t="str">
        <f>B82</f>
        <v>八千代FC50</v>
      </c>
      <c r="I256" s="426"/>
      <c r="J256" s="426"/>
      <c r="K256" s="426"/>
      <c r="L256" s="427"/>
      <c r="M256" s="189">
        <v>3</v>
      </c>
      <c r="N256" s="190">
        <v>0</v>
      </c>
      <c r="O256" s="425" t="str">
        <f>B86</f>
        <v>浦安シニア50</v>
      </c>
      <c r="P256" s="426"/>
      <c r="Q256" s="426"/>
      <c r="R256" s="426"/>
      <c r="S256" s="427"/>
      <c r="T256" s="425" t="str">
        <f>H258</f>
        <v>Y-AJACK50</v>
      </c>
      <c r="U256" s="426"/>
      <c r="V256" s="426"/>
      <c r="W256" s="427"/>
      <c r="X256" s="429" t="str">
        <f>H254</f>
        <v>習志野50</v>
      </c>
      <c r="Y256" s="430"/>
      <c r="Z256" s="430"/>
      <c r="AA256" s="430"/>
      <c r="AB256" s="430"/>
      <c r="AC256" s="431"/>
      <c r="AD256" s="428" t="str">
        <f>O258</f>
        <v>55 八千代FC</v>
      </c>
      <c r="AE256" s="426"/>
      <c r="AF256" s="426"/>
      <c r="AG256" s="426"/>
      <c r="AH256" s="426"/>
      <c r="AI256" s="427"/>
      <c r="AJ256" s="72"/>
      <c r="AK256" s="72"/>
    </row>
    <row r="257" spans="1:37" ht="27" customHeight="1">
      <c r="A257" s="278"/>
      <c r="B257" s="82" t="s">
        <v>185</v>
      </c>
      <c r="C257" s="422">
        <f>C256+"0:60"</f>
        <v>0.52777777777777779</v>
      </c>
      <c r="D257" s="423"/>
      <c r="E257" s="85" t="s">
        <v>206</v>
      </c>
      <c r="F257" s="423">
        <f>C257+"0:55"</f>
        <v>0.56597222222222221</v>
      </c>
      <c r="G257" s="424"/>
      <c r="H257" s="425" t="str">
        <f>B91</f>
        <v>佐倉シニア50</v>
      </c>
      <c r="I257" s="426"/>
      <c r="J257" s="426"/>
      <c r="K257" s="426"/>
      <c r="L257" s="427"/>
      <c r="M257" s="189">
        <v>0</v>
      </c>
      <c r="N257" s="190">
        <v>1</v>
      </c>
      <c r="O257" s="425" t="str">
        <f>B92</f>
        <v>フォルティシモ</v>
      </c>
      <c r="P257" s="426"/>
      <c r="Q257" s="426"/>
      <c r="R257" s="426"/>
      <c r="S257" s="427"/>
      <c r="T257" s="425" t="str">
        <f>O255</f>
        <v>浜野シニア50</v>
      </c>
      <c r="U257" s="426"/>
      <c r="V257" s="426"/>
      <c r="W257" s="427"/>
      <c r="X257" s="428" t="str">
        <f>H255</f>
        <v>エスペランサ50</v>
      </c>
      <c r="Y257" s="426"/>
      <c r="Z257" s="426"/>
      <c r="AA257" s="426"/>
      <c r="AB257" s="426"/>
      <c r="AC257" s="427"/>
      <c r="AD257" s="428" t="str">
        <f>H255</f>
        <v>エスペランサ50</v>
      </c>
      <c r="AE257" s="426"/>
      <c r="AF257" s="426"/>
      <c r="AG257" s="426"/>
      <c r="AH257" s="426"/>
      <c r="AI257" s="427"/>
      <c r="AJ257" s="72"/>
      <c r="AK257" s="72"/>
    </row>
    <row r="258" spans="1:37" ht="27" customHeight="1">
      <c r="A258" s="278"/>
      <c r="B258" s="87" t="s">
        <v>443</v>
      </c>
      <c r="C258" s="407">
        <f>C257+"0:60"</f>
        <v>0.56944444444444442</v>
      </c>
      <c r="D258" s="408"/>
      <c r="E258" s="88" t="s">
        <v>206</v>
      </c>
      <c r="F258" s="408">
        <f>C258+"0:55"</f>
        <v>0.60763888888888884</v>
      </c>
      <c r="G258" s="409"/>
      <c r="H258" s="410" t="str">
        <f>B66</f>
        <v>Y-AJACK50</v>
      </c>
      <c r="I258" s="411"/>
      <c r="J258" s="411"/>
      <c r="K258" s="411"/>
      <c r="L258" s="412"/>
      <c r="M258" s="191">
        <v>2</v>
      </c>
      <c r="N258" s="192">
        <v>0</v>
      </c>
      <c r="O258" s="410" t="str">
        <f>B67</f>
        <v>55 八千代FC</v>
      </c>
      <c r="P258" s="411"/>
      <c r="Q258" s="411"/>
      <c r="R258" s="411"/>
      <c r="S258" s="412"/>
      <c r="T258" s="410" t="str">
        <f>O255</f>
        <v>浜野シニア50</v>
      </c>
      <c r="U258" s="411"/>
      <c r="V258" s="411"/>
      <c r="W258" s="412"/>
      <c r="X258" s="413" t="str">
        <f>H256</f>
        <v>八千代FC50</v>
      </c>
      <c r="Y258" s="411"/>
      <c r="Z258" s="411"/>
      <c r="AA258" s="411"/>
      <c r="AB258" s="411"/>
      <c r="AC258" s="412"/>
      <c r="AD258" s="413" t="str">
        <f>H256</f>
        <v>八千代FC50</v>
      </c>
      <c r="AE258" s="411"/>
      <c r="AF258" s="411"/>
      <c r="AG258" s="411"/>
      <c r="AH258" s="411"/>
      <c r="AI258" s="412"/>
      <c r="AJ258" s="72"/>
      <c r="AK258" s="72"/>
    </row>
    <row r="259" spans="1:37" ht="27" customHeight="1">
      <c r="A259" s="72"/>
      <c r="B259" s="73" t="s">
        <v>507</v>
      </c>
      <c r="C259" s="72"/>
      <c r="D259" s="72"/>
      <c r="E259" s="72"/>
      <c r="F259" s="72"/>
      <c r="G259" s="72"/>
      <c r="H259" s="75" t="s">
        <v>504</v>
      </c>
      <c r="I259" s="75"/>
      <c r="J259" s="75"/>
      <c r="K259" s="75"/>
      <c r="L259" s="75"/>
      <c r="M259" s="75"/>
      <c r="N259" s="75"/>
      <c r="O259" s="75"/>
      <c r="P259" s="75"/>
      <c r="Q259" s="75"/>
      <c r="R259" s="75"/>
      <c r="S259" s="75"/>
      <c r="T259" s="72"/>
      <c r="U259" s="72"/>
      <c r="V259" s="72"/>
      <c r="W259" s="72"/>
      <c r="X259" s="72"/>
      <c r="Y259" s="72"/>
      <c r="Z259" s="72"/>
      <c r="AA259" s="72"/>
      <c r="AB259" s="72"/>
      <c r="AC259" s="72"/>
      <c r="AD259" s="72"/>
      <c r="AE259" s="72"/>
      <c r="AF259" s="72"/>
      <c r="AG259" s="72"/>
      <c r="AH259" s="72"/>
      <c r="AI259" s="89"/>
      <c r="AJ259" s="72"/>
      <c r="AK259" s="72"/>
    </row>
    <row r="260" spans="1:37" ht="27" customHeight="1">
      <c r="A260" s="72"/>
      <c r="B260" s="79" t="s">
        <v>180</v>
      </c>
      <c r="C260" s="541" t="s">
        <v>204</v>
      </c>
      <c r="D260" s="542"/>
      <c r="E260" s="542"/>
      <c r="F260" s="542"/>
      <c r="G260" s="543"/>
      <c r="H260" s="541" t="s">
        <v>205</v>
      </c>
      <c r="I260" s="542"/>
      <c r="J260" s="542"/>
      <c r="K260" s="542"/>
      <c r="L260" s="542"/>
      <c r="M260" s="542"/>
      <c r="N260" s="542"/>
      <c r="O260" s="542"/>
      <c r="P260" s="542"/>
      <c r="Q260" s="542"/>
      <c r="R260" s="542"/>
      <c r="S260" s="543"/>
      <c r="T260" s="541" t="s">
        <v>278</v>
      </c>
      <c r="U260" s="542"/>
      <c r="V260" s="542"/>
      <c r="W260" s="543"/>
      <c r="X260" s="541" t="s">
        <v>357</v>
      </c>
      <c r="Y260" s="542"/>
      <c r="Z260" s="542"/>
      <c r="AA260" s="542"/>
      <c r="AB260" s="542"/>
      <c r="AC260" s="543"/>
      <c r="AD260" s="541" t="s">
        <v>208</v>
      </c>
      <c r="AE260" s="542"/>
      <c r="AF260" s="542"/>
      <c r="AG260" s="542"/>
      <c r="AH260" s="542"/>
      <c r="AI260" s="543"/>
      <c r="AJ260" s="72"/>
      <c r="AK260" s="72"/>
    </row>
    <row r="261" spans="1:37" ht="27" customHeight="1">
      <c r="A261" s="414"/>
      <c r="B261" s="80" t="s">
        <v>182</v>
      </c>
      <c r="C261" s="415">
        <v>0.40277777777777779</v>
      </c>
      <c r="D261" s="416"/>
      <c r="E261" s="81" t="s">
        <v>206</v>
      </c>
      <c r="F261" s="416">
        <f>C261+"0:55"</f>
        <v>0.44097222222222221</v>
      </c>
      <c r="G261" s="417"/>
      <c r="H261" s="418" t="str">
        <f>B37</f>
        <v>FC船橋40</v>
      </c>
      <c r="I261" s="419"/>
      <c r="J261" s="419"/>
      <c r="K261" s="419"/>
      <c r="L261" s="420"/>
      <c r="M261" s="187">
        <v>4</v>
      </c>
      <c r="N261" s="188">
        <v>0</v>
      </c>
      <c r="O261" s="418" t="str">
        <f>B39</f>
        <v>八千代FC40</v>
      </c>
      <c r="P261" s="419"/>
      <c r="Q261" s="419"/>
      <c r="R261" s="419"/>
      <c r="S261" s="420"/>
      <c r="T261" s="418" t="str">
        <f>O264</f>
        <v>カラクテル</v>
      </c>
      <c r="U261" s="419"/>
      <c r="V261" s="419"/>
      <c r="W261" s="420"/>
      <c r="X261" s="421" t="str">
        <f>O263</f>
        <v>マクハリ40</v>
      </c>
      <c r="Y261" s="419"/>
      <c r="Z261" s="419"/>
      <c r="AA261" s="419"/>
      <c r="AB261" s="419"/>
      <c r="AC261" s="420"/>
      <c r="AD261" s="421" t="str">
        <f>X261</f>
        <v>マクハリ40</v>
      </c>
      <c r="AE261" s="419"/>
      <c r="AF261" s="419"/>
      <c r="AG261" s="419"/>
      <c r="AH261" s="419"/>
      <c r="AI261" s="420"/>
      <c r="AJ261" s="72"/>
      <c r="AK261" s="72"/>
    </row>
    <row r="262" spans="1:37" ht="27" customHeight="1">
      <c r="A262" s="414"/>
      <c r="B262" s="82" t="s">
        <v>183</v>
      </c>
      <c r="C262" s="422">
        <f>C261+"0:60"</f>
        <v>0.44444444444444448</v>
      </c>
      <c r="D262" s="423"/>
      <c r="E262" s="83" t="s">
        <v>206</v>
      </c>
      <c r="F262" s="423">
        <f>C262+"0:55"</f>
        <v>0.48263888888888895</v>
      </c>
      <c r="G262" s="424"/>
      <c r="H262" s="425" t="str">
        <f>B14</f>
        <v>MITシニア</v>
      </c>
      <c r="I262" s="426"/>
      <c r="J262" s="426"/>
      <c r="K262" s="426"/>
      <c r="L262" s="427"/>
      <c r="M262" s="189">
        <v>4</v>
      </c>
      <c r="N262" s="190">
        <v>0</v>
      </c>
      <c r="O262" s="425" t="str">
        <f>B15</f>
        <v>ブラゼンチン</v>
      </c>
      <c r="P262" s="426"/>
      <c r="Q262" s="426"/>
      <c r="R262" s="426"/>
      <c r="S262" s="427"/>
      <c r="T262" s="425" t="str">
        <f>O264</f>
        <v>カラクテル</v>
      </c>
      <c r="U262" s="426"/>
      <c r="V262" s="426"/>
      <c r="W262" s="427"/>
      <c r="X262" s="428" t="str">
        <f>H264</f>
        <v>ハルオ</v>
      </c>
      <c r="Y262" s="426"/>
      <c r="Z262" s="426"/>
      <c r="AA262" s="426"/>
      <c r="AB262" s="426"/>
      <c r="AC262" s="427"/>
      <c r="AD262" s="428" t="str">
        <f>O261</f>
        <v>八千代FC40</v>
      </c>
      <c r="AE262" s="426"/>
      <c r="AF262" s="426"/>
      <c r="AG262" s="426"/>
      <c r="AH262" s="426"/>
      <c r="AI262" s="427"/>
      <c r="AJ262" s="72"/>
      <c r="AK262" s="72"/>
    </row>
    <row r="263" spans="1:37" ht="27" customHeight="1">
      <c r="A263" s="414"/>
      <c r="B263" s="84" t="s">
        <v>184</v>
      </c>
      <c r="C263" s="422">
        <f t="shared" ref="C263" si="86">C262+"0:60"</f>
        <v>0.48611111111111116</v>
      </c>
      <c r="D263" s="423"/>
      <c r="E263" s="85" t="s">
        <v>206</v>
      </c>
      <c r="F263" s="423">
        <f t="shared" ref="F263" si="87">C263+"0:55"</f>
        <v>0.52430555555555558</v>
      </c>
      <c r="G263" s="424"/>
      <c r="H263" s="425" t="str">
        <f>B5</f>
        <v>FC AKECHI</v>
      </c>
      <c r="I263" s="426"/>
      <c r="J263" s="426"/>
      <c r="K263" s="426"/>
      <c r="L263" s="427"/>
      <c r="M263" s="189">
        <v>1</v>
      </c>
      <c r="N263" s="190">
        <v>1</v>
      </c>
      <c r="O263" s="425" t="str">
        <f>B8</f>
        <v>マクハリ40</v>
      </c>
      <c r="P263" s="426"/>
      <c r="Q263" s="426"/>
      <c r="R263" s="426"/>
      <c r="S263" s="427"/>
      <c r="T263" s="425" t="str">
        <f>H265</f>
        <v>浦安シニア40</v>
      </c>
      <c r="U263" s="426"/>
      <c r="V263" s="426"/>
      <c r="W263" s="427"/>
      <c r="X263" s="429" t="str">
        <f>H261</f>
        <v>FC船橋40</v>
      </c>
      <c r="Y263" s="430"/>
      <c r="Z263" s="430"/>
      <c r="AA263" s="430"/>
      <c r="AB263" s="430"/>
      <c r="AC263" s="431"/>
      <c r="AD263" s="428" t="str">
        <f>O265</f>
        <v>MVCC</v>
      </c>
      <c r="AE263" s="426"/>
      <c r="AF263" s="426"/>
      <c r="AG263" s="426"/>
      <c r="AH263" s="426"/>
      <c r="AI263" s="427"/>
      <c r="AJ263" s="72"/>
      <c r="AK263" s="72"/>
    </row>
    <row r="264" spans="1:37" ht="27" customHeight="1">
      <c r="A264" s="278"/>
      <c r="B264" s="82" t="s">
        <v>185</v>
      </c>
      <c r="C264" s="422">
        <f>C263+"0:60"</f>
        <v>0.52777777777777779</v>
      </c>
      <c r="D264" s="423"/>
      <c r="E264" s="85" t="s">
        <v>206</v>
      </c>
      <c r="F264" s="423">
        <f>C264+"0:55"</f>
        <v>0.56597222222222221</v>
      </c>
      <c r="G264" s="424"/>
      <c r="H264" s="425" t="str">
        <f>B22</f>
        <v>ハルオ</v>
      </c>
      <c r="I264" s="426"/>
      <c r="J264" s="426"/>
      <c r="K264" s="426"/>
      <c r="L264" s="427"/>
      <c r="M264" s="189">
        <v>0</v>
      </c>
      <c r="N264" s="190">
        <v>8</v>
      </c>
      <c r="O264" s="425" t="str">
        <f>B23</f>
        <v>カラクテル</v>
      </c>
      <c r="P264" s="426"/>
      <c r="Q264" s="426"/>
      <c r="R264" s="426"/>
      <c r="S264" s="427"/>
      <c r="T264" s="425" t="str">
        <f>O262</f>
        <v>ブラゼンチン</v>
      </c>
      <c r="U264" s="426"/>
      <c r="V264" s="426"/>
      <c r="W264" s="427"/>
      <c r="X264" s="428" t="str">
        <f>H262</f>
        <v>MITシニア</v>
      </c>
      <c r="Y264" s="426"/>
      <c r="Z264" s="426"/>
      <c r="AA264" s="426"/>
      <c r="AB264" s="426"/>
      <c r="AC264" s="427"/>
      <c r="AD264" s="428" t="str">
        <f>H262</f>
        <v>MITシニア</v>
      </c>
      <c r="AE264" s="426"/>
      <c r="AF264" s="426"/>
      <c r="AG264" s="426"/>
      <c r="AH264" s="426"/>
      <c r="AI264" s="427"/>
      <c r="AJ264" s="72"/>
      <c r="AK264" s="72"/>
    </row>
    <row r="265" spans="1:37" ht="27" customHeight="1">
      <c r="A265" s="278"/>
      <c r="B265" s="87" t="s">
        <v>443</v>
      </c>
      <c r="C265" s="407">
        <f>C264+"0:60"</f>
        <v>0.56944444444444442</v>
      </c>
      <c r="D265" s="408"/>
      <c r="E265" s="88" t="s">
        <v>206</v>
      </c>
      <c r="F265" s="408">
        <f>C265+"0:55"</f>
        <v>0.60763888888888884</v>
      </c>
      <c r="G265" s="409"/>
      <c r="H265" s="410" t="str">
        <f>B30</f>
        <v>浦安シニア40</v>
      </c>
      <c r="I265" s="411"/>
      <c r="J265" s="411"/>
      <c r="K265" s="411"/>
      <c r="L265" s="412"/>
      <c r="M265" s="191">
        <v>4</v>
      </c>
      <c r="N265" s="192">
        <v>1</v>
      </c>
      <c r="O265" s="410" t="str">
        <f>B31</f>
        <v>MVCC</v>
      </c>
      <c r="P265" s="411"/>
      <c r="Q265" s="411"/>
      <c r="R265" s="411"/>
      <c r="S265" s="412"/>
      <c r="T265" s="410" t="str">
        <f>O262</f>
        <v>ブラゼンチン</v>
      </c>
      <c r="U265" s="411"/>
      <c r="V265" s="411"/>
      <c r="W265" s="412"/>
      <c r="X265" s="413" t="str">
        <f>H263</f>
        <v>FC AKECHI</v>
      </c>
      <c r="Y265" s="411"/>
      <c r="Z265" s="411"/>
      <c r="AA265" s="411"/>
      <c r="AB265" s="411"/>
      <c r="AC265" s="412"/>
      <c r="AD265" s="413" t="str">
        <f>H263</f>
        <v>FC AKECHI</v>
      </c>
      <c r="AE265" s="411"/>
      <c r="AF265" s="411"/>
      <c r="AG265" s="411"/>
      <c r="AH265" s="411"/>
      <c r="AI265" s="412"/>
      <c r="AJ265" s="72"/>
      <c r="AK265" s="72"/>
    </row>
    <row r="266" spans="1:37" ht="27" customHeight="1">
      <c r="A266" s="72"/>
      <c r="B266" s="73" t="s">
        <v>506</v>
      </c>
      <c r="C266" s="72"/>
      <c r="D266" s="72"/>
      <c r="E266" s="72"/>
      <c r="F266" s="72"/>
      <c r="G266" s="72"/>
      <c r="H266" s="75" t="s">
        <v>366</v>
      </c>
      <c r="I266" s="75"/>
      <c r="J266" s="75"/>
      <c r="K266" s="75"/>
      <c r="L266" s="75"/>
      <c r="M266" s="75"/>
      <c r="N266" s="75"/>
      <c r="O266" s="75"/>
      <c r="P266" s="75"/>
      <c r="Q266" s="75"/>
      <c r="R266" s="75"/>
      <c r="S266" s="75"/>
      <c r="T266" s="72"/>
      <c r="U266" s="72"/>
      <c r="V266" s="72"/>
      <c r="W266" s="72"/>
      <c r="X266" s="72"/>
      <c r="Y266" s="72"/>
      <c r="Z266" s="72"/>
      <c r="AA266" s="72"/>
      <c r="AB266" s="72"/>
      <c r="AC266" s="72"/>
      <c r="AD266" s="72"/>
      <c r="AE266" s="72"/>
      <c r="AF266" s="72"/>
      <c r="AG266" s="72"/>
      <c r="AH266" s="72"/>
      <c r="AI266" s="89"/>
      <c r="AJ266" s="72"/>
      <c r="AK266" s="72"/>
    </row>
    <row r="267" spans="1:37" ht="27" customHeight="1">
      <c r="A267" s="414"/>
      <c r="B267" s="79" t="s">
        <v>180</v>
      </c>
      <c r="C267" s="541" t="s">
        <v>204</v>
      </c>
      <c r="D267" s="542"/>
      <c r="E267" s="542"/>
      <c r="F267" s="542"/>
      <c r="G267" s="543"/>
      <c r="H267" s="541" t="s">
        <v>205</v>
      </c>
      <c r="I267" s="542"/>
      <c r="J267" s="542"/>
      <c r="K267" s="542"/>
      <c r="L267" s="542"/>
      <c r="M267" s="542"/>
      <c r="N267" s="542"/>
      <c r="O267" s="542"/>
      <c r="P267" s="542"/>
      <c r="Q267" s="542"/>
      <c r="R267" s="542"/>
      <c r="S267" s="543"/>
      <c r="T267" s="541" t="s">
        <v>278</v>
      </c>
      <c r="U267" s="542"/>
      <c r="V267" s="542"/>
      <c r="W267" s="543"/>
      <c r="X267" s="541" t="s">
        <v>357</v>
      </c>
      <c r="Y267" s="542"/>
      <c r="Z267" s="542"/>
      <c r="AA267" s="542"/>
      <c r="AB267" s="542"/>
      <c r="AC267" s="543"/>
      <c r="AD267" s="541" t="s">
        <v>208</v>
      </c>
      <c r="AE267" s="542"/>
      <c r="AF267" s="542"/>
      <c r="AG267" s="542"/>
      <c r="AH267" s="542"/>
      <c r="AI267" s="543"/>
      <c r="AJ267" s="72"/>
      <c r="AK267" s="72"/>
    </row>
    <row r="268" spans="1:37" ht="27" customHeight="1">
      <c r="A268" s="414"/>
      <c r="B268" s="80" t="s">
        <v>401</v>
      </c>
      <c r="C268" s="415">
        <v>0.40277777777777779</v>
      </c>
      <c r="D268" s="416"/>
      <c r="E268" s="81" t="s">
        <v>206</v>
      </c>
      <c r="F268" s="416">
        <f>C268+"0:55"</f>
        <v>0.44097222222222221</v>
      </c>
      <c r="G268" s="417"/>
      <c r="H268" s="418" t="str">
        <f>B38</f>
        <v>古河シニア40</v>
      </c>
      <c r="I268" s="419"/>
      <c r="J268" s="419"/>
      <c r="K268" s="419"/>
      <c r="L268" s="420"/>
      <c r="M268" s="187">
        <v>0</v>
      </c>
      <c r="N268" s="188">
        <v>3</v>
      </c>
      <c r="O268" s="418" t="str">
        <f>B40</f>
        <v>袖ケ浦シニア40</v>
      </c>
      <c r="P268" s="419"/>
      <c r="Q268" s="419"/>
      <c r="R268" s="419"/>
      <c r="S268" s="420"/>
      <c r="T268" s="418" t="str">
        <f>H271</f>
        <v>レーベン</v>
      </c>
      <c r="U268" s="419"/>
      <c r="V268" s="419"/>
      <c r="W268" s="420"/>
      <c r="X268" s="421" t="str">
        <f>O270</f>
        <v>九十九里浜40</v>
      </c>
      <c r="Y268" s="419"/>
      <c r="Z268" s="419"/>
      <c r="AA268" s="419"/>
      <c r="AB268" s="419"/>
      <c r="AC268" s="420"/>
      <c r="AD268" s="421" t="s">
        <v>279</v>
      </c>
      <c r="AE268" s="419"/>
      <c r="AF268" s="419"/>
      <c r="AG268" s="419"/>
      <c r="AH268" s="419"/>
      <c r="AI268" s="420"/>
      <c r="AJ268" s="72"/>
      <c r="AK268" s="72"/>
    </row>
    <row r="269" spans="1:37" ht="27" customHeight="1">
      <c r="A269" s="414"/>
      <c r="B269" s="82" t="s">
        <v>402</v>
      </c>
      <c r="C269" s="422">
        <f>C268+"0:60"</f>
        <v>0.44444444444444448</v>
      </c>
      <c r="D269" s="423"/>
      <c r="E269" s="83" t="s">
        <v>206</v>
      </c>
      <c r="F269" s="423">
        <f>C269+"0:55"</f>
        <v>0.48263888888888895</v>
      </c>
      <c r="G269" s="424"/>
      <c r="H269" s="425" t="str">
        <f>B29</f>
        <v>トキガネ</v>
      </c>
      <c r="I269" s="426"/>
      <c r="J269" s="426"/>
      <c r="K269" s="426"/>
      <c r="L269" s="427"/>
      <c r="M269" s="189">
        <v>8</v>
      </c>
      <c r="N269" s="190">
        <v>0</v>
      </c>
      <c r="O269" s="425" t="str">
        <f>B32</f>
        <v>花園SC40</v>
      </c>
      <c r="P269" s="426"/>
      <c r="Q269" s="426"/>
      <c r="R269" s="426"/>
      <c r="S269" s="427"/>
      <c r="T269" s="425" t="str">
        <f>H271</f>
        <v>レーベン</v>
      </c>
      <c r="U269" s="426"/>
      <c r="V269" s="426"/>
      <c r="W269" s="427"/>
      <c r="X269" s="428" t="str">
        <f>O271</f>
        <v>Y-AJYACK40</v>
      </c>
      <c r="Y269" s="426"/>
      <c r="Z269" s="426"/>
      <c r="AA269" s="426"/>
      <c r="AB269" s="426"/>
      <c r="AC269" s="427"/>
      <c r="AD269" s="428" t="s">
        <v>279</v>
      </c>
      <c r="AE269" s="426"/>
      <c r="AF269" s="426"/>
      <c r="AG269" s="426"/>
      <c r="AH269" s="426"/>
      <c r="AI269" s="427"/>
      <c r="AJ269" s="72"/>
      <c r="AK269" s="72"/>
    </row>
    <row r="270" spans="1:37" ht="27" customHeight="1">
      <c r="A270" s="414"/>
      <c r="B270" s="84" t="s">
        <v>403</v>
      </c>
      <c r="C270" s="422">
        <f t="shared" ref="C270:C272" si="88">C269+"0:60"</f>
        <v>0.48611111111111116</v>
      </c>
      <c r="D270" s="423"/>
      <c r="E270" s="85" t="s">
        <v>206</v>
      </c>
      <c r="F270" s="423">
        <f t="shared" ref="F270:F272" si="89">C270+"0:55"</f>
        <v>0.52430555555555558</v>
      </c>
      <c r="G270" s="424"/>
      <c r="H270" s="425" t="str">
        <f>B6</f>
        <v>エスペランサ40</v>
      </c>
      <c r="I270" s="426"/>
      <c r="J270" s="426"/>
      <c r="K270" s="426"/>
      <c r="L270" s="427"/>
      <c r="M270" s="189">
        <v>0</v>
      </c>
      <c r="N270" s="190">
        <v>0</v>
      </c>
      <c r="O270" s="425" t="str">
        <f>B7</f>
        <v>九十九里浜40</v>
      </c>
      <c r="P270" s="426"/>
      <c r="Q270" s="426"/>
      <c r="R270" s="426"/>
      <c r="S270" s="427"/>
      <c r="T270" s="425" t="str">
        <f>O268</f>
        <v>袖ケ浦シニア40</v>
      </c>
      <c r="U270" s="426"/>
      <c r="V270" s="426"/>
      <c r="W270" s="427"/>
      <c r="X270" s="429" t="str">
        <f>H268</f>
        <v>古河シニア40</v>
      </c>
      <c r="Y270" s="430"/>
      <c r="Z270" s="430"/>
      <c r="AA270" s="430"/>
      <c r="AB270" s="430"/>
      <c r="AC270" s="431"/>
      <c r="AD270" s="428" t="s">
        <v>279</v>
      </c>
      <c r="AE270" s="426"/>
      <c r="AF270" s="426"/>
      <c r="AG270" s="426"/>
      <c r="AH270" s="426"/>
      <c r="AI270" s="427"/>
      <c r="AJ270" s="72"/>
      <c r="AK270" s="72"/>
    </row>
    <row r="271" spans="1:37" ht="27" customHeight="1">
      <c r="A271" s="414"/>
      <c r="B271" s="84" t="s">
        <v>404</v>
      </c>
      <c r="C271" s="422">
        <f t="shared" si="88"/>
        <v>0.52777777777777779</v>
      </c>
      <c r="D271" s="423"/>
      <c r="E271" s="85" t="s">
        <v>206</v>
      </c>
      <c r="F271" s="423">
        <f t="shared" si="89"/>
        <v>0.56597222222222221</v>
      </c>
      <c r="G271" s="424"/>
      <c r="H271" s="425" t="str">
        <f>B21</f>
        <v>レーベン</v>
      </c>
      <c r="I271" s="426"/>
      <c r="J271" s="426"/>
      <c r="K271" s="426"/>
      <c r="L271" s="427"/>
      <c r="M271" s="189">
        <v>0</v>
      </c>
      <c r="N271" s="190">
        <v>0</v>
      </c>
      <c r="O271" s="425" t="str">
        <f>B24</f>
        <v>Y-AJYACK40</v>
      </c>
      <c r="P271" s="426"/>
      <c r="Q271" s="426"/>
      <c r="R271" s="426"/>
      <c r="S271" s="427"/>
      <c r="T271" s="425" t="str">
        <f>O269</f>
        <v>花園SC40</v>
      </c>
      <c r="U271" s="426"/>
      <c r="V271" s="426"/>
      <c r="W271" s="427"/>
      <c r="X271" s="429" t="str">
        <f>H269</f>
        <v>トキガネ</v>
      </c>
      <c r="Y271" s="430"/>
      <c r="Z271" s="430"/>
      <c r="AA271" s="430"/>
      <c r="AB271" s="430"/>
      <c r="AC271" s="431"/>
      <c r="AD271" s="428" t="s">
        <v>279</v>
      </c>
      <c r="AE271" s="426"/>
      <c r="AF271" s="426"/>
      <c r="AG271" s="426"/>
      <c r="AH271" s="426"/>
      <c r="AI271" s="427"/>
      <c r="AJ271" s="72"/>
      <c r="AK271" s="72"/>
    </row>
    <row r="272" spans="1:37" ht="27" customHeight="1">
      <c r="A272" s="414"/>
      <c r="B272" s="87" t="s">
        <v>405</v>
      </c>
      <c r="C272" s="407">
        <f t="shared" si="88"/>
        <v>0.56944444444444442</v>
      </c>
      <c r="D272" s="408"/>
      <c r="E272" s="88" t="s">
        <v>206</v>
      </c>
      <c r="F272" s="408">
        <f t="shared" si="89"/>
        <v>0.60763888888888884</v>
      </c>
      <c r="G272" s="409"/>
      <c r="H272" s="410" t="str">
        <f>B13</f>
        <v>習台シニア40</v>
      </c>
      <c r="I272" s="411"/>
      <c r="J272" s="411"/>
      <c r="K272" s="411"/>
      <c r="L272" s="412"/>
      <c r="M272" s="191">
        <v>2</v>
      </c>
      <c r="N272" s="192">
        <v>0</v>
      </c>
      <c r="O272" s="410" t="str">
        <f>B17</f>
        <v>市原シニア</v>
      </c>
      <c r="P272" s="411"/>
      <c r="Q272" s="411"/>
      <c r="R272" s="411"/>
      <c r="S272" s="412"/>
      <c r="T272" s="410" t="str">
        <f>O269</f>
        <v>花園SC40</v>
      </c>
      <c r="U272" s="411"/>
      <c r="V272" s="411"/>
      <c r="W272" s="412"/>
      <c r="X272" s="410" t="str">
        <f>H270</f>
        <v>エスペランサ40</v>
      </c>
      <c r="Y272" s="411"/>
      <c r="Z272" s="411"/>
      <c r="AA272" s="411"/>
      <c r="AB272" s="411"/>
      <c r="AC272" s="412"/>
      <c r="AD272" s="413" t="s">
        <v>279</v>
      </c>
      <c r="AE272" s="411"/>
      <c r="AF272" s="411"/>
      <c r="AG272" s="411"/>
      <c r="AH272" s="411"/>
      <c r="AI272" s="412"/>
      <c r="AJ272" s="72"/>
      <c r="AK272" s="72"/>
    </row>
    <row r="273" spans="1:37" ht="27" customHeight="1">
      <c r="A273" s="312"/>
      <c r="B273" s="313" t="s">
        <v>510</v>
      </c>
      <c r="C273" s="312"/>
      <c r="D273" s="312"/>
      <c r="E273" s="312"/>
      <c r="F273" s="312"/>
      <c r="G273" s="312"/>
      <c r="H273" s="314" t="s">
        <v>504</v>
      </c>
      <c r="I273" s="314"/>
      <c r="J273" s="314"/>
      <c r="K273" s="314"/>
      <c r="L273" s="314"/>
      <c r="M273" s="314"/>
      <c r="N273" s="314"/>
      <c r="O273" s="314"/>
      <c r="P273" s="314"/>
      <c r="Q273" s="314"/>
      <c r="R273" s="314"/>
      <c r="S273" s="314"/>
      <c r="T273" s="315"/>
      <c r="U273" s="312"/>
      <c r="V273" s="312"/>
      <c r="W273" s="312"/>
      <c r="X273" s="316"/>
      <c r="Y273" s="312"/>
      <c r="Z273" s="312"/>
      <c r="AA273" s="312"/>
      <c r="AB273" s="312"/>
      <c r="AC273" s="312"/>
      <c r="AD273" s="312"/>
      <c r="AE273" s="312"/>
      <c r="AF273" s="312"/>
      <c r="AG273" s="312"/>
      <c r="AH273" s="312"/>
      <c r="AI273" s="317"/>
      <c r="AJ273" s="312"/>
      <c r="AK273" s="312"/>
    </row>
    <row r="274" spans="1:37" ht="27" customHeight="1">
      <c r="A274" s="312"/>
      <c r="B274" s="318" t="s">
        <v>180</v>
      </c>
      <c r="C274" s="561" t="s">
        <v>204</v>
      </c>
      <c r="D274" s="562"/>
      <c r="E274" s="562"/>
      <c r="F274" s="562"/>
      <c r="G274" s="563"/>
      <c r="H274" s="561" t="s">
        <v>205</v>
      </c>
      <c r="I274" s="562"/>
      <c r="J274" s="562"/>
      <c r="K274" s="562"/>
      <c r="L274" s="562"/>
      <c r="M274" s="562"/>
      <c r="N274" s="562"/>
      <c r="O274" s="562"/>
      <c r="P274" s="562"/>
      <c r="Q274" s="562"/>
      <c r="R274" s="562"/>
      <c r="S274" s="563"/>
      <c r="T274" s="561" t="s">
        <v>278</v>
      </c>
      <c r="U274" s="562"/>
      <c r="V274" s="562"/>
      <c r="W274" s="563"/>
      <c r="X274" s="561" t="s">
        <v>357</v>
      </c>
      <c r="Y274" s="562"/>
      <c r="Z274" s="562"/>
      <c r="AA274" s="562"/>
      <c r="AB274" s="562"/>
      <c r="AC274" s="563"/>
      <c r="AD274" s="561" t="s">
        <v>503</v>
      </c>
      <c r="AE274" s="562"/>
      <c r="AF274" s="562"/>
      <c r="AG274" s="562"/>
      <c r="AH274" s="562"/>
      <c r="AI274" s="563"/>
      <c r="AJ274" s="312"/>
      <c r="AK274" s="312"/>
    </row>
    <row r="275" spans="1:37" ht="27" customHeight="1">
      <c r="A275" s="564"/>
      <c r="B275" s="319" t="s">
        <v>182</v>
      </c>
      <c r="C275" s="565">
        <v>0.41666666666666669</v>
      </c>
      <c r="D275" s="566"/>
      <c r="E275" s="320" t="s">
        <v>206</v>
      </c>
      <c r="F275" s="566">
        <f>C275+"0:55"</f>
        <v>0.45486111111111116</v>
      </c>
      <c r="G275" s="567"/>
      <c r="H275" s="568" t="str">
        <f>B68</f>
        <v>1985八千代FC</v>
      </c>
      <c r="I275" s="569"/>
      <c r="J275" s="569"/>
      <c r="K275" s="569"/>
      <c r="L275" s="570"/>
      <c r="M275" s="321"/>
      <c r="N275" s="322"/>
      <c r="O275" s="568" t="str">
        <f>B69</f>
        <v>エスペランサ50</v>
      </c>
      <c r="P275" s="569"/>
      <c r="Q275" s="569"/>
      <c r="R275" s="569"/>
      <c r="S275" s="570"/>
      <c r="T275" s="568" t="str">
        <f>O278</f>
        <v>大倉商事40</v>
      </c>
      <c r="U275" s="569"/>
      <c r="V275" s="569"/>
      <c r="W275" s="570"/>
      <c r="X275" s="571" t="str">
        <f>H277</f>
        <v>大倉商事50</v>
      </c>
      <c r="Y275" s="569"/>
      <c r="Z275" s="569"/>
      <c r="AA275" s="569"/>
      <c r="AB275" s="569"/>
      <c r="AC275" s="570"/>
      <c r="AD275" s="571" t="str">
        <f>H277&amp;","&amp;O277</f>
        <v>大倉商事50,55 浜野シニア</v>
      </c>
      <c r="AE275" s="569"/>
      <c r="AF275" s="569"/>
      <c r="AG275" s="569"/>
      <c r="AH275" s="569"/>
      <c r="AI275" s="570"/>
      <c r="AJ275" s="312"/>
      <c r="AK275" s="312"/>
    </row>
    <row r="276" spans="1:37" ht="27" customHeight="1">
      <c r="A276" s="564"/>
      <c r="B276" s="323" t="s">
        <v>183</v>
      </c>
      <c r="C276" s="572">
        <f>C275+"0:60"</f>
        <v>0.45833333333333337</v>
      </c>
      <c r="D276" s="573"/>
      <c r="E276" s="288" t="s">
        <v>206</v>
      </c>
      <c r="F276" s="573">
        <f>C276+"0:55"</f>
        <v>0.49652777777777779</v>
      </c>
      <c r="G276" s="574"/>
      <c r="H276" s="575" t="str">
        <f>B14</f>
        <v>MITシニア</v>
      </c>
      <c r="I276" s="491"/>
      <c r="J276" s="491"/>
      <c r="K276" s="491"/>
      <c r="L276" s="492"/>
      <c r="M276" s="324"/>
      <c r="N276" s="325"/>
      <c r="O276" s="575" t="str">
        <f>B17</f>
        <v>市原シニア</v>
      </c>
      <c r="P276" s="491"/>
      <c r="Q276" s="491"/>
      <c r="R276" s="491"/>
      <c r="S276" s="492"/>
      <c r="T276" s="575" t="str">
        <f>O278</f>
        <v>大倉商事40</v>
      </c>
      <c r="U276" s="491"/>
      <c r="V276" s="491"/>
      <c r="W276" s="492"/>
      <c r="X276" s="576" t="str">
        <f>H278</f>
        <v>ブラゼンチン</v>
      </c>
      <c r="Y276" s="491"/>
      <c r="Z276" s="491"/>
      <c r="AA276" s="491"/>
      <c r="AB276" s="491"/>
      <c r="AC276" s="492"/>
      <c r="AD276" s="576" t="str">
        <f>H278&amp;","&amp;O278</f>
        <v>ブラゼンチン,大倉商事40</v>
      </c>
      <c r="AE276" s="491"/>
      <c r="AF276" s="491"/>
      <c r="AG276" s="491"/>
      <c r="AH276" s="491"/>
      <c r="AI276" s="492"/>
      <c r="AJ276" s="312"/>
      <c r="AK276" s="312"/>
    </row>
    <row r="277" spans="1:37" ht="27" customHeight="1">
      <c r="A277" s="564"/>
      <c r="B277" s="326" t="s">
        <v>184</v>
      </c>
      <c r="C277" s="572">
        <f t="shared" ref="C277:C278" si="90">C276+"0:60"</f>
        <v>0.5</v>
      </c>
      <c r="D277" s="573"/>
      <c r="E277" s="327" t="s">
        <v>206</v>
      </c>
      <c r="F277" s="573">
        <f t="shared" ref="F277:F278" si="91">C277+"0:55"</f>
        <v>0.53819444444444442</v>
      </c>
      <c r="G277" s="574"/>
      <c r="H277" s="575" t="str">
        <f>B83</f>
        <v>大倉商事50</v>
      </c>
      <c r="I277" s="491"/>
      <c r="J277" s="491"/>
      <c r="K277" s="491"/>
      <c r="L277" s="492"/>
      <c r="M277" s="324"/>
      <c r="N277" s="325"/>
      <c r="O277" s="575" t="str">
        <f>B85</f>
        <v>55 浜野シニア</v>
      </c>
      <c r="P277" s="491"/>
      <c r="Q277" s="491"/>
      <c r="R277" s="491"/>
      <c r="S277" s="492"/>
      <c r="T277" s="575" t="str">
        <f>O276</f>
        <v>市原シニア</v>
      </c>
      <c r="U277" s="491"/>
      <c r="V277" s="491"/>
      <c r="W277" s="492"/>
      <c r="X277" s="577" t="str">
        <f>H275</f>
        <v>1985八千代FC</v>
      </c>
      <c r="Y277" s="578"/>
      <c r="Z277" s="578"/>
      <c r="AA277" s="578"/>
      <c r="AB277" s="578"/>
      <c r="AC277" s="579"/>
      <c r="AD277" s="576" t="str">
        <f>H275&amp;","&amp;O275</f>
        <v>1985八千代FC,エスペランサ50</v>
      </c>
      <c r="AE277" s="491"/>
      <c r="AF277" s="491"/>
      <c r="AG277" s="491"/>
      <c r="AH277" s="491"/>
      <c r="AI277" s="492"/>
      <c r="AJ277" s="312"/>
      <c r="AK277" s="312"/>
    </row>
    <row r="278" spans="1:37" ht="27" customHeight="1">
      <c r="A278" s="564"/>
      <c r="B278" s="326" t="s">
        <v>185</v>
      </c>
      <c r="C278" s="572">
        <f t="shared" si="90"/>
        <v>0.54166666666666663</v>
      </c>
      <c r="D278" s="573"/>
      <c r="E278" s="327" t="s">
        <v>206</v>
      </c>
      <c r="F278" s="573">
        <f t="shared" si="91"/>
        <v>0.57986111111111105</v>
      </c>
      <c r="G278" s="574"/>
      <c r="H278" s="580" t="str">
        <f>B15</f>
        <v>ブラゼンチン</v>
      </c>
      <c r="I278" s="519"/>
      <c r="J278" s="519"/>
      <c r="K278" s="519"/>
      <c r="L278" s="520"/>
      <c r="M278" s="328"/>
      <c r="N278" s="329"/>
      <c r="O278" s="580" t="str">
        <f>B16</f>
        <v>大倉商事40</v>
      </c>
      <c r="P278" s="519"/>
      <c r="Q278" s="519"/>
      <c r="R278" s="519"/>
      <c r="S278" s="520"/>
      <c r="T278" s="575" t="str">
        <f>O276</f>
        <v>市原シニア</v>
      </c>
      <c r="U278" s="491"/>
      <c r="V278" s="491"/>
      <c r="W278" s="492"/>
      <c r="X278" s="577" t="str">
        <f>H276</f>
        <v>MITシニア</v>
      </c>
      <c r="Y278" s="578"/>
      <c r="Z278" s="578"/>
      <c r="AA278" s="578"/>
      <c r="AB278" s="578"/>
      <c r="AC278" s="579"/>
      <c r="AD278" s="576" t="str">
        <f>H276&amp;","&amp;O276</f>
        <v>MITシニア,市原シニア</v>
      </c>
      <c r="AE278" s="491"/>
      <c r="AF278" s="491"/>
      <c r="AG278" s="491"/>
      <c r="AH278" s="491"/>
      <c r="AI278" s="492"/>
      <c r="AJ278" s="312"/>
      <c r="AK278" s="312"/>
    </row>
    <row r="279" spans="1:37" ht="27" customHeight="1">
      <c r="A279" s="564"/>
      <c r="B279" s="330"/>
      <c r="C279" s="581"/>
      <c r="D279" s="582"/>
      <c r="E279" s="331"/>
      <c r="F279" s="582"/>
      <c r="G279" s="583"/>
      <c r="H279" s="584"/>
      <c r="I279" s="585"/>
      <c r="J279" s="585"/>
      <c r="K279" s="585"/>
      <c r="L279" s="585"/>
      <c r="M279" s="586"/>
      <c r="N279" s="587"/>
      <c r="O279" s="585"/>
      <c r="P279" s="585"/>
      <c r="Q279" s="585"/>
      <c r="R279" s="585"/>
      <c r="S279" s="588"/>
      <c r="T279" s="584"/>
      <c r="U279" s="585"/>
      <c r="V279" s="585"/>
      <c r="W279" s="588"/>
      <c r="X279" s="584"/>
      <c r="Y279" s="585"/>
      <c r="Z279" s="585"/>
      <c r="AA279" s="585"/>
      <c r="AB279" s="585"/>
      <c r="AC279" s="588"/>
      <c r="AD279" s="589"/>
      <c r="AE279" s="590"/>
      <c r="AF279" s="590"/>
      <c r="AG279" s="590"/>
      <c r="AH279" s="590"/>
      <c r="AI279" s="591"/>
      <c r="AJ279" s="312"/>
      <c r="AK279" s="312"/>
    </row>
    <row r="280" spans="1:37" ht="27" customHeight="1">
      <c r="A280" s="312"/>
      <c r="B280" s="313" t="s">
        <v>510</v>
      </c>
      <c r="C280" s="312"/>
      <c r="D280" s="312"/>
      <c r="E280" s="312"/>
      <c r="F280" s="312"/>
      <c r="G280" s="312"/>
      <c r="H280" s="314" t="s">
        <v>511</v>
      </c>
      <c r="I280" s="314"/>
      <c r="J280" s="314"/>
      <c r="K280" s="314"/>
      <c r="L280" s="314"/>
      <c r="M280" s="314"/>
      <c r="N280" s="314"/>
      <c r="O280" s="314"/>
      <c r="P280" s="314"/>
      <c r="Q280" s="314"/>
      <c r="R280" s="314"/>
      <c r="S280" s="314"/>
      <c r="T280" s="315"/>
      <c r="U280" s="312"/>
      <c r="V280" s="312"/>
      <c r="W280" s="312"/>
      <c r="X280" s="316"/>
      <c r="Y280" s="312"/>
      <c r="Z280" s="312"/>
      <c r="AA280" s="312"/>
      <c r="AB280" s="312"/>
      <c r="AC280" s="312"/>
      <c r="AD280" s="312"/>
      <c r="AE280" s="312"/>
      <c r="AF280" s="312"/>
      <c r="AG280" s="312"/>
      <c r="AH280" s="312"/>
      <c r="AI280" s="317"/>
      <c r="AJ280" s="312"/>
      <c r="AK280" s="312"/>
    </row>
    <row r="281" spans="1:37" ht="27" customHeight="1">
      <c r="A281" s="312"/>
      <c r="B281" s="318" t="s">
        <v>180</v>
      </c>
      <c r="C281" s="561" t="s">
        <v>204</v>
      </c>
      <c r="D281" s="562"/>
      <c r="E281" s="562"/>
      <c r="F281" s="562"/>
      <c r="G281" s="563"/>
      <c r="H281" s="561" t="s">
        <v>205</v>
      </c>
      <c r="I281" s="562"/>
      <c r="J281" s="562"/>
      <c r="K281" s="562"/>
      <c r="L281" s="562"/>
      <c r="M281" s="562"/>
      <c r="N281" s="562"/>
      <c r="O281" s="562"/>
      <c r="P281" s="562"/>
      <c r="Q281" s="562"/>
      <c r="R281" s="562"/>
      <c r="S281" s="563"/>
      <c r="T281" s="561" t="s">
        <v>278</v>
      </c>
      <c r="U281" s="562"/>
      <c r="V281" s="562"/>
      <c r="W281" s="563"/>
      <c r="X281" s="561" t="s">
        <v>357</v>
      </c>
      <c r="Y281" s="562"/>
      <c r="Z281" s="562"/>
      <c r="AA281" s="562"/>
      <c r="AB281" s="562"/>
      <c r="AC281" s="563"/>
      <c r="AD281" s="561" t="s">
        <v>503</v>
      </c>
      <c r="AE281" s="562"/>
      <c r="AF281" s="562"/>
      <c r="AG281" s="562"/>
      <c r="AH281" s="562"/>
      <c r="AI281" s="563"/>
      <c r="AJ281" s="312"/>
      <c r="AK281" s="312"/>
    </row>
    <row r="282" spans="1:37" ht="27" customHeight="1">
      <c r="A282" s="564"/>
      <c r="B282" s="319" t="s">
        <v>182</v>
      </c>
      <c r="C282" s="565">
        <v>0.41666666666666669</v>
      </c>
      <c r="D282" s="566"/>
      <c r="E282" s="320" t="s">
        <v>206</v>
      </c>
      <c r="F282" s="566">
        <f>C282+"0:55"</f>
        <v>0.45486111111111116</v>
      </c>
      <c r="G282" s="567"/>
      <c r="H282" s="568" t="str">
        <f>B67</f>
        <v>55 八千代FC</v>
      </c>
      <c r="I282" s="569"/>
      <c r="J282" s="569"/>
      <c r="K282" s="569"/>
      <c r="L282" s="570"/>
      <c r="M282" s="321"/>
      <c r="N282" s="322"/>
      <c r="O282" s="568" t="str">
        <f>B70</f>
        <v>浜野シニア50</v>
      </c>
      <c r="P282" s="569"/>
      <c r="Q282" s="569"/>
      <c r="R282" s="569"/>
      <c r="S282" s="570"/>
      <c r="T282" s="568" t="str">
        <f>O285</f>
        <v>古河シニア50</v>
      </c>
      <c r="U282" s="569"/>
      <c r="V282" s="569"/>
      <c r="W282" s="570"/>
      <c r="X282" s="571" t="str">
        <f>H284</f>
        <v>袖ケ浦シニア50</v>
      </c>
      <c r="Y282" s="569"/>
      <c r="Z282" s="569"/>
      <c r="AA282" s="569"/>
      <c r="AB282" s="569"/>
      <c r="AC282" s="570"/>
      <c r="AD282" s="571" t="str">
        <f>H284&amp;","&amp;O284</f>
        <v>袖ケ浦シニア50,FC船橋50</v>
      </c>
      <c r="AE282" s="569"/>
      <c r="AF282" s="569"/>
      <c r="AG282" s="569"/>
      <c r="AH282" s="569"/>
      <c r="AI282" s="570"/>
      <c r="AJ282" s="312"/>
      <c r="AK282" s="312"/>
    </row>
    <row r="283" spans="1:37" ht="27" customHeight="1">
      <c r="A283" s="564"/>
      <c r="B283" s="323" t="s">
        <v>183</v>
      </c>
      <c r="C283" s="572">
        <f>C282+"0:60"</f>
        <v>0.45833333333333337</v>
      </c>
      <c r="D283" s="573"/>
      <c r="E283" s="288" t="s">
        <v>206</v>
      </c>
      <c r="F283" s="573">
        <f>C283+"0:55"</f>
        <v>0.49652777777777779</v>
      </c>
      <c r="G283" s="574"/>
      <c r="H283" s="575" t="str">
        <f>B84</f>
        <v>習志野50</v>
      </c>
      <c r="I283" s="491"/>
      <c r="J283" s="491"/>
      <c r="K283" s="491"/>
      <c r="L283" s="492"/>
      <c r="M283" s="324"/>
      <c r="N283" s="325"/>
      <c r="O283" s="575" t="str">
        <f>B86</f>
        <v>浦安シニア50</v>
      </c>
      <c r="P283" s="491"/>
      <c r="Q283" s="491"/>
      <c r="R283" s="491"/>
      <c r="S283" s="492"/>
      <c r="T283" s="575" t="str">
        <f>O285</f>
        <v>古河シニア50</v>
      </c>
      <c r="U283" s="491"/>
      <c r="V283" s="491"/>
      <c r="W283" s="492"/>
      <c r="X283" s="576" t="str">
        <f>H285</f>
        <v>55 千葉四十雀</v>
      </c>
      <c r="Y283" s="491"/>
      <c r="Z283" s="491"/>
      <c r="AA283" s="491"/>
      <c r="AB283" s="491"/>
      <c r="AC283" s="492"/>
      <c r="AD283" s="576" t="str">
        <f>H285&amp;","&amp;O285</f>
        <v>55 千葉四十雀,古河シニア50</v>
      </c>
      <c r="AE283" s="491"/>
      <c r="AF283" s="491"/>
      <c r="AG283" s="491"/>
      <c r="AH283" s="491"/>
      <c r="AI283" s="492"/>
      <c r="AJ283" s="312"/>
      <c r="AK283" s="312"/>
    </row>
    <row r="284" spans="1:37" ht="27" customHeight="1">
      <c r="A284" s="564"/>
      <c r="B284" s="326" t="s">
        <v>184</v>
      </c>
      <c r="C284" s="572">
        <f t="shared" ref="C284:C285" si="92">C283+"0:60"</f>
        <v>0.5</v>
      </c>
      <c r="D284" s="573"/>
      <c r="E284" s="327" t="s">
        <v>206</v>
      </c>
      <c r="F284" s="573">
        <f t="shared" ref="F284:F285" si="93">C284+"0:55"</f>
        <v>0.53819444444444442</v>
      </c>
      <c r="G284" s="574"/>
      <c r="H284" s="575" t="str">
        <f>B75</f>
        <v>袖ケ浦シニア50</v>
      </c>
      <c r="I284" s="491"/>
      <c r="J284" s="491"/>
      <c r="K284" s="491"/>
      <c r="L284" s="492"/>
      <c r="M284" s="324"/>
      <c r="N284" s="325"/>
      <c r="O284" s="575" t="str">
        <f>B77</f>
        <v>FC船橋50</v>
      </c>
      <c r="P284" s="491"/>
      <c r="Q284" s="491"/>
      <c r="R284" s="491"/>
      <c r="S284" s="492"/>
      <c r="T284" s="575" t="str">
        <f>O283</f>
        <v>浦安シニア50</v>
      </c>
      <c r="U284" s="491"/>
      <c r="V284" s="491"/>
      <c r="W284" s="492"/>
      <c r="X284" s="577" t="str">
        <f>H282</f>
        <v>55 八千代FC</v>
      </c>
      <c r="Y284" s="578"/>
      <c r="Z284" s="578"/>
      <c r="AA284" s="578"/>
      <c r="AB284" s="578"/>
      <c r="AC284" s="579"/>
      <c r="AD284" s="576" t="str">
        <f>H282&amp;","&amp;O282</f>
        <v>55 八千代FC,浜野シニア50</v>
      </c>
      <c r="AE284" s="491"/>
      <c r="AF284" s="491"/>
      <c r="AG284" s="491"/>
      <c r="AH284" s="491"/>
      <c r="AI284" s="492"/>
      <c r="AJ284" s="312"/>
      <c r="AK284" s="312"/>
    </row>
    <row r="285" spans="1:37" ht="27" customHeight="1">
      <c r="A285" s="564"/>
      <c r="B285" s="326" t="s">
        <v>185</v>
      </c>
      <c r="C285" s="572">
        <f t="shared" si="92"/>
        <v>0.54166666666666663</v>
      </c>
      <c r="D285" s="573"/>
      <c r="E285" s="327" t="s">
        <v>206</v>
      </c>
      <c r="F285" s="573">
        <f t="shared" si="93"/>
        <v>0.57986111111111105</v>
      </c>
      <c r="G285" s="574"/>
      <c r="H285" s="580" t="str">
        <f>B76</f>
        <v>55 千葉四十雀</v>
      </c>
      <c r="I285" s="519"/>
      <c r="J285" s="519"/>
      <c r="K285" s="519"/>
      <c r="L285" s="520"/>
      <c r="M285" s="328"/>
      <c r="N285" s="329"/>
      <c r="O285" s="580" t="str">
        <f>B78</f>
        <v>古河シニア50</v>
      </c>
      <c r="P285" s="519"/>
      <c r="Q285" s="519"/>
      <c r="R285" s="519"/>
      <c r="S285" s="520"/>
      <c r="T285" s="575" t="str">
        <f>O283</f>
        <v>浦安シニア50</v>
      </c>
      <c r="U285" s="491"/>
      <c r="V285" s="491"/>
      <c r="W285" s="492"/>
      <c r="X285" s="577" t="str">
        <f>H283</f>
        <v>習志野50</v>
      </c>
      <c r="Y285" s="578"/>
      <c r="Z285" s="578"/>
      <c r="AA285" s="578"/>
      <c r="AB285" s="578"/>
      <c r="AC285" s="579"/>
      <c r="AD285" s="576" t="str">
        <f>H283&amp;","&amp;O283</f>
        <v>習志野50,浦安シニア50</v>
      </c>
      <c r="AE285" s="491"/>
      <c r="AF285" s="491"/>
      <c r="AG285" s="491"/>
      <c r="AH285" s="491"/>
      <c r="AI285" s="492"/>
      <c r="AJ285" s="312"/>
      <c r="AK285" s="312"/>
    </row>
    <row r="286" spans="1:37" ht="27" customHeight="1">
      <c r="A286" s="564"/>
      <c r="B286" s="330"/>
      <c r="C286" s="581"/>
      <c r="D286" s="582"/>
      <c r="E286" s="331"/>
      <c r="F286" s="582"/>
      <c r="G286" s="583"/>
      <c r="H286" s="584"/>
      <c r="I286" s="585"/>
      <c r="J286" s="585"/>
      <c r="K286" s="585"/>
      <c r="L286" s="585"/>
      <c r="M286" s="586"/>
      <c r="N286" s="587"/>
      <c r="O286" s="585"/>
      <c r="P286" s="585"/>
      <c r="Q286" s="585"/>
      <c r="R286" s="585"/>
      <c r="S286" s="588"/>
      <c r="T286" s="584"/>
      <c r="U286" s="585"/>
      <c r="V286" s="585"/>
      <c r="W286" s="588"/>
      <c r="X286" s="584"/>
      <c r="Y286" s="585"/>
      <c r="Z286" s="585"/>
      <c r="AA286" s="585"/>
      <c r="AB286" s="585"/>
      <c r="AC286" s="588"/>
      <c r="AD286" s="589"/>
      <c r="AE286" s="590"/>
      <c r="AF286" s="590"/>
      <c r="AG286" s="590"/>
      <c r="AH286" s="590"/>
      <c r="AI286" s="591"/>
      <c r="AJ286" s="312"/>
      <c r="AK286" s="312"/>
    </row>
    <row r="287" spans="1:37" ht="27" customHeight="1">
      <c r="A287" s="72"/>
      <c r="B287" s="73" t="s">
        <v>630</v>
      </c>
      <c r="C287" s="72"/>
      <c r="D287" s="72"/>
      <c r="E287" s="72"/>
      <c r="F287" s="72"/>
      <c r="G287" s="72"/>
      <c r="H287" s="75" t="s">
        <v>504</v>
      </c>
      <c r="I287" s="75"/>
      <c r="J287" s="75"/>
      <c r="K287" s="75"/>
      <c r="L287" s="75"/>
      <c r="M287" s="75"/>
      <c r="N287" s="75"/>
      <c r="O287" s="75"/>
      <c r="P287" s="75"/>
      <c r="Q287" s="75"/>
      <c r="R287" s="75"/>
      <c r="S287" s="75"/>
      <c r="T287" s="76"/>
      <c r="U287" s="72"/>
      <c r="V287" s="72"/>
      <c r="W287" s="72"/>
      <c r="X287" s="77"/>
      <c r="Y287" s="72"/>
      <c r="Z287" s="72"/>
      <c r="AA287" s="72"/>
      <c r="AB287" s="72"/>
      <c r="AC287" s="72"/>
      <c r="AD287" s="72"/>
      <c r="AE287" s="72"/>
      <c r="AF287" s="72"/>
      <c r="AG287" s="72"/>
      <c r="AH287" s="72"/>
      <c r="AI287" s="89"/>
      <c r="AJ287" s="72"/>
      <c r="AK287" s="72"/>
    </row>
    <row r="288" spans="1:37" ht="27" customHeight="1">
      <c r="A288" s="72"/>
      <c r="B288" s="79" t="s">
        <v>180</v>
      </c>
      <c r="C288" s="541" t="s">
        <v>204</v>
      </c>
      <c r="D288" s="542"/>
      <c r="E288" s="542"/>
      <c r="F288" s="542"/>
      <c r="G288" s="543"/>
      <c r="H288" s="541" t="s">
        <v>205</v>
      </c>
      <c r="I288" s="542"/>
      <c r="J288" s="542"/>
      <c r="K288" s="542"/>
      <c r="L288" s="542"/>
      <c r="M288" s="542"/>
      <c r="N288" s="542"/>
      <c r="O288" s="542"/>
      <c r="P288" s="542"/>
      <c r="Q288" s="542"/>
      <c r="R288" s="542"/>
      <c r="S288" s="543"/>
      <c r="T288" s="541" t="s">
        <v>278</v>
      </c>
      <c r="U288" s="542"/>
      <c r="V288" s="542"/>
      <c r="W288" s="543"/>
      <c r="X288" s="541" t="s">
        <v>357</v>
      </c>
      <c r="Y288" s="542"/>
      <c r="Z288" s="542"/>
      <c r="AA288" s="542"/>
      <c r="AB288" s="542"/>
      <c r="AC288" s="543"/>
      <c r="AD288" s="541" t="s">
        <v>503</v>
      </c>
      <c r="AE288" s="542"/>
      <c r="AF288" s="542"/>
      <c r="AG288" s="542"/>
      <c r="AH288" s="542"/>
      <c r="AI288" s="543"/>
      <c r="AJ288" s="72"/>
      <c r="AK288" s="72"/>
    </row>
    <row r="289" spans="1:37" ht="27" customHeight="1">
      <c r="A289" s="414"/>
      <c r="B289" s="80" t="s">
        <v>182</v>
      </c>
      <c r="C289" s="415">
        <v>0.41666666666666669</v>
      </c>
      <c r="D289" s="416"/>
      <c r="E289" s="81" t="s">
        <v>206</v>
      </c>
      <c r="F289" s="416">
        <f>C289+"0:55"</f>
        <v>0.45486111111111116</v>
      </c>
      <c r="G289" s="417"/>
      <c r="H289" s="418" t="str">
        <f>B68</f>
        <v>1985八千代FC</v>
      </c>
      <c r="I289" s="419"/>
      <c r="J289" s="419"/>
      <c r="K289" s="419"/>
      <c r="L289" s="420"/>
      <c r="M289" s="187">
        <v>0</v>
      </c>
      <c r="N289" s="188">
        <v>1</v>
      </c>
      <c r="O289" s="418" t="str">
        <f>B69</f>
        <v>エスペランサ50</v>
      </c>
      <c r="P289" s="419"/>
      <c r="Q289" s="419"/>
      <c r="R289" s="419"/>
      <c r="S289" s="420"/>
      <c r="T289" s="418" t="str">
        <f>O292</f>
        <v>大倉商事40</v>
      </c>
      <c r="U289" s="419"/>
      <c r="V289" s="419"/>
      <c r="W289" s="420"/>
      <c r="X289" s="421" t="str">
        <f>H291</f>
        <v>大倉商事50</v>
      </c>
      <c r="Y289" s="419"/>
      <c r="Z289" s="419"/>
      <c r="AA289" s="419"/>
      <c r="AB289" s="419"/>
      <c r="AC289" s="420"/>
      <c r="AD289" s="421" t="str">
        <f>H291&amp;","&amp;O291</f>
        <v>大倉商事50,55 浜野シニア</v>
      </c>
      <c r="AE289" s="419"/>
      <c r="AF289" s="419"/>
      <c r="AG289" s="419"/>
      <c r="AH289" s="419"/>
      <c r="AI289" s="420"/>
      <c r="AJ289" s="72"/>
      <c r="AK289" s="72"/>
    </row>
    <row r="290" spans="1:37" ht="27" customHeight="1">
      <c r="A290" s="414"/>
      <c r="B290" s="82" t="s">
        <v>183</v>
      </c>
      <c r="C290" s="422">
        <f>C289+"0:60"</f>
        <v>0.45833333333333337</v>
      </c>
      <c r="D290" s="423"/>
      <c r="E290" s="83" t="s">
        <v>206</v>
      </c>
      <c r="F290" s="423">
        <f>C290+"0:55"</f>
        <v>0.49652777777777779</v>
      </c>
      <c r="G290" s="424"/>
      <c r="H290" s="425" t="str">
        <f>B14</f>
        <v>MITシニア</v>
      </c>
      <c r="I290" s="426"/>
      <c r="J290" s="426"/>
      <c r="K290" s="426"/>
      <c r="L290" s="427"/>
      <c r="M290" s="189">
        <v>3</v>
      </c>
      <c r="N290" s="190">
        <v>0</v>
      </c>
      <c r="O290" s="425" t="str">
        <f>B17</f>
        <v>市原シニア</v>
      </c>
      <c r="P290" s="426"/>
      <c r="Q290" s="426"/>
      <c r="R290" s="426"/>
      <c r="S290" s="427"/>
      <c r="T290" s="425" t="str">
        <f>O292</f>
        <v>大倉商事40</v>
      </c>
      <c r="U290" s="426"/>
      <c r="V290" s="426"/>
      <c r="W290" s="427"/>
      <c r="X290" s="428" t="str">
        <f>H292</f>
        <v>ブラゼンチン</v>
      </c>
      <c r="Y290" s="426"/>
      <c r="Z290" s="426"/>
      <c r="AA290" s="426"/>
      <c r="AB290" s="426"/>
      <c r="AC290" s="427"/>
      <c r="AD290" s="428" t="str">
        <f>H292&amp;","&amp;O292</f>
        <v>ブラゼンチン,大倉商事40</v>
      </c>
      <c r="AE290" s="426"/>
      <c r="AF290" s="426"/>
      <c r="AG290" s="426"/>
      <c r="AH290" s="426"/>
      <c r="AI290" s="427"/>
      <c r="AJ290" s="72"/>
      <c r="AK290" s="72"/>
    </row>
    <row r="291" spans="1:37" ht="27" customHeight="1">
      <c r="A291" s="414"/>
      <c r="B291" s="84" t="s">
        <v>184</v>
      </c>
      <c r="C291" s="422">
        <f t="shared" ref="C291:C292" si="94">C290+"0:60"</f>
        <v>0.5</v>
      </c>
      <c r="D291" s="423"/>
      <c r="E291" s="85" t="s">
        <v>206</v>
      </c>
      <c r="F291" s="423">
        <f t="shared" ref="F291:F292" si="95">C291+"0:55"</f>
        <v>0.53819444444444442</v>
      </c>
      <c r="G291" s="424"/>
      <c r="H291" s="425" t="str">
        <f>B83</f>
        <v>大倉商事50</v>
      </c>
      <c r="I291" s="426"/>
      <c r="J291" s="426"/>
      <c r="K291" s="426"/>
      <c r="L291" s="427"/>
      <c r="M291" s="189">
        <v>2</v>
      </c>
      <c r="N291" s="190">
        <v>0</v>
      </c>
      <c r="O291" s="425" t="str">
        <f>B85</f>
        <v>55 浜野シニア</v>
      </c>
      <c r="P291" s="426"/>
      <c r="Q291" s="426"/>
      <c r="R291" s="426"/>
      <c r="S291" s="427"/>
      <c r="T291" s="425" t="str">
        <f>O290</f>
        <v>市原シニア</v>
      </c>
      <c r="U291" s="426"/>
      <c r="V291" s="426"/>
      <c r="W291" s="427"/>
      <c r="X291" s="429" t="str">
        <f>H289</f>
        <v>1985八千代FC</v>
      </c>
      <c r="Y291" s="430"/>
      <c r="Z291" s="430"/>
      <c r="AA291" s="430"/>
      <c r="AB291" s="430"/>
      <c r="AC291" s="431"/>
      <c r="AD291" s="428" t="str">
        <f>H289&amp;","&amp;O289</f>
        <v>1985八千代FC,エスペランサ50</v>
      </c>
      <c r="AE291" s="426"/>
      <c r="AF291" s="426"/>
      <c r="AG291" s="426"/>
      <c r="AH291" s="426"/>
      <c r="AI291" s="427"/>
      <c r="AJ291" s="72"/>
      <c r="AK291" s="72"/>
    </row>
    <row r="292" spans="1:37" ht="27" customHeight="1">
      <c r="A292" s="414"/>
      <c r="B292" s="84" t="s">
        <v>185</v>
      </c>
      <c r="C292" s="422">
        <f t="shared" si="94"/>
        <v>0.54166666666666663</v>
      </c>
      <c r="D292" s="423"/>
      <c r="E292" s="85" t="s">
        <v>206</v>
      </c>
      <c r="F292" s="423">
        <f t="shared" si="95"/>
        <v>0.57986111111111105</v>
      </c>
      <c r="G292" s="424"/>
      <c r="H292" s="410" t="str">
        <f>B15</f>
        <v>ブラゼンチン</v>
      </c>
      <c r="I292" s="411"/>
      <c r="J292" s="411"/>
      <c r="K292" s="411"/>
      <c r="L292" s="412"/>
      <c r="M292" s="191">
        <v>7</v>
      </c>
      <c r="N292" s="192">
        <v>1</v>
      </c>
      <c r="O292" s="410" t="str">
        <f>B16</f>
        <v>大倉商事40</v>
      </c>
      <c r="P292" s="411"/>
      <c r="Q292" s="411"/>
      <c r="R292" s="411"/>
      <c r="S292" s="412"/>
      <c r="T292" s="425" t="str">
        <f>O290</f>
        <v>市原シニア</v>
      </c>
      <c r="U292" s="426"/>
      <c r="V292" s="426"/>
      <c r="W292" s="427"/>
      <c r="X292" s="429" t="str">
        <f>H290</f>
        <v>MITシニア</v>
      </c>
      <c r="Y292" s="430"/>
      <c r="Z292" s="430"/>
      <c r="AA292" s="430"/>
      <c r="AB292" s="430"/>
      <c r="AC292" s="431"/>
      <c r="AD292" s="428" t="str">
        <f>H290&amp;","&amp;O290</f>
        <v>MITシニア,市原シニア</v>
      </c>
      <c r="AE292" s="426"/>
      <c r="AF292" s="426"/>
      <c r="AG292" s="426"/>
      <c r="AH292" s="426"/>
      <c r="AI292" s="427"/>
      <c r="AJ292" s="72"/>
      <c r="AK292" s="72"/>
    </row>
    <row r="293" spans="1:37" ht="27" customHeight="1">
      <c r="A293" s="414"/>
      <c r="B293" s="274"/>
      <c r="C293" s="442"/>
      <c r="D293" s="443"/>
      <c r="E293" s="275"/>
      <c r="F293" s="443"/>
      <c r="G293" s="444"/>
      <c r="H293" s="445"/>
      <c r="I293" s="446"/>
      <c r="J293" s="446"/>
      <c r="K293" s="446"/>
      <c r="L293" s="446"/>
      <c r="M293" s="447"/>
      <c r="N293" s="557"/>
      <c r="O293" s="446"/>
      <c r="P293" s="446"/>
      <c r="Q293" s="446"/>
      <c r="R293" s="446"/>
      <c r="S293" s="556"/>
      <c r="T293" s="445"/>
      <c r="U293" s="446"/>
      <c r="V293" s="446"/>
      <c r="W293" s="556"/>
      <c r="X293" s="445"/>
      <c r="Y293" s="446"/>
      <c r="Z293" s="446"/>
      <c r="AA293" s="446"/>
      <c r="AB293" s="446"/>
      <c r="AC293" s="556"/>
      <c r="AD293" s="553"/>
      <c r="AE293" s="554"/>
      <c r="AF293" s="554"/>
      <c r="AG293" s="554"/>
      <c r="AH293" s="554"/>
      <c r="AI293" s="555"/>
      <c r="AJ293" s="72"/>
      <c r="AK293" s="72"/>
    </row>
    <row r="294" spans="1:37" ht="27" customHeight="1">
      <c r="A294" s="72"/>
      <c r="B294" s="73" t="s">
        <v>630</v>
      </c>
      <c r="C294" s="72"/>
      <c r="D294" s="72"/>
      <c r="E294" s="72"/>
      <c r="F294" s="72"/>
      <c r="G294" s="72"/>
      <c r="H294" s="75" t="s">
        <v>508</v>
      </c>
      <c r="I294" s="75"/>
      <c r="J294" s="75"/>
      <c r="K294" s="75"/>
      <c r="L294" s="75"/>
      <c r="M294" s="75"/>
      <c r="N294" s="75"/>
      <c r="O294" s="75"/>
      <c r="P294" s="75"/>
      <c r="Q294" s="75"/>
      <c r="R294" s="75"/>
      <c r="S294" s="75"/>
      <c r="T294" s="76"/>
      <c r="U294" s="72"/>
      <c r="V294" s="72"/>
      <c r="W294" s="72"/>
      <c r="X294" s="77"/>
      <c r="Y294" s="72"/>
      <c r="Z294" s="72"/>
      <c r="AA294" s="72"/>
      <c r="AB294" s="72"/>
      <c r="AC294" s="72"/>
      <c r="AD294" s="72"/>
      <c r="AE294" s="72"/>
      <c r="AF294" s="72"/>
      <c r="AG294" s="72"/>
      <c r="AH294" s="72"/>
      <c r="AI294" s="89"/>
      <c r="AJ294" s="72"/>
      <c r="AK294" s="72"/>
    </row>
    <row r="295" spans="1:37" ht="27" customHeight="1">
      <c r="A295" s="72"/>
      <c r="B295" s="79" t="s">
        <v>180</v>
      </c>
      <c r="C295" s="541" t="s">
        <v>204</v>
      </c>
      <c r="D295" s="542"/>
      <c r="E295" s="542"/>
      <c r="F295" s="542"/>
      <c r="G295" s="543"/>
      <c r="H295" s="541" t="s">
        <v>205</v>
      </c>
      <c r="I295" s="542"/>
      <c r="J295" s="542"/>
      <c r="K295" s="542"/>
      <c r="L295" s="542"/>
      <c r="M295" s="542"/>
      <c r="N295" s="542"/>
      <c r="O295" s="542"/>
      <c r="P295" s="542"/>
      <c r="Q295" s="542"/>
      <c r="R295" s="542"/>
      <c r="S295" s="543"/>
      <c r="T295" s="541" t="s">
        <v>278</v>
      </c>
      <c r="U295" s="542"/>
      <c r="V295" s="542"/>
      <c r="W295" s="543"/>
      <c r="X295" s="541" t="s">
        <v>357</v>
      </c>
      <c r="Y295" s="542"/>
      <c r="Z295" s="542"/>
      <c r="AA295" s="542"/>
      <c r="AB295" s="542"/>
      <c r="AC295" s="543"/>
      <c r="AD295" s="541" t="s">
        <v>208</v>
      </c>
      <c r="AE295" s="542"/>
      <c r="AF295" s="542"/>
      <c r="AG295" s="542"/>
      <c r="AH295" s="542"/>
      <c r="AI295" s="543"/>
      <c r="AJ295" s="72"/>
      <c r="AK295" s="72"/>
    </row>
    <row r="296" spans="1:37" ht="27" customHeight="1">
      <c r="A296" s="414"/>
      <c r="B296" s="80" t="s">
        <v>182</v>
      </c>
      <c r="C296" s="415">
        <v>0.41666666666666669</v>
      </c>
      <c r="D296" s="416"/>
      <c r="E296" s="81" t="s">
        <v>206</v>
      </c>
      <c r="F296" s="416">
        <f>C296+"0:55"</f>
        <v>0.45486111111111116</v>
      </c>
      <c r="G296" s="417"/>
      <c r="H296" s="418" t="str">
        <f>B67</f>
        <v>55 八千代FC</v>
      </c>
      <c r="I296" s="419"/>
      <c r="J296" s="419"/>
      <c r="K296" s="419"/>
      <c r="L296" s="420"/>
      <c r="M296" s="187">
        <v>0</v>
      </c>
      <c r="N296" s="188">
        <v>1</v>
      </c>
      <c r="O296" s="418" t="str">
        <f>B70</f>
        <v>浜野シニア50</v>
      </c>
      <c r="P296" s="419"/>
      <c r="Q296" s="419"/>
      <c r="R296" s="419"/>
      <c r="S296" s="420"/>
      <c r="T296" s="418" t="str">
        <f>O298</f>
        <v>FC船橋50</v>
      </c>
      <c r="U296" s="419"/>
      <c r="V296" s="419"/>
      <c r="W296" s="420"/>
      <c r="X296" s="421" t="str">
        <f>H298</f>
        <v>袖ケ浦シニア50</v>
      </c>
      <c r="Y296" s="419"/>
      <c r="Z296" s="419"/>
      <c r="AA296" s="419"/>
      <c r="AB296" s="419"/>
      <c r="AC296" s="420"/>
      <c r="AD296" s="421" t="str">
        <f>T296</f>
        <v>FC船橋50</v>
      </c>
      <c r="AE296" s="419"/>
      <c r="AF296" s="419"/>
      <c r="AG296" s="419"/>
      <c r="AH296" s="419"/>
      <c r="AI296" s="420"/>
      <c r="AJ296" s="72"/>
      <c r="AK296" s="72"/>
    </row>
    <row r="297" spans="1:37" ht="27" customHeight="1">
      <c r="A297" s="414"/>
      <c r="B297" s="82" t="s">
        <v>183</v>
      </c>
      <c r="C297" s="422">
        <f>C296+"0:60"</f>
        <v>0.45833333333333337</v>
      </c>
      <c r="D297" s="423"/>
      <c r="E297" s="83" t="s">
        <v>206</v>
      </c>
      <c r="F297" s="423">
        <f>C297+"0:55"</f>
        <v>0.49652777777777779</v>
      </c>
      <c r="G297" s="424"/>
      <c r="H297" s="425" t="str">
        <f>B84</f>
        <v>習志野50</v>
      </c>
      <c r="I297" s="426"/>
      <c r="J297" s="426"/>
      <c r="K297" s="426"/>
      <c r="L297" s="427"/>
      <c r="M297" s="189">
        <v>0</v>
      </c>
      <c r="N297" s="190">
        <v>4</v>
      </c>
      <c r="O297" s="425" t="str">
        <f>B86</f>
        <v>浦安シニア50</v>
      </c>
      <c r="P297" s="426"/>
      <c r="Q297" s="426"/>
      <c r="R297" s="426"/>
      <c r="S297" s="427"/>
      <c r="T297" s="425" t="str">
        <f>O296</f>
        <v>浜野シニア50</v>
      </c>
      <c r="U297" s="426"/>
      <c r="V297" s="426"/>
      <c r="W297" s="427"/>
      <c r="X297" s="428" t="str">
        <f>H296</f>
        <v>55 八千代FC</v>
      </c>
      <c r="Y297" s="426"/>
      <c r="Z297" s="426"/>
      <c r="AA297" s="426"/>
      <c r="AB297" s="426"/>
      <c r="AC297" s="427"/>
      <c r="AD297" s="428" t="str">
        <f>T297</f>
        <v>浜野シニア50</v>
      </c>
      <c r="AE297" s="426"/>
      <c r="AF297" s="426"/>
      <c r="AG297" s="426"/>
      <c r="AH297" s="426"/>
      <c r="AI297" s="427"/>
      <c r="AJ297" s="72"/>
      <c r="AK297" s="72"/>
    </row>
    <row r="298" spans="1:37" ht="27" customHeight="1">
      <c r="A298" s="414"/>
      <c r="B298" s="84" t="s">
        <v>184</v>
      </c>
      <c r="C298" s="422">
        <f t="shared" ref="C298" si="96">C297+"0:60"</f>
        <v>0.5</v>
      </c>
      <c r="D298" s="423"/>
      <c r="E298" s="85" t="s">
        <v>206</v>
      </c>
      <c r="F298" s="423">
        <f t="shared" ref="F298" si="97">C298+"0:55"</f>
        <v>0.53819444444444442</v>
      </c>
      <c r="G298" s="424"/>
      <c r="H298" s="425" t="str">
        <f>B75</f>
        <v>袖ケ浦シニア50</v>
      </c>
      <c r="I298" s="426"/>
      <c r="J298" s="426"/>
      <c r="K298" s="426"/>
      <c r="L298" s="427"/>
      <c r="M298" s="189">
        <v>1</v>
      </c>
      <c r="N298" s="190">
        <v>1</v>
      </c>
      <c r="O298" s="425" t="str">
        <f>B77</f>
        <v>FC船橋50</v>
      </c>
      <c r="P298" s="426"/>
      <c r="Q298" s="426"/>
      <c r="R298" s="426"/>
      <c r="S298" s="427"/>
      <c r="T298" s="425" t="str">
        <f>O297</f>
        <v>浦安シニア50</v>
      </c>
      <c r="U298" s="426"/>
      <c r="V298" s="426"/>
      <c r="W298" s="427"/>
      <c r="X298" s="429" t="str">
        <f>H297</f>
        <v>習志野50</v>
      </c>
      <c r="Y298" s="430"/>
      <c r="Z298" s="430"/>
      <c r="AA298" s="430"/>
      <c r="AB298" s="430"/>
      <c r="AC298" s="431"/>
      <c r="AD298" s="428" t="str">
        <f>T298</f>
        <v>浦安シニア50</v>
      </c>
      <c r="AE298" s="426"/>
      <c r="AF298" s="426"/>
      <c r="AG298" s="426"/>
      <c r="AH298" s="426"/>
      <c r="AI298" s="427"/>
      <c r="AJ298" s="72"/>
      <c r="AK298" s="72"/>
    </row>
    <row r="299" spans="1:37" ht="27" customHeight="1">
      <c r="A299" s="414"/>
      <c r="B299" s="335"/>
      <c r="C299" s="432"/>
      <c r="D299" s="433"/>
      <c r="E299" s="336"/>
      <c r="F299" s="433"/>
      <c r="G299" s="434"/>
      <c r="H299" s="402"/>
      <c r="I299" s="403"/>
      <c r="J299" s="403"/>
      <c r="K299" s="403"/>
      <c r="L299" s="403"/>
      <c r="M299" s="404"/>
      <c r="N299" s="405"/>
      <c r="O299" s="403"/>
      <c r="P299" s="403"/>
      <c r="Q299" s="403"/>
      <c r="R299" s="403"/>
      <c r="S299" s="406"/>
      <c r="T299" s="402"/>
      <c r="U299" s="403"/>
      <c r="V299" s="403"/>
      <c r="W299" s="406"/>
      <c r="X299" s="402"/>
      <c r="Y299" s="403"/>
      <c r="Z299" s="403"/>
      <c r="AA299" s="403"/>
      <c r="AB299" s="403"/>
      <c r="AC299" s="406"/>
      <c r="AD299" s="435"/>
      <c r="AE299" s="436"/>
      <c r="AF299" s="436"/>
      <c r="AG299" s="436"/>
      <c r="AH299" s="436"/>
      <c r="AI299" s="437"/>
      <c r="AJ299" s="72"/>
      <c r="AK299" s="72"/>
    </row>
    <row r="300" spans="1:37" ht="27" customHeight="1">
      <c r="A300" s="414"/>
      <c r="B300" s="337"/>
      <c r="C300" s="438"/>
      <c r="D300" s="439"/>
      <c r="E300" s="338"/>
      <c r="F300" s="439"/>
      <c r="G300" s="440"/>
      <c r="H300" s="398"/>
      <c r="I300" s="396"/>
      <c r="J300" s="396"/>
      <c r="K300" s="396"/>
      <c r="L300" s="396"/>
      <c r="M300" s="441"/>
      <c r="N300" s="395"/>
      <c r="O300" s="396"/>
      <c r="P300" s="396"/>
      <c r="Q300" s="396"/>
      <c r="R300" s="396"/>
      <c r="S300" s="397"/>
      <c r="T300" s="398"/>
      <c r="U300" s="396"/>
      <c r="V300" s="396"/>
      <c r="W300" s="397"/>
      <c r="X300" s="398"/>
      <c r="Y300" s="396"/>
      <c r="Z300" s="396"/>
      <c r="AA300" s="396"/>
      <c r="AB300" s="396"/>
      <c r="AC300" s="397"/>
      <c r="AD300" s="399"/>
      <c r="AE300" s="400"/>
      <c r="AF300" s="400"/>
      <c r="AG300" s="400"/>
      <c r="AH300" s="400"/>
      <c r="AI300" s="401"/>
      <c r="AJ300" s="72"/>
      <c r="AK300" s="72"/>
    </row>
    <row r="301" spans="1:37" ht="27" customHeight="1">
      <c r="A301" s="72"/>
      <c r="B301" s="73" t="s">
        <v>512</v>
      </c>
      <c r="C301" s="72"/>
      <c r="D301" s="72"/>
      <c r="E301" s="72"/>
      <c r="F301" s="72"/>
      <c r="G301" s="72"/>
      <c r="H301" s="75" t="s">
        <v>508</v>
      </c>
      <c r="I301" s="75"/>
      <c r="J301" s="75"/>
      <c r="K301" s="75"/>
      <c r="L301" s="75"/>
      <c r="M301" s="75"/>
      <c r="N301" s="75"/>
      <c r="O301" s="75"/>
      <c r="P301" s="75"/>
      <c r="Q301" s="75"/>
      <c r="R301" s="75"/>
      <c r="S301" s="75"/>
      <c r="T301" s="72"/>
      <c r="U301" s="72"/>
      <c r="V301" s="72"/>
      <c r="W301" s="72"/>
      <c r="X301" s="72"/>
      <c r="Y301" s="72"/>
      <c r="Z301" s="72"/>
      <c r="AA301" s="72"/>
      <c r="AB301" s="72"/>
      <c r="AC301" s="72"/>
      <c r="AD301" s="72"/>
      <c r="AE301" s="72"/>
      <c r="AF301" s="72"/>
      <c r="AG301" s="72"/>
      <c r="AH301" s="72"/>
      <c r="AI301" s="89"/>
      <c r="AJ301" s="72"/>
      <c r="AK301" s="72"/>
    </row>
    <row r="302" spans="1:37" ht="27" customHeight="1">
      <c r="A302" s="72"/>
      <c r="B302" s="79" t="s">
        <v>180</v>
      </c>
      <c r="C302" s="541" t="s">
        <v>204</v>
      </c>
      <c r="D302" s="542"/>
      <c r="E302" s="542"/>
      <c r="F302" s="542"/>
      <c r="G302" s="543"/>
      <c r="H302" s="541" t="s">
        <v>205</v>
      </c>
      <c r="I302" s="542"/>
      <c r="J302" s="542"/>
      <c r="K302" s="542"/>
      <c r="L302" s="542"/>
      <c r="M302" s="542"/>
      <c r="N302" s="542"/>
      <c r="O302" s="542"/>
      <c r="P302" s="542"/>
      <c r="Q302" s="542"/>
      <c r="R302" s="542"/>
      <c r="S302" s="543"/>
      <c r="T302" s="541" t="s">
        <v>278</v>
      </c>
      <c r="U302" s="542"/>
      <c r="V302" s="542"/>
      <c r="W302" s="543"/>
      <c r="X302" s="541" t="s">
        <v>357</v>
      </c>
      <c r="Y302" s="542"/>
      <c r="Z302" s="542"/>
      <c r="AA302" s="542"/>
      <c r="AB302" s="542"/>
      <c r="AC302" s="543"/>
      <c r="AD302" s="541" t="s">
        <v>208</v>
      </c>
      <c r="AE302" s="542"/>
      <c r="AF302" s="542"/>
      <c r="AG302" s="542"/>
      <c r="AH302" s="542"/>
      <c r="AI302" s="543"/>
      <c r="AJ302" s="72"/>
      <c r="AK302" s="72"/>
    </row>
    <row r="303" spans="1:37" ht="27" customHeight="1">
      <c r="A303" s="414"/>
      <c r="B303" s="80" t="s">
        <v>182</v>
      </c>
      <c r="C303" s="415">
        <v>0.33333333333333331</v>
      </c>
      <c r="D303" s="416"/>
      <c r="E303" s="81" t="s">
        <v>206</v>
      </c>
      <c r="F303" s="416">
        <f>C303+"0:55"</f>
        <v>0.37152777777777779</v>
      </c>
      <c r="G303" s="417"/>
      <c r="H303" s="418" t="str">
        <f>B15</f>
        <v>ブラゼンチン</v>
      </c>
      <c r="I303" s="419"/>
      <c r="J303" s="419"/>
      <c r="K303" s="419"/>
      <c r="L303" s="420"/>
      <c r="M303" s="187">
        <v>1</v>
      </c>
      <c r="N303" s="188">
        <v>0</v>
      </c>
      <c r="O303" s="418" t="str">
        <f>B17</f>
        <v>市原シニア</v>
      </c>
      <c r="P303" s="419"/>
      <c r="Q303" s="419"/>
      <c r="R303" s="419"/>
      <c r="S303" s="420"/>
      <c r="T303" s="418" t="str">
        <f>H306</f>
        <v>レーベン</v>
      </c>
      <c r="U303" s="419"/>
      <c r="V303" s="419"/>
      <c r="W303" s="420"/>
      <c r="X303" s="421" t="str">
        <f>H305</f>
        <v>FC AKECHI</v>
      </c>
      <c r="Y303" s="419"/>
      <c r="Z303" s="419"/>
      <c r="AA303" s="419"/>
      <c r="AB303" s="419"/>
      <c r="AC303" s="420"/>
      <c r="AD303" s="421" t="str">
        <f>H305</f>
        <v>FC AKECHI</v>
      </c>
      <c r="AE303" s="419"/>
      <c r="AF303" s="419"/>
      <c r="AG303" s="419"/>
      <c r="AH303" s="419"/>
      <c r="AI303" s="420"/>
      <c r="AJ303" s="72"/>
      <c r="AK303" s="72"/>
    </row>
    <row r="304" spans="1:37" ht="27" customHeight="1">
      <c r="A304" s="414"/>
      <c r="B304" s="82" t="s">
        <v>183</v>
      </c>
      <c r="C304" s="422">
        <f>C303+"0:60"</f>
        <v>0.375</v>
      </c>
      <c r="D304" s="423"/>
      <c r="E304" s="83" t="s">
        <v>206</v>
      </c>
      <c r="F304" s="423">
        <f>C304+"0:55"</f>
        <v>0.41319444444444442</v>
      </c>
      <c r="G304" s="424"/>
      <c r="H304" s="425" t="str">
        <f>B30</f>
        <v>浦安シニア40</v>
      </c>
      <c r="I304" s="426"/>
      <c r="J304" s="426"/>
      <c r="K304" s="426"/>
      <c r="L304" s="427"/>
      <c r="M304" s="189">
        <v>4</v>
      </c>
      <c r="N304" s="190">
        <v>0</v>
      </c>
      <c r="O304" s="425" t="str">
        <f>B32</f>
        <v>花園SC40</v>
      </c>
      <c r="P304" s="426"/>
      <c r="Q304" s="426"/>
      <c r="R304" s="426"/>
      <c r="S304" s="427"/>
      <c r="T304" s="425" t="str">
        <f>H306</f>
        <v>レーベン</v>
      </c>
      <c r="U304" s="426"/>
      <c r="V304" s="426"/>
      <c r="W304" s="427"/>
      <c r="X304" s="428" t="str">
        <f>O306</f>
        <v>カラクテル</v>
      </c>
      <c r="Y304" s="426"/>
      <c r="Z304" s="426"/>
      <c r="AA304" s="426"/>
      <c r="AB304" s="426"/>
      <c r="AC304" s="427"/>
      <c r="AD304" s="428" t="str">
        <f>O306</f>
        <v>カラクテル</v>
      </c>
      <c r="AE304" s="426"/>
      <c r="AF304" s="426"/>
      <c r="AG304" s="426"/>
      <c r="AH304" s="426"/>
      <c r="AI304" s="427"/>
      <c r="AJ304" s="72"/>
      <c r="AK304" s="72"/>
    </row>
    <row r="305" spans="1:37" ht="27" customHeight="1">
      <c r="A305" s="414"/>
      <c r="B305" s="84" t="s">
        <v>184</v>
      </c>
      <c r="C305" s="422">
        <f t="shared" ref="C305" si="98">C304+"0:60"</f>
        <v>0.41666666666666669</v>
      </c>
      <c r="D305" s="423"/>
      <c r="E305" s="85" t="s">
        <v>206</v>
      </c>
      <c r="F305" s="423">
        <f t="shared" ref="F305" si="99">C305+"0:55"</f>
        <v>0.45486111111111116</v>
      </c>
      <c r="G305" s="424"/>
      <c r="H305" s="425" t="str">
        <f>B5</f>
        <v>FC AKECHI</v>
      </c>
      <c r="I305" s="426"/>
      <c r="J305" s="426"/>
      <c r="K305" s="426"/>
      <c r="L305" s="427"/>
      <c r="M305" s="189">
        <v>11</v>
      </c>
      <c r="N305" s="190">
        <v>0</v>
      </c>
      <c r="O305" s="425" t="str">
        <f>B7</f>
        <v>九十九里浜40</v>
      </c>
      <c r="P305" s="426"/>
      <c r="Q305" s="426"/>
      <c r="R305" s="426"/>
      <c r="S305" s="427"/>
      <c r="T305" s="425" t="str">
        <f>O304</f>
        <v>花園SC40</v>
      </c>
      <c r="U305" s="426"/>
      <c r="V305" s="426"/>
      <c r="W305" s="427"/>
      <c r="X305" s="429" t="str">
        <f>H303</f>
        <v>ブラゼンチン</v>
      </c>
      <c r="Y305" s="430"/>
      <c r="Z305" s="430"/>
      <c r="AA305" s="430"/>
      <c r="AB305" s="430"/>
      <c r="AC305" s="431"/>
      <c r="AD305" s="428" t="str">
        <f>O303</f>
        <v>市原シニア</v>
      </c>
      <c r="AE305" s="426"/>
      <c r="AF305" s="426"/>
      <c r="AG305" s="426"/>
      <c r="AH305" s="426"/>
      <c r="AI305" s="427"/>
      <c r="AJ305" s="72"/>
      <c r="AK305" s="72"/>
    </row>
    <row r="306" spans="1:37" ht="27" customHeight="1">
      <c r="A306" s="278"/>
      <c r="B306" s="82" t="s">
        <v>185</v>
      </c>
      <c r="C306" s="422">
        <f>C305+"0:60"</f>
        <v>0.45833333333333337</v>
      </c>
      <c r="D306" s="423"/>
      <c r="E306" s="85" t="s">
        <v>206</v>
      </c>
      <c r="F306" s="423">
        <f>C306+"0:55"</f>
        <v>0.49652777777777779</v>
      </c>
      <c r="G306" s="424"/>
      <c r="H306" s="425" t="str">
        <f>B21</f>
        <v>レーベン</v>
      </c>
      <c r="I306" s="426"/>
      <c r="J306" s="426"/>
      <c r="K306" s="426"/>
      <c r="L306" s="427"/>
      <c r="M306" s="189">
        <v>1</v>
      </c>
      <c r="N306" s="190">
        <v>1</v>
      </c>
      <c r="O306" s="425" t="str">
        <f>B23</f>
        <v>カラクテル</v>
      </c>
      <c r="P306" s="426"/>
      <c r="Q306" s="426"/>
      <c r="R306" s="426"/>
      <c r="S306" s="427"/>
      <c r="T306" s="425" t="str">
        <f>O304</f>
        <v>花園SC40</v>
      </c>
      <c r="U306" s="426"/>
      <c r="V306" s="426"/>
      <c r="W306" s="427"/>
      <c r="X306" s="428" t="str">
        <f>H308</f>
        <v>55 千葉四十雀</v>
      </c>
      <c r="Y306" s="426"/>
      <c r="Z306" s="426"/>
      <c r="AA306" s="426"/>
      <c r="AB306" s="426"/>
      <c r="AC306" s="427"/>
      <c r="AD306" s="428" t="str">
        <f>O308</f>
        <v>古河シニア50</v>
      </c>
      <c r="AE306" s="426"/>
      <c r="AF306" s="426"/>
      <c r="AG306" s="426"/>
      <c r="AH306" s="426"/>
      <c r="AI306" s="427"/>
      <c r="AJ306" s="72"/>
      <c r="AK306" s="72"/>
    </row>
    <row r="307" spans="1:37" ht="27" customHeight="1">
      <c r="A307" s="278"/>
      <c r="B307" s="82" t="s">
        <v>443</v>
      </c>
      <c r="C307" s="422">
        <f>C306+"0:60"</f>
        <v>0.5</v>
      </c>
      <c r="D307" s="423"/>
      <c r="E307" s="83" t="s">
        <v>206</v>
      </c>
      <c r="F307" s="423">
        <f>C307+"0:55"</f>
        <v>0.53819444444444442</v>
      </c>
      <c r="G307" s="424"/>
      <c r="H307" s="425" t="str">
        <f>B37</f>
        <v>FC船橋40</v>
      </c>
      <c r="I307" s="426"/>
      <c r="J307" s="426"/>
      <c r="K307" s="426"/>
      <c r="L307" s="427"/>
      <c r="M307" s="189">
        <v>2</v>
      </c>
      <c r="N307" s="190">
        <v>0</v>
      </c>
      <c r="O307" s="425" t="str">
        <f>B40</f>
        <v>袖ケ浦シニア40</v>
      </c>
      <c r="P307" s="426"/>
      <c r="Q307" s="426"/>
      <c r="R307" s="426"/>
      <c r="S307" s="427"/>
      <c r="T307" s="425" t="str">
        <f>O305</f>
        <v>九十九里浜40</v>
      </c>
      <c r="U307" s="426"/>
      <c r="V307" s="426"/>
      <c r="W307" s="427"/>
      <c r="X307" s="428" t="str">
        <f>H304</f>
        <v>浦安シニア40</v>
      </c>
      <c r="Y307" s="426"/>
      <c r="Z307" s="426"/>
      <c r="AA307" s="426"/>
      <c r="AB307" s="426"/>
      <c r="AC307" s="427"/>
      <c r="AD307" s="428" t="str">
        <f>X307</f>
        <v>浦安シニア40</v>
      </c>
      <c r="AE307" s="426"/>
      <c r="AF307" s="426"/>
      <c r="AG307" s="426"/>
      <c r="AH307" s="426"/>
      <c r="AI307" s="427"/>
      <c r="AJ307" s="72"/>
      <c r="AK307" s="72"/>
    </row>
    <row r="308" spans="1:37" ht="27" customHeight="1">
      <c r="A308" s="278"/>
      <c r="B308" s="87" t="s">
        <v>631</v>
      </c>
      <c r="C308" s="407">
        <f t="shared" ref="C308" si="100">C307+"0:60"</f>
        <v>0.54166666666666663</v>
      </c>
      <c r="D308" s="408"/>
      <c r="E308" s="88" t="s">
        <v>206</v>
      </c>
      <c r="F308" s="408">
        <f t="shared" ref="F308" si="101">C308+"0:55"</f>
        <v>0.57986111111111105</v>
      </c>
      <c r="G308" s="409"/>
      <c r="H308" s="410" t="str">
        <f>B76</f>
        <v>55 千葉四十雀</v>
      </c>
      <c r="I308" s="411"/>
      <c r="J308" s="411"/>
      <c r="K308" s="411"/>
      <c r="L308" s="412"/>
      <c r="M308" s="191">
        <v>0</v>
      </c>
      <c r="N308" s="192">
        <v>2</v>
      </c>
      <c r="O308" s="410" t="str">
        <f>B78</f>
        <v>古河シニア50</v>
      </c>
      <c r="P308" s="411"/>
      <c r="Q308" s="411"/>
      <c r="R308" s="411"/>
      <c r="S308" s="412"/>
      <c r="T308" s="410" t="str">
        <f>T307</f>
        <v>九十九里浜40</v>
      </c>
      <c r="U308" s="411"/>
      <c r="V308" s="411"/>
      <c r="W308" s="412"/>
      <c r="X308" s="410" t="str">
        <f>H307</f>
        <v>FC船橋40</v>
      </c>
      <c r="Y308" s="411"/>
      <c r="Z308" s="411"/>
      <c r="AA308" s="411"/>
      <c r="AB308" s="411"/>
      <c r="AC308" s="412"/>
      <c r="AD308" s="413" t="str">
        <f>O307</f>
        <v>袖ケ浦シニア40</v>
      </c>
      <c r="AE308" s="411"/>
      <c r="AF308" s="411"/>
      <c r="AG308" s="411"/>
      <c r="AH308" s="411"/>
      <c r="AI308" s="412"/>
      <c r="AJ308" s="72"/>
      <c r="AK308" s="72"/>
    </row>
    <row r="309" spans="1:37" ht="27" customHeight="1">
      <c r="A309" s="72"/>
      <c r="B309" s="73" t="s">
        <v>512</v>
      </c>
      <c r="C309" s="72"/>
      <c r="D309" s="72"/>
      <c r="E309" s="72"/>
      <c r="F309" s="72"/>
      <c r="G309" s="72"/>
      <c r="H309" s="75" t="s">
        <v>509</v>
      </c>
      <c r="I309" s="75"/>
      <c r="J309" s="75"/>
      <c r="K309" s="75"/>
      <c r="L309" s="75"/>
      <c r="M309" s="75"/>
      <c r="N309" s="75"/>
      <c r="O309" s="75"/>
      <c r="P309" s="75"/>
      <c r="Q309" s="75"/>
      <c r="R309" s="75"/>
      <c r="S309" s="75"/>
      <c r="T309" s="72"/>
      <c r="U309" s="72"/>
      <c r="V309" s="72"/>
      <c r="W309" s="72"/>
      <c r="X309" s="72"/>
      <c r="Y309" s="72"/>
      <c r="Z309" s="72"/>
      <c r="AA309" s="72"/>
      <c r="AB309" s="72"/>
      <c r="AC309" s="72"/>
      <c r="AD309" s="72"/>
      <c r="AE309" s="72"/>
      <c r="AF309" s="72"/>
      <c r="AG309" s="72"/>
      <c r="AH309" s="72"/>
      <c r="AI309" s="89"/>
      <c r="AJ309" s="72"/>
      <c r="AK309" s="72"/>
    </row>
    <row r="310" spans="1:37" ht="27" customHeight="1">
      <c r="A310" s="72"/>
      <c r="B310" s="79" t="s">
        <v>180</v>
      </c>
      <c r="C310" s="541" t="s">
        <v>204</v>
      </c>
      <c r="D310" s="542"/>
      <c r="E310" s="542"/>
      <c r="F310" s="542"/>
      <c r="G310" s="543"/>
      <c r="H310" s="541" t="s">
        <v>205</v>
      </c>
      <c r="I310" s="542"/>
      <c r="J310" s="542"/>
      <c r="K310" s="542"/>
      <c r="L310" s="542"/>
      <c r="M310" s="542"/>
      <c r="N310" s="542"/>
      <c r="O310" s="542"/>
      <c r="P310" s="542"/>
      <c r="Q310" s="542"/>
      <c r="R310" s="542"/>
      <c r="S310" s="543"/>
      <c r="T310" s="541" t="s">
        <v>278</v>
      </c>
      <c r="U310" s="542"/>
      <c r="V310" s="542"/>
      <c r="W310" s="543"/>
      <c r="X310" s="541" t="s">
        <v>357</v>
      </c>
      <c r="Y310" s="542"/>
      <c r="Z310" s="542"/>
      <c r="AA310" s="542"/>
      <c r="AB310" s="542"/>
      <c r="AC310" s="543"/>
      <c r="AD310" s="541" t="s">
        <v>208</v>
      </c>
      <c r="AE310" s="542"/>
      <c r="AF310" s="542"/>
      <c r="AG310" s="542"/>
      <c r="AH310" s="542"/>
      <c r="AI310" s="543"/>
      <c r="AJ310" s="72"/>
      <c r="AK310" s="72"/>
    </row>
    <row r="311" spans="1:37" ht="27" customHeight="1">
      <c r="A311" s="414"/>
      <c r="B311" s="80" t="s">
        <v>182</v>
      </c>
      <c r="C311" s="415">
        <v>0.40277777777777779</v>
      </c>
      <c r="D311" s="416"/>
      <c r="E311" s="81" t="s">
        <v>206</v>
      </c>
      <c r="F311" s="416">
        <f>C311+"0:55"</f>
        <v>0.44097222222222221</v>
      </c>
      <c r="G311" s="417"/>
      <c r="H311" s="418" t="str">
        <f>B38</f>
        <v>古河シニア40</v>
      </c>
      <c r="I311" s="419"/>
      <c r="J311" s="419"/>
      <c r="K311" s="419"/>
      <c r="L311" s="420"/>
      <c r="M311" s="187">
        <v>0</v>
      </c>
      <c r="N311" s="188">
        <v>1</v>
      </c>
      <c r="O311" s="418" t="str">
        <f>B39</f>
        <v>八千代FC40</v>
      </c>
      <c r="P311" s="419"/>
      <c r="Q311" s="419"/>
      <c r="R311" s="419"/>
      <c r="S311" s="420"/>
      <c r="T311" s="418" t="str">
        <f>O314</f>
        <v>Y-AJYACK40</v>
      </c>
      <c r="U311" s="419"/>
      <c r="V311" s="419"/>
      <c r="W311" s="420"/>
      <c r="X311" s="421" t="str">
        <f>O313</f>
        <v>マクハリ40</v>
      </c>
      <c r="Y311" s="419"/>
      <c r="Z311" s="419"/>
      <c r="AA311" s="419"/>
      <c r="AB311" s="419"/>
      <c r="AC311" s="420"/>
      <c r="AD311" s="421" t="str">
        <f>X311</f>
        <v>マクハリ40</v>
      </c>
      <c r="AE311" s="419"/>
      <c r="AF311" s="419"/>
      <c r="AG311" s="419"/>
      <c r="AH311" s="419"/>
      <c r="AI311" s="420"/>
      <c r="AJ311" s="72"/>
      <c r="AK311" s="72"/>
    </row>
    <row r="312" spans="1:37" ht="27" customHeight="1">
      <c r="A312" s="414"/>
      <c r="B312" s="82" t="s">
        <v>183</v>
      </c>
      <c r="C312" s="422">
        <f>C311+"0:60"</f>
        <v>0.44444444444444448</v>
      </c>
      <c r="D312" s="423"/>
      <c r="E312" s="83" t="s">
        <v>206</v>
      </c>
      <c r="F312" s="423">
        <f>C312+"0:55"</f>
        <v>0.48263888888888895</v>
      </c>
      <c r="G312" s="424"/>
      <c r="H312" s="425" t="str">
        <f>B29</f>
        <v>トキガネ</v>
      </c>
      <c r="I312" s="426"/>
      <c r="J312" s="426"/>
      <c r="K312" s="426"/>
      <c r="L312" s="427"/>
      <c r="M312" s="189">
        <v>1</v>
      </c>
      <c r="N312" s="190">
        <v>0</v>
      </c>
      <c r="O312" s="425" t="str">
        <f>B31</f>
        <v>MVCC</v>
      </c>
      <c r="P312" s="426"/>
      <c r="Q312" s="426"/>
      <c r="R312" s="426"/>
      <c r="S312" s="427"/>
      <c r="T312" s="425" t="str">
        <f>O314</f>
        <v>Y-AJYACK40</v>
      </c>
      <c r="U312" s="426"/>
      <c r="V312" s="426"/>
      <c r="W312" s="427"/>
      <c r="X312" s="428" t="str">
        <f>H314</f>
        <v>ハルオ</v>
      </c>
      <c r="Y312" s="426"/>
      <c r="Z312" s="426"/>
      <c r="AA312" s="426"/>
      <c r="AB312" s="426"/>
      <c r="AC312" s="427"/>
      <c r="AD312" s="428" t="str">
        <f>O311</f>
        <v>八千代FC40</v>
      </c>
      <c r="AE312" s="426"/>
      <c r="AF312" s="426"/>
      <c r="AG312" s="426"/>
      <c r="AH312" s="426"/>
      <c r="AI312" s="427"/>
      <c r="AJ312" s="72"/>
      <c r="AK312" s="72"/>
    </row>
    <row r="313" spans="1:37" ht="27" customHeight="1">
      <c r="A313" s="414"/>
      <c r="B313" s="84" t="s">
        <v>184</v>
      </c>
      <c r="C313" s="422">
        <f t="shared" ref="C313" si="102">C312+"0:60"</f>
        <v>0.48611111111111116</v>
      </c>
      <c r="D313" s="423"/>
      <c r="E313" s="85" t="s">
        <v>206</v>
      </c>
      <c r="F313" s="423">
        <f t="shared" ref="F313" si="103">C313+"0:55"</f>
        <v>0.52430555555555558</v>
      </c>
      <c r="G313" s="424"/>
      <c r="H313" s="425" t="str">
        <f>B6</f>
        <v>エスペランサ40</v>
      </c>
      <c r="I313" s="426"/>
      <c r="J313" s="426"/>
      <c r="K313" s="426"/>
      <c r="L313" s="427"/>
      <c r="M313" s="189">
        <v>0</v>
      </c>
      <c r="N313" s="190">
        <v>3</v>
      </c>
      <c r="O313" s="425" t="str">
        <f>B8</f>
        <v>マクハリ40</v>
      </c>
      <c r="P313" s="426"/>
      <c r="Q313" s="426"/>
      <c r="R313" s="426"/>
      <c r="S313" s="427"/>
      <c r="T313" s="425" t="str">
        <f>H315</f>
        <v>習台シニア40</v>
      </c>
      <c r="U313" s="426"/>
      <c r="V313" s="426"/>
      <c r="W313" s="427"/>
      <c r="X313" s="429" t="str">
        <f>H311</f>
        <v>古河シニア40</v>
      </c>
      <c r="Y313" s="430"/>
      <c r="Z313" s="430"/>
      <c r="AA313" s="430"/>
      <c r="AB313" s="430"/>
      <c r="AC313" s="431"/>
      <c r="AD313" s="428" t="str">
        <f>O315</f>
        <v>大倉商事40</v>
      </c>
      <c r="AE313" s="426"/>
      <c r="AF313" s="426"/>
      <c r="AG313" s="426"/>
      <c r="AH313" s="426"/>
      <c r="AI313" s="427"/>
      <c r="AJ313" s="72"/>
      <c r="AK313" s="72"/>
    </row>
    <row r="314" spans="1:37" ht="27" customHeight="1">
      <c r="A314" s="278"/>
      <c r="B314" s="82" t="s">
        <v>185</v>
      </c>
      <c r="C314" s="422">
        <f>C313+"0:60"</f>
        <v>0.52777777777777779</v>
      </c>
      <c r="D314" s="423"/>
      <c r="E314" s="85" t="s">
        <v>206</v>
      </c>
      <c r="F314" s="423">
        <f>C314+"0:55"</f>
        <v>0.56597222222222221</v>
      </c>
      <c r="G314" s="424"/>
      <c r="H314" s="425" t="str">
        <f>B22</f>
        <v>ハルオ</v>
      </c>
      <c r="I314" s="426"/>
      <c r="J314" s="426"/>
      <c r="K314" s="426"/>
      <c r="L314" s="427"/>
      <c r="M314" s="189">
        <v>0</v>
      </c>
      <c r="N314" s="190">
        <v>3</v>
      </c>
      <c r="O314" s="425" t="str">
        <f>B24</f>
        <v>Y-AJYACK40</v>
      </c>
      <c r="P314" s="426"/>
      <c r="Q314" s="426"/>
      <c r="R314" s="426"/>
      <c r="S314" s="427"/>
      <c r="T314" s="425" t="str">
        <f>O312</f>
        <v>MVCC</v>
      </c>
      <c r="U314" s="426"/>
      <c r="V314" s="426"/>
      <c r="W314" s="427"/>
      <c r="X314" s="428" t="str">
        <f>H312</f>
        <v>トキガネ</v>
      </c>
      <c r="Y314" s="426"/>
      <c r="Z314" s="426"/>
      <c r="AA314" s="426"/>
      <c r="AB314" s="426"/>
      <c r="AC314" s="427"/>
      <c r="AD314" s="428" t="str">
        <f>H312</f>
        <v>トキガネ</v>
      </c>
      <c r="AE314" s="426"/>
      <c r="AF314" s="426"/>
      <c r="AG314" s="426"/>
      <c r="AH314" s="426"/>
      <c r="AI314" s="427"/>
      <c r="AJ314" s="72"/>
      <c r="AK314" s="72"/>
    </row>
    <row r="315" spans="1:37" ht="27" customHeight="1">
      <c r="A315" s="278"/>
      <c r="B315" s="87" t="s">
        <v>443</v>
      </c>
      <c r="C315" s="407">
        <f>C314+"0:60"</f>
        <v>0.56944444444444442</v>
      </c>
      <c r="D315" s="408"/>
      <c r="E315" s="88" t="s">
        <v>206</v>
      </c>
      <c r="F315" s="408">
        <f>C315+"0:55"</f>
        <v>0.60763888888888884</v>
      </c>
      <c r="G315" s="409"/>
      <c r="H315" s="410" t="str">
        <f>B13</f>
        <v>習台シニア40</v>
      </c>
      <c r="I315" s="411"/>
      <c r="J315" s="411"/>
      <c r="K315" s="411"/>
      <c r="L315" s="412"/>
      <c r="M315" s="191">
        <v>7</v>
      </c>
      <c r="N315" s="192">
        <v>0</v>
      </c>
      <c r="O315" s="410" t="str">
        <f>B16</f>
        <v>大倉商事40</v>
      </c>
      <c r="P315" s="411"/>
      <c r="Q315" s="411"/>
      <c r="R315" s="411"/>
      <c r="S315" s="412"/>
      <c r="T315" s="410" t="str">
        <f>O312</f>
        <v>MVCC</v>
      </c>
      <c r="U315" s="411"/>
      <c r="V315" s="411"/>
      <c r="W315" s="412"/>
      <c r="X315" s="413" t="str">
        <f>H313</f>
        <v>エスペランサ40</v>
      </c>
      <c r="Y315" s="411"/>
      <c r="Z315" s="411"/>
      <c r="AA315" s="411"/>
      <c r="AB315" s="411"/>
      <c r="AC315" s="412"/>
      <c r="AD315" s="413" t="str">
        <f>H313</f>
        <v>エスペランサ40</v>
      </c>
      <c r="AE315" s="411"/>
      <c r="AF315" s="411"/>
      <c r="AG315" s="411"/>
      <c r="AH315" s="411"/>
      <c r="AI315" s="412"/>
      <c r="AJ315" s="72"/>
      <c r="AK315" s="72"/>
    </row>
    <row r="316" spans="1:37" ht="33" customHeight="1">
      <c r="A316" s="72"/>
      <c r="B316" s="73" t="s">
        <v>513</v>
      </c>
      <c r="C316" s="72"/>
      <c r="D316" s="72"/>
      <c r="E316" s="72"/>
      <c r="F316" s="72"/>
      <c r="G316" s="72"/>
      <c r="H316" s="75" t="s">
        <v>365</v>
      </c>
      <c r="I316" s="75"/>
      <c r="J316" s="75"/>
      <c r="K316" s="75"/>
      <c r="L316" s="75"/>
      <c r="M316" s="75"/>
      <c r="N316" s="75"/>
      <c r="O316" s="75"/>
      <c r="P316" s="75"/>
      <c r="Q316" s="75"/>
      <c r="R316" s="75"/>
      <c r="S316" s="75"/>
      <c r="T316" s="72"/>
      <c r="U316" s="72"/>
      <c r="V316" s="72"/>
      <c r="W316" s="72"/>
      <c r="X316" s="72"/>
      <c r="Y316" s="72"/>
      <c r="Z316" s="72"/>
      <c r="AA316" s="72"/>
      <c r="AB316" s="72"/>
      <c r="AC316" s="72"/>
      <c r="AD316" s="72"/>
      <c r="AE316" s="72"/>
      <c r="AF316" s="72"/>
      <c r="AG316" s="72"/>
      <c r="AH316" s="72"/>
      <c r="AI316" s="89"/>
      <c r="AJ316" s="72"/>
      <c r="AK316" s="78"/>
    </row>
    <row r="317" spans="1:37" ht="29.25" customHeight="1">
      <c r="A317" s="72"/>
      <c r="B317" s="79" t="s">
        <v>180</v>
      </c>
      <c r="C317" s="541" t="s">
        <v>204</v>
      </c>
      <c r="D317" s="542"/>
      <c r="E317" s="542"/>
      <c r="F317" s="542"/>
      <c r="G317" s="543"/>
      <c r="H317" s="541" t="s">
        <v>205</v>
      </c>
      <c r="I317" s="542"/>
      <c r="J317" s="542"/>
      <c r="K317" s="542"/>
      <c r="L317" s="542"/>
      <c r="M317" s="542"/>
      <c r="N317" s="542"/>
      <c r="O317" s="542"/>
      <c r="P317" s="542"/>
      <c r="Q317" s="542"/>
      <c r="R317" s="542"/>
      <c r="S317" s="543"/>
      <c r="T317" s="541" t="s">
        <v>278</v>
      </c>
      <c r="U317" s="542"/>
      <c r="V317" s="542"/>
      <c r="W317" s="543"/>
      <c r="X317" s="541" t="s">
        <v>357</v>
      </c>
      <c r="Y317" s="542"/>
      <c r="Z317" s="542"/>
      <c r="AA317" s="542"/>
      <c r="AB317" s="542"/>
      <c r="AC317" s="543"/>
      <c r="AD317" s="541" t="s">
        <v>208</v>
      </c>
      <c r="AE317" s="542"/>
      <c r="AF317" s="542"/>
      <c r="AG317" s="542"/>
      <c r="AH317" s="542"/>
      <c r="AI317" s="543"/>
      <c r="AJ317" s="72"/>
      <c r="AK317" s="72"/>
    </row>
    <row r="318" spans="1:37" ht="29.25" customHeight="1">
      <c r="A318" s="72"/>
      <c r="B318" s="80" t="s">
        <v>401</v>
      </c>
      <c r="C318" s="415">
        <v>0.40277777777777779</v>
      </c>
      <c r="D318" s="416"/>
      <c r="E318" s="81" t="s">
        <v>206</v>
      </c>
      <c r="F318" s="416">
        <f>C318+"0:55"</f>
        <v>0.44097222222222221</v>
      </c>
      <c r="G318" s="417"/>
      <c r="H318" s="418" t="str">
        <f>B66</f>
        <v>Y-AJACK50</v>
      </c>
      <c r="I318" s="419"/>
      <c r="J318" s="419"/>
      <c r="K318" s="419"/>
      <c r="L318" s="420"/>
      <c r="M318" s="187">
        <v>1</v>
      </c>
      <c r="N318" s="188">
        <v>0</v>
      </c>
      <c r="O318" s="418" t="str">
        <f>B69</f>
        <v>エスペランサ50</v>
      </c>
      <c r="P318" s="419"/>
      <c r="Q318" s="419"/>
      <c r="R318" s="419"/>
      <c r="S318" s="420"/>
      <c r="T318" s="418" t="str">
        <f>H321</f>
        <v>佐倉シニア50</v>
      </c>
      <c r="U318" s="419"/>
      <c r="V318" s="419"/>
      <c r="W318" s="420"/>
      <c r="X318" s="421" t="str">
        <f>O320</f>
        <v>55 浜野シニア</v>
      </c>
      <c r="Y318" s="419"/>
      <c r="Z318" s="419"/>
      <c r="AA318" s="419"/>
      <c r="AB318" s="419"/>
      <c r="AC318" s="420"/>
      <c r="AD318" s="421" t="s">
        <v>279</v>
      </c>
      <c r="AE318" s="419"/>
      <c r="AF318" s="419"/>
      <c r="AG318" s="419"/>
      <c r="AH318" s="419"/>
      <c r="AI318" s="420"/>
      <c r="AJ318" s="72"/>
      <c r="AK318" s="72"/>
    </row>
    <row r="319" spans="1:37" ht="29.25" customHeight="1">
      <c r="A319" s="72"/>
      <c r="B319" s="82" t="s">
        <v>402</v>
      </c>
      <c r="C319" s="422">
        <f>C318+"0:60"</f>
        <v>0.44444444444444448</v>
      </c>
      <c r="D319" s="423"/>
      <c r="E319" s="83" t="s">
        <v>206</v>
      </c>
      <c r="F319" s="423">
        <f>C319+"0:55"</f>
        <v>0.48263888888888895</v>
      </c>
      <c r="G319" s="424"/>
      <c r="H319" s="425" t="str">
        <f>B59</f>
        <v>マクハリ50</v>
      </c>
      <c r="I319" s="426"/>
      <c r="J319" s="426"/>
      <c r="K319" s="426"/>
      <c r="L319" s="427"/>
      <c r="M319" s="189">
        <v>2</v>
      </c>
      <c r="N319" s="190">
        <v>0</v>
      </c>
      <c r="O319" s="425" t="str">
        <f>B61</f>
        <v>習台シニア50</v>
      </c>
      <c r="P319" s="426"/>
      <c r="Q319" s="426"/>
      <c r="R319" s="426"/>
      <c r="S319" s="427"/>
      <c r="T319" s="425" t="str">
        <f>H321</f>
        <v>佐倉シニア50</v>
      </c>
      <c r="U319" s="426"/>
      <c r="V319" s="426"/>
      <c r="W319" s="427"/>
      <c r="X319" s="428" t="str">
        <f>O321</f>
        <v>緑町シニア50</v>
      </c>
      <c r="Y319" s="426"/>
      <c r="Z319" s="426"/>
      <c r="AA319" s="426"/>
      <c r="AB319" s="426"/>
      <c r="AC319" s="427"/>
      <c r="AD319" s="428" t="s">
        <v>279</v>
      </c>
      <c r="AE319" s="426"/>
      <c r="AF319" s="426"/>
      <c r="AG319" s="426"/>
      <c r="AH319" s="426"/>
      <c r="AI319" s="427"/>
      <c r="AJ319" s="72"/>
      <c r="AK319" s="72"/>
    </row>
    <row r="320" spans="1:37" ht="29.25" customHeight="1">
      <c r="A320" s="72"/>
      <c r="B320" s="84" t="s">
        <v>403</v>
      </c>
      <c r="C320" s="422">
        <f t="shared" ref="C320:C322" si="104">C319+"0:60"</f>
        <v>0.48611111111111116</v>
      </c>
      <c r="D320" s="423"/>
      <c r="E320" s="85" t="s">
        <v>206</v>
      </c>
      <c r="F320" s="423">
        <f t="shared" ref="F320:F322" si="105">C320+"0:55"</f>
        <v>0.52430555555555558</v>
      </c>
      <c r="G320" s="424"/>
      <c r="H320" s="425" t="str">
        <f>B82</f>
        <v>八千代FC50</v>
      </c>
      <c r="I320" s="426"/>
      <c r="J320" s="426"/>
      <c r="K320" s="426"/>
      <c r="L320" s="427"/>
      <c r="M320" s="189">
        <v>3</v>
      </c>
      <c r="N320" s="190">
        <v>0</v>
      </c>
      <c r="O320" s="425" t="str">
        <f>B85</f>
        <v>55 浜野シニア</v>
      </c>
      <c r="P320" s="426"/>
      <c r="Q320" s="426"/>
      <c r="R320" s="426"/>
      <c r="S320" s="427"/>
      <c r="T320" s="425" t="str">
        <f>O318</f>
        <v>エスペランサ50</v>
      </c>
      <c r="U320" s="426"/>
      <c r="V320" s="426"/>
      <c r="W320" s="427"/>
      <c r="X320" s="429" t="str">
        <f>H318</f>
        <v>Y-AJACK50</v>
      </c>
      <c r="Y320" s="430"/>
      <c r="Z320" s="430"/>
      <c r="AA320" s="430"/>
      <c r="AB320" s="430"/>
      <c r="AC320" s="431"/>
      <c r="AD320" s="428" t="s">
        <v>279</v>
      </c>
      <c r="AE320" s="426"/>
      <c r="AF320" s="426"/>
      <c r="AG320" s="426"/>
      <c r="AH320" s="426"/>
      <c r="AI320" s="427"/>
      <c r="AJ320" s="72"/>
      <c r="AK320" s="72"/>
    </row>
    <row r="321" spans="1:37" ht="29.25" customHeight="1">
      <c r="A321" s="72"/>
      <c r="B321" s="84" t="s">
        <v>404</v>
      </c>
      <c r="C321" s="422">
        <f t="shared" si="104"/>
        <v>0.52777777777777779</v>
      </c>
      <c r="D321" s="423"/>
      <c r="E321" s="85" t="s">
        <v>206</v>
      </c>
      <c r="F321" s="423">
        <f t="shared" si="105"/>
        <v>0.56597222222222221</v>
      </c>
      <c r="G321" s="424"/>
      <c r="H321" s="425" t="str">
        <f>B91</f>
        <v>佐倉シニア50</v>
      </c>
      <c r="I321" s="426"/>
      <c r="J321" s="426"/>
      <c r="K321" s="426"/>
      <c r="L321" s="427"/>
      <c r="M321" s="189">
        <v>6</v>
      </c>
      <c r="N321" s="190">
        <v>1</v>
      </c>
      <c r="O321" s="425" t="str">
        <f>B93</f>
        <v>緑町シニア50</v>
      </c>
      <c r="P321" s="426"/>
      <c r="Q321" s="426"/>
      <c r="R321" s="426"/>
      <c r="S321" s="427"/>
      <c r="T321" s="425" t="str">
        <f>O319</f>
        <v>習台シニア50</v>
      </c>
      <c r="U321" s="426"/>
      <c r="V321" s="426"/>
      <c r="W321" s="427"/>
      <c r="X321" s="429" t="str">
        <f>H319</f>
        <v>マクハリ50</v>
      </c>
      <c r="Y321" s="430"/>
      <c r="Z321" s="430"/>
      <c r="AA321" s="430"/>
      <c r="AB321" s="430"/>
      <c r="AC321" s="431"/>
      <c r="AD321" s="428" t="s">
        <v>279</v>
      </c>
      <c r="AE321" s="426"/>
      <c r="AF321" s="426"/>
      <c r="AG321" s="426"/>
      <c r="AH321" s="426"/>
      <c r="AI321" s="427"/>
      <c r="AJ321" s="72"/>
      <c r="AK321" s="72"/>
    </row>
    <row r="322" spans="1:37" ht="29.25" customHeight="1">
      <c r="A322" s="86"/>
      <c r="B322" s="87" t="s">
        <v>405</v>
      </c>
      <c r="C322" s="407">
        <f t="shared" si="104"/>
        <v>0.56944444444444442</v>
      </c>
      <c r="D322" s="408"/>
      <c r="E322" s="88" t="s">
        <v>206</v>
      </c>
      <c r="F322" s="408">
        <f t="shared" si="105"/>
        <v>0.60763888888888884</v>
      </c>
      <c r="G322" s="409"/>
      <c r="H322" s="410" t="str">
        <f>B75</f>
        <v>袖ケ浦シニア50</v>
      </c>
      <c r="I322" s="411"/>
      <c r="J322" s="411"/>
      <c r="K322" s="411"/>
      <c r="L322" s="412"/>
      <c r="M322" s="191">
        <v>1</v>
      </c>
      <c r="N322" s="192">
        <v>0</v>
      </c>
      <c r="O322" s="410" t="str">
        <f>B78</f>
        <v>古河シニア50</v>
      </c>
      <c r="P322" s="411"/>
      <c r="Q322" s="411"/>
      <c r="R322" s="411"/>
      <c r="S322" s="412"/>
      <c r="T322" s="410" t="str">
        <f>O319</f>
        <v>習台シニア50</v>
      </c>
      <c r="U322" s="411"/>
      <c r="V322" s="411"/>
      <c r="W322" s="412"/>
      <c r="X322" s="410" t="str">
        <f>H320</f>
        <v>八千代FC50</v>
      </c>
      <c r="Y322" s="411"/>
      <c r="Z322" s="411"/>
      <c r="AA322" s="411"/>
      <c r="AB322" s="411"/>
      <c r="AC322" s="412"/>
      <c r="AD322" s="413" t="s">
        <v>279</v>
      </c>
      <c r="AE322" s="411"/>
      <c r="AF322" s="411"/>
      <c r="AG322" s="411"/>
      <c r="AH322" s="411"/>
      <c r="AI322" s="412"/>
      <c r="AJ322" s="72"/>
      <c r="AK322" s="72"/>
    </row>
    <row r="323" spans="1:37" ht="33" customHeight="1">
      <c r="A323" s="72"/>
      <c r="B323" s="73" t="s">
        <v>513</v>
      </c>
      <c r="C323" s="72"/>
      <c r="D323" s="72"/>
      <c r="E323" s="72"/>
      <c r="F323" s="72"/>
      <c r="G323" s="72"/>
      <c r="H323" s="75" t="s">
        <v>550</v>
      </c>
      <c r="I323" s="75"/>
      <c r="J323" s="75"/>
      <c r="K323" s="75"/>
      <c r="L323" s="75"/>
      <c r="M323" s="75"/>
      <c r="N323" s="75"/>
      <c r="O323" s="75"/>
      <c r="P323" s="75"/>
      <c r="Q323" s="75"/>
      <c r="R323" s="75"/>
      <c r="S323" s="75"/>
      <c r="T323" s="72"/>
      <c r="U323" s="72"/>
      <c r="V323" s="72"/>
      <c r="W323" s="72"/>
      <c r="X323" s="72"/>
      <c r="Y323" s="72"/>
      <c r="Z323" s="72"/>
      <c r="AA323" s="72"/>
      <c r="AB323" s="72"/>
      <c r="AC323" s="72"/>
      <c r="AD323" s="72"/>
      <c r="AE323" s="72"/>
      <c r="AF323" s="72"/>
      <c r="AG323" s="72"/>
      <c r="AH323" s="72"/>
      <c r="AI323" s="89"/>
      <c r="AJ323" s="72"/>
      <c r="AK323" s="78"/>
    </row>
    <row r="324" spans="1:37" ht="29.25" customHeight="1">
      <c r="A324" s="72"/>
      <c r="B324" s="79" t="s">
        <v>180</v>
      </c>
      <c r="C324" s="541" t="s">
        <v>204</v>
      </c>
      <c r="D324" s="542"/>
      <c r="E324" s="542"/>
      <c r="F324" s="542"/>
      <c r="G324" s="543"/>
      <c r="H324" s="541" t="s">
        <v>205</v>
      </c>
      <c r="I324" s="542"/>
      <c r="J324" s="542"/>
      <c r="K324" s="542"/>
      <c r="L324" s="542"/>
      <c r="M324" s="542"/>
      <c r="N324" s="542"/>
      <c r="O324" s="542"/>
      <c r="P324" s="542"/>
      <c r="Q324" s="542"/>
      <c r="R324" s="542"/>
      <c r="S324" s="543"/>
      <c r="T324" s="541" t="s">
        <v>278</v>
      </c>
      <c r="U324" s="542"/>
      <c r="V324" s="542"/>
      <c r="W324" s="543"/>
      <c r="X324" s="541" t="s">
        <v>357</v>
      </c>
      <c r="Y324" s="542"/>
      <c r="Z324" s="542"/>
      <c r="AA324" s="542"/>
      <c r="AB324" s="542"/>
      <c r="AC324" s="543"/>
      <c r="AD324" s="541" t="s">
        <v>208</v>
      </c>
      <c r="AE324" s="542"/>
      <c r="AF324" s="542"/>
      <c r="AG324" s="542"/>
      <c r="AH324" s="542"/>
      <c r="AI324" s="543"/>
      <c r="AJ324" s="72"/>
      <c r="AK324" s="72"/>
    </row>
    <row r="325" spans="1:37" ht="29.25" customHeight="1">
      <c r="A325" s="72"/>
      <c r="B325" s="80" t="s">
        <v>401</v>
      </c>
      <c r="C325" s="415">
        <v>0.40277777777777779</v>
      </c>
      <c r="D325" s="416"/>
      <c r="E325" s="81" t="s">
        <v>206</v>
      </c>
      <c r="F325" s="416">
        <f>C325+"0:55"</f>
        <v>0.44097222222222221</v>
      </c>
      <c r="G325" s="417"/>
      <c r="H325" s="418" t="str">
        <f>B68</f>
        <v>1985八千代FC</v>
      </c>
      <c r="I325" s="419"/>
      <c r="J325" s="419"/>
      <c r="K325" s="419"/>
      <c r="L325" s="420"/>
      <c r="M325" s="187">
        <v>0</v>
      </c>
      <c r="N325" s="188">
        <v>0</v>
      </c>
      <c r="O325" s="418" t="str">
        <f>B70</f>
        <v>浜野シニア50</v>
      </c>
      <c r="P325" s="419"/>
      <c r="Q325" s="419"/>
      <c r="R325" s="419"/>
      <c r="S325" s="420"/>
      <c r="T325" s="418" t="str">
        <f>H328</f>
        <v>大倉商事50</v>
      </c>
      <c r="U325" s="419"/>
      <c r="V325" s="419"/>
      <c r="W325" s="420"/>
      <c r="X325" s="421" t="str">
        <f>O327</f>
        <v>九十九里50</v>
      </c>
      <c r="Y325" s="419"/>
      <c r="Z325" s="419"/>
      <c r="AA325" s="419"/>
      <c r="AB325" s="419"/>
      <c r="AC325" s="420"/>
      <c r="AD325" s="421" t="s">
        <v>279</v>
      </c>
      <c r="AE325" s="419"/>
      <c r="AF325" s="419"/>
      <c r="AG325" s="419"/>
      <c r="AH325" s="419"/>
      <c r="AI325" s="420"/>
      <c r="AJ325" s="72"/>
      <c r="AK325" s="72"/>
    </row>
    <row r="326" spans="1:37" ht="29.25" customHeight="1">
      <c r="A326" s="72"/>
      <c r="B326" s="82" t="s">
        <v>402</v>
      </c>
      <c r="C326" s="422">
        <f>C325+"0:60"</f>
        <v>0.44444444444444448</v>
      </c>
      <c r="D326" s="423"/>
      <c r="E326" s="83" t="s">
        <v>206</v>
      </c>
      <c r="F326" s="423">
        <f>C326+"0:55"</f>
        <v>0.48263888888888895</v>
      </c>
      <c r="G326" s="424"/>
      <c r="H326" s="425" t="str">
        <f>B74</f>
        <v>商大クラブ50</v>
      </c>
      <c r="I326" s="426"/>
      <c r="J326" s="426"/>
      <c r="K326" s="426"/>
      <c r="L326" s="427"/>
      <c r="M326" s="189">
        <v>1</v>
      </c>
      <c r="N326" s="190">
        <v>1</v>
      </c>
      <c r="O326" s="425" t="str">
        <f>B76</f>
        <v>55 千葉四十雀</v>
      </c>
      <c r="P326" s="426"/>
      <c r="Q326" s="426"/>
      <c r="R326" s="426"/>
      <c r="S326" s="427"/>
      <c r="T326" s="425" t="str">
        <f>H328</f>
        <v>大倉商事50</v>
      </c>
      <c r="U326" s="426"/>
      <c r="V326" s="426"/>
      <c r="W326" s="427"/>
      <c r="X326" s="428" t="str">
        <f>O328</f>
        <v>習志野50</v>
      </c>
      <c r="Y326" s="426"/>
      <c r="Z326" s="426"/>
      <c r="AA326" s="426"/>
      <c r="AB326" s="426"/>
      <c r="AC326" s="427"/>
      <c r="AD326" s="428" t="s">
        <v>279</v>
      </c>
      <c r="AE326" s="426"/>
      <c r="AF326" s="426"/>
      <c r="AG326" s="426"/>
      <c r="AH326" s="426"/>
      <c r="AI326" s="427"/>
      <c r="AJ326" s="72"/>
      <c r="AK326" s="72"/>
    </row>
    <row r="327" spans="1:37" ht="29.25" customHeight="1">
      <c r="A327" s="72"/>
      <c r="B327" s="84" t="s">
        <v>403</v>
      </c>
      <c r="C327" s="422">
        <f t="shared" ref="C327:C329" si="106">C326+"0:60"</f>
        <v>0.48611111111111116</v>
      </c>
      <c r="D327" s="423"/>
      <c r="E327" s="85" t="s">
        <v>206</v>
      </c>
      <c r="F327" s="423">
        <f t="shared" ref="F327:F329" si="107">C327+"0:55"</f>
        <v>0.52430555555555558</v>
      </c>
      <c r="G327" s="424"/>
      <c r="H327" s="425" t="str">
        <f>B58</f>
        <v>Lien  Chiba</v>
      </c>
      <c r="I327" s="426"/>
      <c r="J327" s="426"/>
      <c r="K327" s="426"/>
      <c r="L327" s="427"/>
      <c r="M327" s="189">
        <v>6</v>
      </c>
      <c r="N327" s="190">
        <v>0</v>
      </c>
      <c r="O327" s="425" t="str">
        <f>B60</f>
        <v>九十九里50</v>
      </c>
      <c r="P327" s="426"/>
      <c r="Q327" s="426"/>
      <c r="R327" s="426"/>
      <c r="S327" s="427"/>
      <c r="T327" s="425" t="str">
        <f>O325</f>
        <v>浜野シニア50</v>
      </c>
      <c r="U327" s="426"/>
      <c r="V327" s="426"/>
      <c r="W327" s="427"/>
      <c r="X327" s="429" t="str">
        <f>H325</f>
        <v>1985八千代FC</v>
      </c>
      <c r="Y327" s="430"/>
      <c r="Z327" s="430"/>
      <c r="AA327" s="430"/>
      <c r="AB327" s="430"/>
      <c r="AC327" s="431"/>
      <c r="AD327" s="428" t="s">
        <v>279</v>
      </c>
      <c r="AE327" s="426"/>
      <c r="AF327" s="426"/>
      <c r="AG327" s="426"/>
      <c r="AH327" s="426"/>
      <c r="AI327" s="427"/>
      <c r="AJ327" s="72"/>
      <c r="AK327" s="72"/>
    </row>
    <row r="328" spans="1:37" ht="29.25" customHeight="1">
      <c r="A328" s="72"/>
      <c r="B328" s="84" t="s">
        <v>404</v>
      </c>
      <c r="C328" s="422">
        <f t="shared" si="106"/>
        <v>0.52777777777777779</v>
      </c>
      <c r="D328" s="423"/>
      <c r="E328" s="85" t="s">
        <v>206</v>
      </c>
      <c r="F328" s="423">
        <f t="shared" si="107"/>
        <v>0.56597222222222221</v>
      </c>
      <c r="G328" s="424"/>
      <c r="H328" s="425" t="str">
        <f>B83</f>
        <v>大倉商事50</v>
      </c>
      <c r="I328" s="426"/>
      <c r="J328" s="426"/>
      <c r="K328" s="426"/>
      <c r="L328" s="427"/>
      <c r="M328" s="189">
        <v>0</v>
      </c>
      <c r="N328" s="190">
        <v>2</v>
      </c>
      <c r="O328" s="425" t="str">
        <f>B84</f>
        <v>習志野50</v>
      </c>
      <c r="P328" s="426"/>
      <c r="Q328" s="426"/>
      <c r="R328" s="426"/>
      <c r="S328" s="427"/>
      <c r="T328" s="425" t="str">
        <f>O326</f>
        <v>55 千葉四十雀</v>
      </c>
      <c r="U328" s="426"/>
      <c r="V328" s="426"/>
      <c r="W328" s="427"/>
      <c r="X328" s="429" t="str">
        <f>H326</f>
        <v>商大クラブ50</v>
      </c>
      <c r="Y328" s="430"/>
      <c r="Z328" s="430"/>
      <c r="AA328" s="430"/>
      <c r="AB328" s="430"/>
      <c r="AC328" s="431"/>
      <c r="AD328" s="428" t="s">
        <v>279</v>
      </c>
      <c r="AE328" s="426"/>
      <c r="AF328" s="426"/>
      <c r="AG328" s="426"/>
      <c r="AH328" s="426"/>
      <c r="AI328" s="427"/>
      <c r="AJ328" s="72"/>
      <c r="AK328" s="72"/>
    </row>
    <row r="329" spans="1:37" ht="29.25" customHeight="1">
      <c r="A329" s="86"/>
      <c r="B329" s="87" t="s">
        <v>405</v>
      </c>
      <c r="C329" s="407">
        <f t="shared" si="106"/>
        <v>0.56944444444444442</v>
      </c>
      <c r="D329" s="408"/>
      <c r="E329" s="88" t="s">
        <v>206</v>
      </c>
      <c r="F329" s="408">
        <f t="shared" si="107"/>
        <v>0.60763888888888884</v>
      </c>
      <c r="G329" s="409"/>
      <c r="H329" s="410" t="str">
        <f>B90</f>
        <v>千葉四十雀50</v>
      </c>
      <c r="I329" s="411"/>
      <c r="J329" s="411"/>
      <c r="K329" s="411"/>
      <c r="L329" s="412"/>
      <c r="M329" s="191">
        <v>2</v>
      </c>
      <c r="N329" s="192">
        <v>0</v>
      </c>
      <c r="O329" s="410" t="str">
        <f>B92</f>
        <v>フォルティシモ</v>
      </c>
      <c r="P329" s="411"/>
      <c r="Q329" s="411"/>
      <c r="R329" s="411"/>
      <c r="S329" s="412"/>
      <c r="T329" s="410" t="str">
        <f>O326</f>
        <v>55 千葉四十雀</v>
      </c>
      <c r="U329" s="411"/>
      <c r="V329" s="411"/>
      <c r="W329" s="412"/>
      <c r="X329" s="410" t="str">
        <f>H327</f>
        <v>Lien  Chiba</v>
      </c>
      <c r="Y329" s="411"/>
      <c r="Z329" s="411"/>
      <c r="AA329" s="411"/>
      <c r="AB329" s="411"/>
      <c r="AC329" s="412"/>
      <c r="AD329" s="413" t="s">
        <v>279</v>
      </c>
      <c r="AE329" s="411"/>
      <c r="AF329" s="411"/>
      <c r="AG329" s="411"/>
      <c r="AH329" s="411"/>
      <c r="AI329" s="412"/>
      <c r="AJ329" s="72"/>
      <c r="AK329" s="72"/>
    </row>
    <row r="330" spans="1:37" ht="33" customHeight="1">
      <c r="A330" s="72"/>
      <c r="B330" s="73" t="s">
        <v>514</v>
      </c>
      <c r="C330" s="72"/>
      <c r="D330" s="72"/>
      <c r="E330" s="72"/>
      <c r="F330" s="72"/>
      <c r="G330" s="72"/>
      <c r="H330" s="75" t="s">
        <v>365</v>
      </c>
      <c r="I330" s="75"/>
      <c r="J330" s="75"/>
      <c r="K330" s="75"/>
      <c r="L330" s="75"/>
      <c r="M330" s="75"/>
      <c r="N330" s="75"/>
      <c r="O330" s="75"/>
      <c r="P330" s="75"/>
      <c r="Q330" s="75"/>
      <c r="R330" s="75"/>
      <c r="S330" s="75"/>
      <c r="T330" s="72"/>
      <c r="U330" s="72"/>
      <c r="V330" s="72"/>
      <c r="W330" s="72"/>
      <c r="X330" s="72"/>
      <c r="Y330" s="72"/>
      <c r="Z330" s="72"/>
      <c r="AA330" s="72"/>
      <c r="AB330" s="72"/>
      <c r="AC330" s="72"/>
      <c r="AD330" s="72"/>
      <c r="AE330" s="72"/>
      <c r="AF330" s="72"/>
      <c r="AG330" s="72"/>
      <c r="AH330" s="72"/>
      <c r="AI330" s="89"/>
      <c r="AJ330" s="72"/>
      <c r="AK330" s="78"/>
    </row>
    <row r="331" spans="1:37" ht="29.25" customHeight="1">
      <c r="A331" s="72"/>
      <c r="B331" s="79" t="s">
        <v>180</v>
      </c>
      <c r="C331" s="541" t="s">
        <v>204</v>
      </c>
      <c r="D331" s="542"/>
      <c r="E331" s="542"/>
      <c r="F331" s="542"/>
      <c r="G331" s="543"/>
      <c r="H331" s="541" t="s">
        <v>205</v>
      </c>
      <c r="I331" s="542"/>
      <c r="J331" s="542"/>
      <c r="K331" s="542"/>
      <c r="L331" s="542"/>
      <c r="M331" s="542"/>
      <c r="N331" s="542"/>
      <c r="O331" s="542"/>
      <c r="P331" s="542"/>
      <c r="Q331" s="542"/>
      <c r="R331" s="542"/>
      <c r="S331" s="543"/>
      <c r="T331" s="541" t="s">
        <v>278</v>
      </c>
      <c r="U331" s="542"/>
      <c r="V331" s="542"/>
      <c r="W331" s="543"/>
      <c r="X331" s="541" t="s">
        <v>357</v>
      </c>
      <c r="Y331" s="542"/>
      <c r="Z331" s="542"/>
      <c r="AA331" s="542"/>
      <c r="AB331" s="542"/>
      <c r="AC331" s="543"/>
      <c r="AD331" s="541" t="s">
        <v>208</v>
      </c>
      <c r="AE331" s="542"/>
      <c r="AF331" s="542"/>
      <c r="AG331" s="542"/>
      <c r="AH331" s="542"/>
      <c r="AI331" s="543"/>
      <c r="AJ331" s="72"/>
      <c r="AK331" s="72"/>
    </row>
    <row r="332" spans="1:37" ht="29.25" customHeight="1">
      <c r="A332" s="72"/>
      <c r="B332" s="80" t="s">
        <v>401</v>
      </c>
      <c r="C332" s="415">
        <v>0.41666666666666669</v>
      </c>
      <c r="D332" s="416"/>
      <c r="E332" s="81" t="s">
        <v>206</v>
      </c>
      <c r="F332" s="416">
        <f>C332+"0:55"</f>
        <v>0.45486111111111116</v>
      </c>
      <c r="G332" s="417"/>
      <c r="H332" s="418" t="str">
        <f>B75</f>
        <v>袖ケ浦シニア50</v>
      </c>
      <c r="I332" s="419"/>
      <c r="J332" s="419"/>
      <c r="K332" s="419"/>
      <c r="L332" s="420"/>
      <c r="M332" s="187">
        <v>4</v>
      </c>
      <c r="N332" s="188">
        <v>0</v>
      </c>
      <c r="O332" s="418" t="str">
        <f>B76</f>
        <v>55 千葉四十雀</v>
      </c>
      <c r="P332" s="419"/>
      <c r="Q332" s="419"/>
      <c r="R332" s="419"/>
      <c r="S332" s="420"/>
      <c r="T332" s="418" t="str">
        <f>H335</f>
        <v>八千代FC50</v>
      </c>
      <c r="U332" s="419"/>
      <c r="V332" s="419"/>
      <c r="W332" s="420"/>
      <c r="X332" s="421" t="str">
        <f>O334</f>
        <v>1985八千代FC</v>
      </c>
      <c r="Y332" s="419"/>
      <c r="Z332" s="419"/>
      <c r="AA332" s="419"/>
      <c r="AB332" s="419"/>
      <c r="AC332" s="420"/>
      <c r="AD332" s="421" t="s">
        <v>279</v>
      </c>
      <c r="AE332" s="419"/>
      <c r="AF332" s="419"/>
      <c r="AG332" s="419"/>
      <c r="AH332" s="419"/>
      <c r="AI332" s="420"/>
      <c r="AJ332" s="72"/>
      <c r="AK332" s="72"/>
    </row>
    <row r="333" spans="1:37" ht="29.25" customHeight="1">
      <c r="A333" s="72"/>
      <c r="B333" s="82" t="s">
        <v>402</v>
      </c>
      <c r="C333" s="422">
        <f>C332+"0:60"</f>
        <v>0.45833333333333337</v>
      </c>
      <c r="D333" s="423"/>
      <c r="E333" s="83" t="s">
        <v>206</v>
      </c>
      <c r="F333" s="423">
        <f>C333+"0:55"</f>
        <v>0.49652777777777779</v>
      </c>
      <c r="G333" s="424"/>
      <c r="H333" s="425" t="str">
        <f>B13</f>
        <v>習台シニア40</v>
      </c>
      <c r="I333" s="426"/>
      <c r="J333" s="426"/>
      <c r="K333" s="426"/>
      <c r="L333" s="427"/>
      <c r="M333" s="189">
        <v>0</v>
      </c>
      <c r="N333" s="190">
        <v>0</v>
      </c>
      <c r="O333" s="425" t="str">
        <f>B15</f>
        <v>ブラゼンチン</v>
      </c>
      <c r="P333" s="426"/>
      <c r="Q333" s="426"/>
      <c r="R333" s="426"/>
      <c r="S333" s="427"/>
      <c r="T333" s="425" t="str">
        <f>H335</f>
        <v>八千代FC50</v>
      </c>
      <c r="U333" s="426"/>
      <c r="V333" s="426"/>
      <c r="W333" s="427"/>
      <c r="X333" s="428" t="str">
        <f>O335</f>
        <v>習志野50</v>
      </c>
      <c r="Y333" s="426"/>
      <c r="Z333" s="426"/>
      <c r="AA333" s="426"/>
      <c r="AB333" s="426"/>
      <c r="AC333" s="427"/>
      <c r="AD333" s="428" t="s">
        <v>279</v>
      </c>
      <c r="AE333" s="426"/>
      <c r="AF333" s="426"/>
      <c r="AG333" s="426"/>
      <c r="AH333" s="426"/>
      <c r="AI333" s="427"/>
      <c r="AJ333" s="72"/>
      <c r="AK333" s="72"/>
    </row>
    <row r="334" spans="1:37" ht="29.25" customHeight="1">
      <c r="A334" s="72"/>
      <c r="B334" s="84" t="s">
        <v>403</v>
      </c>
      <c r="C334" s="422">
        <f t="shared" ref="C334:C335" si="108">C333+"0:60"</f>
        <v>0.5</v>
      </c>
      <c r="D334" s="423"/>
      <c r="E334" s="85" t="s">
        <v>206</v>
      </c>
      <c r="F334" s="423">
        <f t="shared" ref="F334:F335" si="109">C334+"0:55"</f>
        <v>0.53819444444444442</v>
      </c>
      <c r="G334" s="424"/>
      <c r="H334" s="425" t="str">
        <f>B66</f>
        <v>Y-AJACK50</v>
      </c>
      <c r="I334" s="426"/>
      <c r="J334" s="426"/>
      <c r="K334" s="426"/>
      <c r="L334" s="427"/>
      <c r="M334" s="189">
        <v>2</v>
      </c>
      <c r="N334" s="190">
        <v>1</v>
      </c>
      <c r="O334" s="425" t="str">
        <f>B68</f>
        <v>1985八千代FC</v>
      </c>
      <c r="P334" s="426"/>
      <c r="Q334" s="426"/>
      <c r="R334" s="426"/>
      <c r="S334" s="427"/>
      <c r="T334" s="425" t="str">
        <f>O333</f>
        <v>ブラゼンチン</v>
      </c>
      <c r="U334" s="426"/>
      <c r="V334" s="426"/>
      <c r="W334" s="427"/>
      <c r="X334" s="429" t="str">
        <f>H332</f>
        <v>袖ケ浦シニア50</v>
      </c>
      <c r="Y334" s="430"/>
      <c r="Z334" s="430"/>
      <c r="AA334" s="430"/>
      <c r="AB334" s="430"/>
      <c r="AC334" s="431"/>
      <c r="AD334" s="428" t="s">
        <v>279</v>
      </c>
      <c r="AE334" s="426"/>
      <c r="AF334" s="426"/>
      <c r="AG334" s="426"/>
      <c r="AH334" s="426"/>
      <c r="AI334" s="427"/>
      <c r="AJ334" s="72"/>
      <c r="AK334" s="72"/>
    </row>
    <row r="335" spans="1:37" ht="29.25" customHeight="1">
      <c r="A335" s="72"/>
      <c r="B335" s="84" t="s">
        <v>404</v>
      </c>
      <c r="C335" s="422">
        <f t="shared" si="108"/>
        <v>0.54166666666666663</v>
      </c>
      <c r="D335" s="423"/>
      <c r="E335" s="85" t="s">
        <v>206</v>
      </c>
      <c r="F335" s="423">
        <f t="shared" si="109"/>
        <v>0.57986111111111105</v>
      </c>
      <c r="G335" s="424"/>
      <c r="H335" s="425" t="str">
        <f>B82</f>
        <v>八千代FC50</v>
      </c>
      <c r="I335" s="426"/>
      <c r="J335" s="426"/>
      <c r="K335" s="426"/>
      <c r="L335" s="427"/>
      <c r="M335" s="189">
        <v>3</v>
      </c>
      <c r="N335" s="190">
        <v>0</v>
      </c>
      <c r="O335" s="425" t="str">
        <f>B84</f>
        <v>習志野50</v>
      </c>
      <c r="P335" s="426"/>
      <c r="Q335" s="426"/>
      <c r="R335" s="426"/>
      <c r="S335" s="427"/>
      <c r="T335" s="425" t="str">
        <f>O333</f>
        <v>ブラゼンチン</v>
      </c>
      <c r="U335" s="426"/>
      <c r="V335" s="426"/>
      <c r="W335" s="427"/>
      <c r="X335" s="429" t="str">
        <f>H333</f>
        <v>習台シニア40</v>
      </c>
      <c r="Y335" s="430"/>
      <c r="Z335" s="430"/>
      <c r="AA335" s="430"/>
      <c r="AB335" s="430"/>
      <c r="AC335" s="431"/>
      <c r="AD335" s="428" t="s">
        <v>279</v>
      </c>
      <c r="AE335" s="426"/>
      <c r="AF335" s="426"/>
      <c r="AG335" s="426"/>
      <c r="AH335" s="426"/>
      <c r="AI335" s="427"/>
      <c r="AJ335" s="72"/>
      <c r="AK335" s="72"/>
    </row>
    <row r="336" spans="1:37" ht="29.25" customHeight="1">
      <c r="A336" s="86"/>
      <c r="B336" s="274"/>
      <c r="C336" s="442"/>
      <c r="D336" s="443"/>
      <c r="E336" s="275"/>
      <c r="F336" s="443"/>
      <c r="G336" s="444"/>
      <c r="H336" s="445"/>
      <c r="I336" s="446"/>
      <c r="J336" s="446"/>
      <c r="K336" s="446"/>
      <c r="L336" s="446"/>
      <c r="M336" s="447"/>
      <c r="N336" s="557"/>
      <c r="O336" s="446"/>
      <c r="P336" s="446"/>
      <c r="Q336" s="446"/>
      <c r="R336" s="446"/>
      <c r="S336" s="556"/>
      <c r="T336" s="445"/>
      <c r="U336" s="446"/>
      <c r="V336" s="446"/>
      <c r="W336" s="556"/>
      <c r="X336" s="445"/>
      <c r="Y336" s="446"/>
      <c r="Z336" s="446"/>
      <c r="AA336" s="446"/>
      <c r="AB336" s="446"/>
      <c r="AC336" s="556"/>
      <c r="AD336" s="553"/>
      <c r="AE336" s="554"/>
      <c r="AF336" s="554"/>
      <c r="AG336" s="554"/>
      <c r="AH336" s="554"/>
      <c r="AI336" s="555"/>
      <c r="AJ336" s="72"/>
      <c r="AK336" s="72"/>
    </row>
    <row r="337" spans="1:37" ht="33" customHeight="1">
      <c r="A337" s="72"/>
      <c r="B337" s="73" t="s">
        <v>514</v>
      </c>
      <c r="C337" s="72"/>
      <c r="D337" s="72"/>
      <c r="E337" s="72"/>
      <c r="F337" s="72"/>
      <c r="G337" s="72"/>
      <c r="H337" s="75" t="s">
        <v>366</v>
      </c>
      <c r="I337" s="75"/>
      <c r="J337" s="75"/>
      <c r="K337" s="75"/>
      <c r="L337" s="75"/>
      <c r="M337" s="75"/>
      <c r="N337" s="75"/>
      <c r="O337" s="75"/>
      <c r="P337" s="75"/>
      <c r="Q337" s="75"/>
      <c r="R337" s="75"/>
      <c r="S337" s="75"/>
      <c r="T337" s="72"/>
      <c r="U337" s="72"/>
      <c r="V337" s="72"/>
      <c r="W337" s="72"/>
      <c r="X337" s="72"/>
      <c r="Y337" s="72"/>
      <c r="Z337" s="72"/>
      <c r="AA337" s="72"/>
      <c r="AB337" s="72"/>
      <c r="AC337" s="72"/>
      <c r="AD337" s="72"/>
      <c r="AE337" s="72"/>
      <c r="AF337" s="72"/>
      <c r="AG337" s="72"/>
      <c r="AH337" s="72"/>
      <c r="AI337" s="89"/>
      <c r="AJ337" s="72"/>
      <c r="AK337" s="78"/>
    </row>
    <row r="338" spans="1:37" ht="29.25" customHeight="1">
      <c r="A338" s="72"/>
      <c r="B338" s="79" t="s">
        <v>180</v>
      </c>
      <c r="C338" s="541" t="s">
        <v>204</v>
      </c>
      <c r="D338" s="542"/>
      <c r="E338" s="542"/>
      <c r="F338" s="542"/>
      <c r="G338" s="543"/>
      <c r="H338" s="541" t="s">
        <v>205</v>
      </c>
      <c r="I338" s="542"/>
      <c r="J338" s="542"/>
      <c r="K338" s="542"/>
      <c r="L338" s="542"/>
      <c r="M338" s="542"/>
      <c r="N338" s="542"/>
      <c r="O338" s="542"/>
      <c r="P338" s="542"/>
      <c r="Q338" s="542"/>
      <c r="R338" s="542"/>
      <c r="S338" s="543"/>
      <c r="T338" s="541" t="s">
        <v>278</v>
      </c>
      <c r="U338" s="542"/>
      <c r="V338" s="542"/>
      <c r="W338" s="543"/>
      <c r="X338" s="541" t="s">
        <v>357</v>
      </c>
      <c r="Y338" s="542"/>
      <c r="Z338" s="542"/>
      <c r="AA338" s="542"/>
      <c r="AB338" s="542"/>
      <c r="AC338" s="543"/>
      <c r="AD338" s="541" t="s">
        <v>208</v>
      </c>
      <c r="AE338" s="542"/>
      <c r="AF338" s="542"/>
      <c r="AG338" s="542"/>
      <c r="AH338" s="542"/>
      <c r="AI338" s="543"/>
      <c r="AJ338" s="72"/>
      <c r="AK338" s="72"/>
    </row>
    <row r="339" spans="1:37" ht="29.25" customHeight="1">
      <c r="A339" s="72"/>
      <c r="B339" s="80" t="s">
        <v>401</v>
      </c>
      <c r="C339" s="415">
        <v>0.41666666666666669</v>
      </c>
      <c r="D339" s="416"/>
      <c r="E339" s="81" t="s">
        <v>206</v>
      </c>
      <c r="F339" s="416">
        <f>C339+"0:55"</f>
        <v>0.45486111111111116</v>
      </c>
      <c r="G339" s="417"/>
      <c r="H339" s="418" t="str">
        <f>B14</f>
        <v>MITシニア</v>
      </c>
      <c r="I339" s="419"/>
      <c r="J339" s="419"/>
      <c r="K339" s="419"/>
      <c r="L339" s="420"/>
      <c r="M339" s="187">
        <v>2</v>
      </c>
      <c r="N339" s="188">
        <v>0</v>
      </c>
      <c r="O339" s="418" t="str">
        <f>B16</f>
        <v>大倉商事40</v>
      </c>
      <c r="P339" s="419"/>
      <c r="Q339" s="419"/>
      <c r="R339" s="419"/>
      <c r="S339" s="420"/>
      <c r="T339" s="418" t="str">
        <f>H342</f>
        <v>大倉商事50</v>
      </c>
      <c r="U339" s="419"/>
      <c r="V339" s="419"/>
      <c r="W339" s="420"/>
      <c r="X339" s="421" t="str">
        <f>O341</f>
        <v>エスペランサ50</v>
      </c>
      <c r="Y339" s="419"/>
      <c r="Z339" s="419"/>
      <c r="AA339" s="419"/>
      <c r="AB339" s="419"/>
      <c r="AC339" s="420"/>
      <c r="AD339" s="421" t="s">
        <v>279</v>
      </c>
      <c r="AE339" s="419"/>
      <c r="AF339" s="419"/>
      <c r="AG339" s="419"/>
      <c r="AH339" s="419"/>
      <c r="AI339" s="420"/>
      <c r="AJ339" s="72"/>
      <c r="AK339" s="72"/>
    </row>
    <row r="340" spans="1:37" ht="29.25" customHeight="1">
      <c r="A340" s="72"/>
      <c r="B340" s="82" t="s">
        <v>402</v>
      </c>
      <c r="C340" s="422">
        <f>C339+"0:60"</f>
        <v>0.45833333333333337</v>
      </c>
      <c r="D340" s="423"/>
      <c r="E340" s="83" t="s">
        <v>206</v>
      </c>
      <c r="F340" s="423">
        <f>C340+"0:55"</f>
        <v>0.49652777777777779</v>
      </c>
      <c r="G340" s="424"/>
      <c r="H340" s="425" t="str">
        <f>B74</f>
        <v>商大クラブ50</v>
      </c>
      <c r="I340" s="426"/>
      <c r="J340" s="426"/>
      <c r="K340" s="426"/>
      <c r="L340" s="427"/>
      <c r="M340" s="189">
        <v>0</v>
      </c>
      <c r="N340" s="190">
        <v>2</v>
      </c>
      <c r="O340" s="425" t="str">
        <f>B77</f>
        <v>FC船橋50</v>
      </c>
      <c r="P340" s="426"/>
      <c r="Q340" s="426"/>
      <c r="R340" s="426"/>
      <c r="S340" s="427"/>
      <c r="T340" s="425" t="str">
        <f>H342</f>
        <v>大倉商事50</v>
      </c>
      <c r="U340" s="426"/>
      <c r="V340" s="426"/>
      <c r="W340" s="427"/>
      <c r="X340" s="428" t="str">
        <f>O342</f>
        <v>浦安シニア50</v>
      </c>
      <c r="Y340" s="426"/>
      <c r="Z340" s="426"/>
      <c r="AA340" s="426"/>
      <c r="AB340" s="426"/>
      <c r="AC340" s="427"/>
      <c r="AD340" s="428" t="s">
        <v>279</v>
      </c>
      <c r="AE340" s="426"/>
      <c r="AF340" s="426"/>
      <c r="AG340" s="426"/>
      <c r="AH340" s="426"/>
      <c r="AI340" s="427"/>
      <c r="AJ340" s="72"/>
      <c r="AK340" s="72"/>
    </row>
    <row r="341" spans="1:37" ht="29.25" customHeight="1">
      <c r="A341" s="72"/>
      <c r="B341" s="84" t="s">
        <v>403</v>
      </c>
      <c r="C341" s="422">
        <f t="shared" ref="C341:C342" si="110">C340+"0:60"</f>
        <v>0.5</v>
      </c>
      <c r="D341" s="423"/>
      <c r="E341" s="85" t="s">
        <v>206</v>
      </c>
      <c r="F341" s="423">
        <f t="shared" ref="F341:F342" si="111">C341+"0:55"</f>
        <v>0.53819444444444442</v>
      </c>
      <c r="G341" s="424"/>
      <c r="H341" s="425" t="str">
        <f>B67</f>
        <v>55 八千代FC</v>
      </c>
      <c r="I341" s="426"/>
      <c r="J341" s="426"/>
      <c r="K341" s="426"/>
      <c r="L341" s="427"/>
      <c r="M341" s="189">
        <v>0</v>
      </c>
      <c r="N341" s="190">
        <v>2</v>
      </c>
      <c r="O341" s="425" t="str">
        <f>B69</f>
        <v>エスペランサ50</v>
      </c>
      <c r="P341" s="426"/>
      <c r="Q341" s="426"/>
      <c r="R341" s="426"/>
      <c r="S341" s="427"/>
      <c r="T341" s="425" t="str">
        <f>O340</f>
        <v>FC船橋50</v>
      </c>
      <c r="U341" s="426"/>
      <c r="V341" s="426"/>
      <c r="W341" s="427"/>
      <c r="X341" s="429" t="str">
        <f>H339</f>
        <v>MITシニア</v>
      </c>
      <c r="Y341" s="430"/>
      <c r="Z341" s="430"/>
      <c r="AA341" s="430"/>
      <c r="AB341" s="430"/>
      <c r="AC341" s="431"/>
      <c r="AD341" s="428" t="s">
        <v>279</v>
      </c>
      <c r="AE341" s="426"/>
      <c r="AF341" s="426"/>
      <c r="AG341" s="426"/>
      <c r="AH341" s="426"/>
      <c r="AI341" s="427"/>
      <c r="AJ341" s="72"/>
      <c r="AK341" s="72"/>
    </row>
    <row r="342" spans="1:37" ht="29.25" customHeight="1">
      <c r="A342" s="72"/>
      <c r="B342" s="84" t="s">
        <v>404</v>
      </c>
      <c r="C342" s="422">
        <f t="shared" si="110"/>
        <v>0.54166666666666663</v>
      </c>
      <c r="D342" s="423"/>
      <c r="E342" s="85" t="s">
        <v>206</v>
      </c>
      <c r="F342" s="423">
        <f t="shared" si="111"/>
        <v>0.57986111111111105</v>
      </c>
      <c r="G342" s="424"/>
      <c r="H342" s="425" t="str">
        <f>B83</f>
        <v>大倉商事50</v>
      </c>
      <c r="I342" s="426"/>
      <c r="J342" s="426"/>
      <c r="K342" s="426"/>
      <c r="L342" s="427"/>
      <c r="M342" s="189">
        <v>0</v>
      </c>
      <c r="N342" s="190">
        <v>2</v>
      </c>
      <c r="O342" s="425" t="str">
        <f>B86</f>
        <v>浦安シニア50</v>
      </c>
      <c r="P342" s="426"/>
      <c r="Q342" s="426"/>
      <c r="R342" s="426"/>
      <c r="S342" s="427"/>
      <c r="T342" s="425" t="str">
        <f>O340</f>
        <v>FC船橋50</v>
      </c>
      <c r="U342" s="426"/>
      <c r="V342" s="426"/>
      <c r="W342" s="427"/>
      <c r="X342" s="429" t="str">
        <f>H340</f>
        <v>商大クラブ50</v>
      </c>
      <c r="Y342" s="430"/>
      <c r="Z342" s="430"/>
      <c r="AA342" s="430"/>
      <c r="AB342" s="430"/>
      <c r="AC342" s="431"/>
      <c r="AD342" s="428" t="s">
        <v>279</v>
      </c>
      <c r="AE342" s="426"/>
      <c r="AF342" s="426"/>
      <c r="AG342" s="426"/>
      <c r="AH342" s="426"/>
      <c r="AI342" s="427"/>
      <c r="AJ342" s="72"/>
      <c r="AK342" s="72"/>
    </row>
    <row r="343" spans="1:37" ht="29.25" customHeight="1">
      <c r="A343" s="86"/>
      <c r="B343" s="274"/>
      <c r="C343" s="442"/>
      <c r="D343" s="443"/>
      <c r="E343" s="275"/>
      <c r="F343" s="443"/>
      <c r="G343" s="444"/>
      <c r="H343" s="445"/>
      <c r="I343" s="446"/>
      <c r="J343" s="446"/>
      <c r="K343" s="446"/>
      <c r="L343" s="446"/>
      <c r="M343" s="447"/>
      <c r="N343" s="557"/>
      <c r="O343" s="446"/>
      <c r="P343" s="446"/>
      <c r="Q343" s="446"/>
      <c r="R343" s="446"/>
      <c r="S343" s="556"/>
      <c r="T343" s="445"/>
      <c r="U343" s="446"/>
      <c r="V343" s="446"/>
      <c r="W343" s="556"/>
      <c r="X343" s="445"/>
      <c r="Y343" s="446"/>
      <c r="Z343" s="446"/>
      <c r="AA343" s="446"/>
      <c r="AB343" s="446"/>
      <c r="AC343" s="556"/>
      <c r="AD343" s="553"/>
      <c r="AE343" s="554"/>
      <c r="AF343" s="554"/>
      <c r="AG343" s="554"/>
      <c r="AH343" s="554"/>
      <c r="AI343" s="555"/>
      <c r="AJ343" s="72"/>
      <c r="AK343" s="72"/>
    </row>
    <row r="344" spans="1:37" ht="13.95" customHeight="1">
      <c r="A344" s="72"/>
      <c r="B344" s="73"/>
      <c r="C344" s="72"/>
      <c r="D344" s="72"/>
      <c r="E344" s="72"/>
      <c r="F344" s="74"/>
      <c r="G344" s="72"/>
      <c r="H344" s="72"/>
      <c r="I344" s="72"/>
      <c r="J344" s="72"/>
      <c r="K344" s="72"/>
      <c r="L344" s="72"/>
      <c r="M344" s="72"/>
      <c r="N344" s="72"/>
      <c r="O344" s="72"/>
      <c r="P344" s="72"/>
      <c r="Q344" s="72"/>
      <c r="R344" s="72"/>
      <c r="S344" s="72"/>
      <c r="T344" s="76"/>
      <c r="U344" s="72"/>
      <c r="V344" s="72"/>
      <c r="W344" s="72"/>
      <c r="X344" s="77"/>
      <c r="Y344" s="72"/>
      <c r="Z344" s="72"/>
      <c r="AA344" s="72"/>
      <c r="AB344" s="72"/>
      <c r="AC344" s="72"/>
      <c r="AD344" s="72"/>
      <c r="AE344" s="72"/>
      <c r="AF344" s="72"/>
      <c r="AG344" s="72"/>
      <c r="AH344" s="72"/>
      <c r="AI344" s="89"/>
      <c r="AJ344" s="72"/>
      <c r="AK344" s="78"/>
    </row>
    <row r="345" spans="1:37" ht="39.6" customHeight="1">
      <c r="A345" s="72"/>
      <c r="B345" s="73" t="s">
        <v>407</v>
      </c>
      <c r="C345" s="72"/>
      <c r="D345" s="72"/>
      <c r="E345" s="72"/>
      <c r="F345" s="72"/>
      <c r="G345" s="72"/>
      <c r="H345" s="72"/>
      <c r="I345" s="72"/>
      <c r="J345" s="72"/>
      <c r="K345" s="72"/>
      <c r="L345" s="72"/>
      <c r="M345" s="72"/>
      <c r="N345" s="72"/>
      <c r="O345" s="72"/>
      <c r="P345" s="72"/>
      <c r="Q345" s="72"/>
      <c r="R345" s="72"/>
      <c r="S345" s="72"/>
      <c r="T345" s="270" t="s">
        <v>408</v>
      </c>
      <c r="U345" s="72"/>
      <c r="V345" s="72"/>
      <c r="W345" s="72"/>
      <c r="X345" s="271"/>
      <c r="Y345" s="72"/>
      <c r="Z345" s="72"/>
      <c r="AA345" s="72"/>
      <c r="AB345" s="72"/>
      <c r="AC345" s="72"/>
      <c r="AD345" s="72"/>
      <c r="AE345" s="72"/>
      <c r="AF345" s="72"/>
      <c r="AG345" s="72"/>
      <c r="AH345" s="72"/>
      <c r="AI345" s="367" t="s">
        <v>356</v>
      </c>
      <c r="AJ345" s="72"/>
      <c r="AK345" s="72"/>
    </row>
    <row r="346" spans="1:37" ht="33" customHeight="1">
      <c r="A346" s="72"/>
      <c r="B346" s="73" t="s">
        <v>501</v>
      </c>
      <c r="C346" s="72"/>
      <c r="D346" s="72"/>
      <c r="E346" s="72"/>
      <c r="F346" s="72"/>
      <c r="G346" s="72"/>
      <c r="H346" s="75" t="s">
        <v>442</v>
      </c>
      <c r="I346" s="75"/>
      <c r="J346" s="75"/>
      <c r="K346" s="75"/>
      <c r="L346" s="75"/>
      <c r="M346" s="75"/>
      <c r="N346" s="75"/>
      <c r="O346" s="75"/>
      <c r="P346" s="75"/>
      <c r="Q346" s="75"/>
      <c r="R346" s="75"/>
      <c r="S346" s="75"/>
      <c r="T346" s="72"/>
      <c r="U346" s="72"/>
      <c r="V346" s="72"/>
      <c r="W346" s="72"/>
      <c r="X346" s="72"/>
      <c r="Y346" s="72"/>
      <c r="Z346" s="72"/>
      <c r="AA346" s="72"/>
      <c r="AB346" s="72"/>
      <c r="AC346" s="72"/>
      <c r="AD346" s="72"/>
      <c r="AE346" s="72"/>
      <c r="AF346" s="72"/>
      <c r="AG346" s="72"/>
      <c r="AH346" s="72"/>
      <c r="AI346" s="89"/>
      <c r="AJ346" s="72"/>
      <c r="AK346" s="78"/>
    </row>
    <row r="347" spans="1:37" ht="29.25" customHeight="1">
      <c r="A347" s="72"/>
      <c r="B347" s="79" t="s">
        <v>180</v>
      </c>
      <c r="C347" s="541" t="s">
        <v>204</v>
      </c>
      <c r="D347" s="542"/>
      <c r="E347" s="542"/>
      <c r="F347" s="542"/>
      <c r="G347" s="543"/>
      <c r="H347" s="541" t="s">
        <v>205</v>
      </c>
      <c r="I347" s="542"/>
      <c r="J347" s="542"/>
      <c r="K347" s="542"/>
      <c r="L347" s="542"/>
      <c r="M347" s="542"/>
      <c r="N347" s="542"/>
      <c r="O347" s="542"/>
      <c r="P347" s="542"/>
      <c r="Q347" s="542"/>
      <c r="R347" s="542"/>
      <c r="S347" s="543"/>
      <c r="T347" s="541" t="s">
        <v>278</v>
      </c>
      <c r="U347" s="542"/>
      <c r="V347" s="542"/>
      <c r="W347" s="543"/>
      <c r="X347" s="541" t="s">
        <v>446</v>
      </c>
      <c r="Y347" s="542"/>
      <c r="Z347" s="542"/>
      <c r="AA347" s="542"/>
      <c r="AB347" s="542"/>
      <c r="AC347" s="543"/>
      <c r="AD347" s="541" t="s">
        <v>503</v>
      </c>
      <c r="AE347" s="542"/>
      <c r="AF347" s="542"/>
      <c r="AG347" s="542"/>
      <c r="AH347" s="542"/>
      <c r="AI347" s="543"/>
      <c r="AJ347" s="72"/>
      <c r="AK347" s="72"/>
    </row>
    <row r="348" spans="1:37" ht="29.25" customHeight="1">
      <c r="A348" s="72"/>
      <c r="B348" s="80" t="s">
        <v>182</v>
      </c>
      <c r="C348" s="415">
        <v>0.40277777777777779</v>
      </c>
      <c r="D348" s="416"/>
      <c r="E348" s="81" t="s">
        <v>206</v>
      </c>
      <c r="F348" s="416">
        <v>0.44097222222222227</v>
      </c>
      <c r="G348" s="417"/>
      <c r="H348" s="418" t="str">
        <f>B40</f>
        <v>袖ケ浦シニア40</v>
      </c>
      <c r="I348" s="419"/>
      <c r="J348" s="419"/>
      <c r="K348" s="419"/>
      <c r="L348" s="420"/>
      <c r="M348" s="187">
        <v>2</v>
      </c>
      <c r="N348" s="188">
        <v>5</v>
      </c>
      <c r="O348" s="418" t="str">
        <f>B13</f>
        <v>習台シニア40</v>
      </c>
      <c r="P348" s="419"/>
      <c r="Q348" s="419"/>
      <c r="R348" s="419"/>
      <c r="S348" s="420"/>
      <c r="T348" s="418" t="str">
        <f>O351</f>
        <v>マクハリ50</v>
      </c>
      <c r="U348" s="419"/>
      <c r="V348" s="419"/>
      <c r="W348" s="420"/>
      <c r="X348" s="421" t="str">
        <f>H350</f>
        <v>MITシニア</v>
      </c>
      <c r="Y348" s="419"/>
      <c r="Z348" s="419"/>
      <c r="AA348" s="419"/>
      <c r="AB348" s="419"/>
      <c r="AC348" s="420"/>
      <c r="AD348" s="421" t="str">
        <f>H350&amp;","&amp;O350</f>
        <v>MITシニア,マクハリ40</v>
      </c>
      <c r="AE348" s="419"/>
      <c r="AF348" s="419"/>
      <c r="AG348" s="419"/>
      <c r="AH348" s="419"/>
      <c r="AI348" s="420"/>
      <c r="AJ348" s="72"/>
      <c r="AK348" s="72"/>
    </row>
    <row r="349" spans="1:37" ht="29.25" customHeight="1">
      <c r="A349" s="72"/>
      <c r="B349" s="82" t="s">
        <v>183</v>
      </c>
      <c r="C349" s="422">
        <v>0.44444444444444442</v>
      </c>
      <c r="D349" s="423"/>
      <c r="E349" s="83" t="s">
        <v>206</v>
      </c>
      <c r="F349" s="423">
        <v>0.4826388888888889</v>
      </c>
      <c r="G349" s="424"/>
      <c r="H349" s="425" t="str">
        <f>B92</f>
        <v>フォルティシモ</v>
      </c>
      <c r="I349" s="426"/>
      <c r="J349" s="426"/>
      <c r="K349" s="426"/>
      <c r="L349" s="427"/>
      <c r="M349" s="189">
        <v>3</v>
      </c>
      <c r="N349" s="190">
        <v>2</v>
      </c>
      <c r="O349" s="425" t="str">
        <f>B70</f>
        <v>浜野シニア50</v>
      </c>
      <c r="P349" s="426"/>
      <c r="Q349" s="426"/>
      <c r="R349" s="426"/>
      <c r="S349" s="427"/>
      <c r="T349" s="425" t="str">
        <f>T348</f>
        <v>マクハリ50</v>
      </c>
      <c r="U349" s="426"/>
      <c r="V349" s="426"/>
      <c r="W349" s="427"/>
      <c r="X349" s="428" t="str">
        <f>H351</f>
        <v>Y-AJACK50</v>
      </c>
      <c r="Y349" s="426"/>
      <c r="Z349" s="426"/>
      <c r="AA349" s="426"/>
      <c r="AB349" s="426"/>
      <c r="AC349" s="427"/>
      <c r="AD349" s="428" t="str">
        <f>H351&amp;","&amp;O351</f>
        <v>Y-AJACK50,マクハリ50</v>
      </c>
      <c r="AE349" s="426"/>
      <c r="AF349" s="426"/>
      <c r="AG349" s="426"/>
      <c r="AH349" s="426"/>
      <c r="AI349" s="427"/>
      <c r="AJ349" s="72"/>
      <c r="AK349" s="72"/>
    </row>
    <row r="350" spans="1:37" ht="29.25" customHeight="1">
      <c r="A350" s="72"/>
      <c r="B350" s="84" t="s">
        <v>184</v>
      </c>
      <c r="C350" s="547">
        <v>0.4861111111111111</v>
      </c>
      <c r="D350" s="548"/>
      <c r="E350" s="85" t="s">
        <v>206</v>
      </c>
      <c r="F350" s="548">
        <v>0.52430555555555558</v>
      </c>
      <c r="G350" s="549"/>
      <c r="H350" s="425" t="str">
        <f>B14</f>
        <v>MITシニア</v>
      </c>
      <c r="I350" s="426"/>
      <c r="J350" s="426"/>
      <c r="K350" s="426"/>
      <c r="L350" s="427"/>
      <c r="M350" s="189">
        <v>0</v>
      </c>
      <c r="N350" s="190">
        <v>0</v>
      </c>
      <c r="O350" s="425" t="str">
        <f>B8</f>
        <v>マクハリ40</v>
      </c>
      <c r="P350" s="426"/>
      <c r="Q350" s="426"/>
      <c r="R350" s="426"/>
      <c r="S350" s="427"/>
      <c r="T350" s="425" t="str">
        <f>O349</f>
        <v>浜野シニア50</v>
      </c>
      <c r="U350" s="426"/>
      <c r="V350" s="426"/>
      <c r="W350" s="427"/>
      <c r="X350" s="429" t="str">
        <f>H348</f>
        <v>袖ケ浦シニア40</v>
      </c>
      <c r="Y350" s="430"/>
      <c r="Z350" s="430"/>
      <c r="AA350" s="430"/>
      <c r="AB350" s="430"/>
      <c r="AC350" s="431"/>
      <c r="AD350" s="428" t="str">
        <f>H348&amp;","&amp;O348</f>
        <v>袖ケ浦シニア40,習台シニア40</v>
      </c>
      <c r="AE350" s="426"/>
      <c r="AF350" s="426"/>
      <c r="AG350" s="426"/>
      <c r="AH350" s="426"/>
      <c r="AI350" s="427"/>
      <c r="AJ350" s="75" t="s">
        <v>688</v>
      </c>
      <c r="AK350" s="75"/>
    </row>
    <row r="351" spans="1:37" ht="29.25" customHeight="1">
      <c r="A351" s="72"/>
      <c r="B351" s="87" t="s">
        <v>185</v>
      </c>
      <c r="C351" s="407">
        <v>0.52777777777777779</v>
      </c>
      <c r="D351" s="408"/>
      <c r="E351" s="88" t="s">
        <v>206</v>
      </c>
      <c r="F351" s="408">
        <v>0.56597222222222221</v>
      </c>
      <c r="G351" s="409"/>
      <c r="H351" s="410" t="str">
        <f>B66</f>
        <v>Y-AJACK50</v>
      </c>
      <c r="I351" s="411"/>
      <c r="J351" s="411"/>
      <c r="K351" s="411"/>
      <c r="L351" s="412"/>
      <c r="M351" s="191">
        <v>0</v>
      </c>
      <c r="N351" s="192">
        <v>0</v>
      </c>
      <c r="O351" s="410" t="str">
        <f>B59</f>
        <v>マクハリ50</v>
      </c>
      <c r="P351" s="411"/>
      <c r="Q351" s="411"/>
      <c r="R351" s="411"/>
      <c r="S351" s="412"/>
      <c r="T351" s="410" t="str">
        <f>T350</f>
        <v>浜野シニア50</v>
      </c>
      <c r="U351" s="411"/>
      <c r="V351" s="411"/>
      <c r="W351" s="412"/>
      <c r="X351" s="410" t="str">
        <f>H349</f>
        <v>フォルティシモ</v>
      </c>
      <c r="Y351" s="411"/>
      <c r="Z351" s="411"/>
      <c r="AA351" s="411"/>
      <c r="AB351" s="411"/>
      <c r="AC351" s="412"/>
      <c r="AD351" s="413" t="str">
        <f>H349&amp;","&amp;O349</f>
        <v>フォルティシモ,浜野シニア50</v>
      </c>
      <c r="AE351" s="411"/>
      <c r="AF351" s="411"/>
      <c r="AG351" s="411"/>
      <c r="AH351" s="411"/>
      <c r="AI351" s="412"/>
      <c r="AJ351" s="75" t="s">
        <v>689</v>
      </c>
      <c r="AK351" s="75"/>
    </row>
    <row r="352" spans="1:37" ht="27" customHeight="1">
      <c r="A352" s="72"/>
      <c r="B352" s="73" t="s">
        <v>500</v>
      </c>
      <c r="C352" s="72"/>
      <c r="D352" s="72"/>
      <c r="E352" s="72"/>
      <c r="F352" s="72"/>
      <c r="G352" s="72"/>
      <c r="H352" s="75" t="s">
        <v>442</v>
      </c>
      <c r="I352" s="75"/>
      <c r="J352" s="75"/>
      <c r="K352" s="75"/>
      <c r="L352" s="75"/>
      <c r="M352" s="75"/>
      <c r="N352" s="75"/>
      <c r="O352" s="75"/>
      <c r="P352" s="75"/>
      <c r="Q352" s="75"/>
      <c r="R352" s="75"/>
      <c r="S352" s="75"/>
      <c r="T352" s="72"/>
      <c r="U352" s="72"/>
      <c r="V352" s="72"/>
      <c r="W352" s="72"/>
      <c r="X352" s="72"/>
      <c r="Y352" s="72"/>
      <c r="Z352" s="72"/>
      <c r="AA352" s="72"/>
      <c r="AB352" s="72"/>
      <c r="AC352" s="72"/>
      <c r="AD352" s="72"/>
      <c r="AE352" s="72"/>
      <c r="AF352" s="72"/>
      <c r="AG352" s="72"/>
      <c r="AH352" s="72"/>
      <c r="AI352" s="89"/>
      <c r="AJ352" s="72"/>
      <c r="AK352" s="72"/>
    </row>
    <row r="353" spans="1:37" ht="27" customHeight="1">
      <c r="A353" s="72"/>
      <c r="B353" s="79" t="s">
        <v>180</v>
      </c>
      <c r="C353" s="541" t="s">
        <v>204</v>
      </c>
      <c r="D353" s="542"/>
      <c r="E353" s="542"/>
      <c r="F353" s="542"/>
      <c r="G353" s="543"/>
      <c r="H353" s="541" t="s">
        <v>205</v>
      </c>
      <c r="I353" s="542"/>
      <c r="J353" s="542"/>
      <c r="K353" s="542"/>
      <c r="L353" s="542"/>
      <c r="M353" s="542"/>
      <c r="N353" s="542"/>
      <c r="O353" s="542"/>
      <c r="P353" s="542"/>
      <c r="Q353" s="542"/>
      <c r="R353" s="542"/>
      <c r="S353" s="543"/>
      <c r="T353" s="541" t="s">
        <v>278</v>
      </c>
      <c r="U353" s="542"/>
      <c r="V353" s="542"/>
      <c r="W353" s="543"/>
      <c r="X353" s="541" t="s">
        <v>446</v>
      </c>
      <c r="Y353" s="542"/>
      <c r="Z353" s="542"/>
      <c r="AA353" s="542"/>
      <c r="AB353" s="542"/>
      <c r="AC353" s="543"/>
      <c r="AD353" s="541" t="s">
        <v>208</v>
      </c>
      <c r="AE353" s="542"/>
      <c r="AF353" s="542"/>
      <c r="AG353" s="542"/>
      <c r="AH353" s="542"/>
      <c r="AI353" s="543"/>
      <c r="AJ353" s="72"/>
      <c r="AK353" s="72"/>
    </row>
    <row r="354" spans="1:37" ht="27" customHeight="1">
      <c r="A354" s="414"/>
      <c r="B354" s="80" t="s">
        <v>182</v>
      </c>
      <c r="C354" s="415">
        <v>0.33333333333333331</v>
      </c>
      <c r="D354" s="416"/>
      <c r="E354" s="81" t="s">
        <v>206</v>
      </c>
      <c r="F354" s="416">
        <f>C354+"0:55"</f>
        <v>0.37152777777777779</v>
      </c>
      <c r="G354" s="417"/>
      <c r="H354" s="418" t="str">
        <f>B58</f>
        <v>Lien  Chiba</v>
      </c>
      <c r="I354" s="419"/>
      <c r="J354" s="419"/>
      <c r="K354" s="419"/>
      <c r="L354" s="420"/>
      <c r="M354" s="187">
        <v>3</v>
      </c>
      <c r="N354" s="188">
        <v>0</v>
      </c>
      <c r="O354" s="418" t="str">
        <f>B86</f>
        <v>浦安シニア50</v>
      </c>
      <c r="P354" s="419"/>
      <c r="Q354" s="419"/>
      <c r="R354" s="419"/>
      <c r="S354" s="420"/>
      <c r="T354" s="418" t="str">
        <f>H357</f>
        <v>浦安シニア40</v>
      </c>
      <c r="U354" s="419"/>
      <c r="V354" s="419"/>
      <c r="W354" s="420"/>
      <c r="X354" s="421" t="str">
        <f>H356</f>
        <v>八千代FC50</v>
      </c>
      <c r="Y354" s="419"/>
      <c r="Z354" s="419"/>
      <c r="AA354" s="419"/>
      <c r="AB354" s="419"/>
      <c r="AC354" s="420"/>
      <c r="AD354" s="421" t="str">
        <f>O356</f>
        <v>Y-AJACK50</v>
      </c>
      <c r="AE354" s="419"/>
      <c r="AF354" s="419"/>
      <c r="AG354" s="419"/>
      <c r="AH354" s="419"/>
      <c r="AI354" s="420"/>
      <c r="AJ354" s="72"/>
      <c r="AK354" s="72"/>
    </row>
    <row r="355" spans="1:37" ht="27" customHeight="1">
      <c r="A355" s="414"/>
      <c r="B355" s="82" t="s">
        <v>183</v>
      </c>
      <c r="C355" s="422">
        <f>C354+"0:60"</f>
        <v>0.375</v>
      </c>
      <c r="D355" s="423"/>
      <c r="E355" s="83" t="s">
        <v>206</v>
      </c>
      <c r="F355" s="423">
        <f>C355+"0:55"</f>
        <v>0.41319444444444442</v>
      </c>
      <c r="G355" s="424"/>
      <c r="H355" s="425" t="str">
        <f>B5</f>
        <v>FC AKECHI</v>
      </c>
      <c r="I355" s="426"/>
      <c r="J355" s="426"/>
      <c r="K355" s="426"/>
      <c r="L355" s="427"/>
      <c r="M355" s="189">
        <v>0</v>
      </c>
      <c r="N355" s="190">
        <v>1</v>
      </c>
      <c r="O355" s="425" t="str">
        <f>B29</f>
        <v>トキガネ</v>
      </c>
      <c r="P355" s="426"/>
      <c r="Q355" s="426"/>
      <c r="R355" s="426"/>
      <c r="S355" s="427"/>
      <c r="T355" s="425" t="str">
        <f>T354</f>
        <v>浦安シニア40</v>
      </c>
      <c r="U355" s="426"/>
      <c r="V355" s="426"/>
      <c r="W355" s="427"/>
      <c r="X355" s="428" t="str">
        <f>H357</f>
        <v>浦安シニア40</v>
      </c>
      <c r="Y355" s="426"/>
      <c r="Z355" s="426"/>
      <c r="AA355" s="426"/>
      <c r="AB355" s="426"/>
      <c r="AC355" s="427"/>
      <c r="AD355" s="428" t="str">
        <f>O357</f>
        <v>MITシニア</v>
      </c>
      <c r="AE355" s="426"/>
      <c r="AF355" s="426"/>
      <c r="AG355" s="426"/>
      <c r="AH355" s="426"/>
      <c r="AI355" s="427"/>
      <c r="AJ355" s="75" t="s">
        <v>714</v>
      </c>
      <c r="AK355" s="75"/>
    </row>
    <row r="356" spans="1:37" ht="27" customHeight="1">
      <c r="A356" s="414"/>
      <c r="B356" s="84" t="s">
        <v>184</v>
      </c>
      <c r="C356" s="422">
        <f t="shared" ref="C356" si="112">C355+"0:60"</f>
        <v>0.41666666666666669</v>
      </c>
      <c r="D356" s="423"/>
      <c r="E356" s="85" t="s">
        <v>206</v>
      </c>
      <c r="F356" s="423">
        <f t="shared" ref="F356" si="113">C356+"0:55"</f>
        <v>0.45486111111111116</v>
      </c>
      <c r="G356" s="424"/>
      <c r="H356" s="425" t="str">
        <f>B82</f>
        <v>八千代FC50</v>
      </c>
      <c r="I356" s="426"/>
      <c r="J356" s="426"/>
      <c r="K356" s="426"/>
      <c r="L356" s="427"/>
      <c r="M356" s="189">
        <v>2</v>
      </c>
      <c r="N356" s="190">
        <v>1</v>
      </c>
      <c r="O356" s="425" t="str">
        <f>H351</f>
        <v>Y-AJACK50</v>
      </c>
      <c r="P356" s="426"/>
      <c r="Q356" s="426"/>
      <c r="R356" s="426"/>
      <c r="S356" s="427"/>
      <c r="T356" s="425" t="str">
        <f>H355</f>
        <v>FC AKECHI</v>
      </c>
      <c r="U356" s="426"/>
      <c r="V356" s="426"/>
      <c r="W356" s="427"/>
      <c r="X356" s="429" t="str">
        <f>H354</f>
        <v>Lien  Chiba</v>
      </c>
      <c r="Y356" s="430"/>
      <c r="Z356" s="430"/>
      <c r="AA356" s="430"/>
      <c r="AB356" s="430"/>
      <c r="AC356" s="431"/>
      <c r="AD356" s="428" t="str">
        <f>O354</f>
        <v>浦安シニア50</v>
      </c>
      <c r="AE356" s="426"/>
      <c r="AF356" s="426"/>
      <c r="AG356" s="426"/>
      <c r="AH356" s="426"/>
      <c r="AI356" s="427"/>
      <c r="AJ356" s="72"/>
      <c r="AK356" s="72"/>
    </row>
    <row r="357" spans="1:37" ht="27" customHeight="1">
      <c r="A357" s="414"/>
      <c r="B357" s="82" t="s">
        <v>185</v>
      </c>
      <c r="C357" s="422">
        <f>C356+"0:60"</f>
        <v>0.45833333333333337</v>
      </c>
      <c r="D357" s="423"/>
      <c r="E357" s="85" t="s">
        <v>206</v>
      </c>
      <c r="F357" s="423">
        <f>C357+"0:55"</f>
        <v>0.49652777777777779</v>
      </c>
      <c r="G357" s="424"/>
      <c r="H357" s="425" t="str">
        <f>B30</f>
        <v>浦安シニア40</v>
      </c>
      <c r="I357" s="426"/>
      <c r="J357" s="426"/>
      <c r="K357" s="426"/>
      <c r="L357" s="427"/>
      <c r="M357" s="189">
        <v>1</v>
      </c>
      <c r="N357" s="190">
        <v>0</v>
      </c>
      <c r="O357" s="425" t="str">
        <f>H350</f>
        <v>MITシニア</v>
      </c>
      <c r="P357" s="426"/>
      <c r="Q357" s="426"/>
      <c r="R357" s="426"/>
      <c r="S357" s="427"/>
      <c r="T357" s="425" t="str">
        <f>T356</f>
        <v>FC AKECHI</v>
      </c>
      <c r="U357" s="426"/>
      <c r="V357" s="426"/>
      <c r="W357" s="427"/>
      <c r="X357" s="428" t="str">
        <f>H355</f>
        <v>FC AKECHI</v>
      </c>
      <c r="Y357" s="426"/>
      <c r="Z357" s="426"/>
      <c r="AA357" s="426"/>
      <c r="AB357" s="426"/>
      <c r="AC357" s="427"/>
      <c r="AD357" s="428" t="str">
        <f>O355</f>
        <v>トキガネ</v>
      </c>
      <c r="AE357" s="426"/>
      <c r="AF357" s="426"/>
      <c r="AG357" s="426"/>
      <c r="AH357" s="426"/>
      <c r="AI357" s="427"/>
      <c r="AJ357" s="72"/>
      <c r="AK357" s="72"/>
    </row>
    <row r="358" spans="1:37" ht="27" customHeight="1">
      <c r="A358" s="414"/>
      <c r="B358" s="82" t="s">
        <v>443</v>
      </c>
      <c r="C358" s="422">
        <f>C357+"0:60"</f>
        <v>0.5</v>
      </c>
      <c r="D358" s="423"/>
      <c r="E358" s="85" t="s">
        <v>206</v>
      </c>
      <c r="F358" s="423">
        <f>C358+"0:55"</f>
        <v>0.53819444444444442</v>
      </c>
      <c r="G358" s="424"/>
      <c r="H358" s="425" t="str">
        <f>H354</f>
        <v>Lien  Chiba</v>
      </c>
      <c r="I358" s="426"/>
      <c r="J358" s="426"/>
      <c r="K358" s="426"/>
      <c r="L358" s="427"/>
      <c r="M358" s="189">
        <v>1</v>
      </c>
      <c r="N358" s="190">
        <v>0</v>
      </c>
      <c r="O358" s="425" t="str">
        <f>H363</f>
        <v>FC船橋50</v>
      </c>
      <c r="P358" s="426"/>
      <c r="Q358" s="426"/>
      <c r="R358" s="426"/>
      <c r="S358" s="427"/>
      <c r="T358" s="425" t="s">
        <v>624</v>
      </c>
      <c r="U358" s="426"/>
      <c r="V358" s="426"/>
      <c r="W358" s="427"/>
      <c r="X358" s="428" t="s">
        <v>625</v>
      </c>
      <c r="Y358" s="426"/>
      <c r="Z358" s="426"/>
      <c r="AA358" s="426"/>
      <c r="AB358" s="426"/>
      <c r="AC358" s="427"/>
      <c r="AD358" s="428" t="s">
        <v>626</v>
      </c>
      <c r="AE358" s="426"/>
      <c r="AF358" s="426"/>
      <c r="AG358" s="426"/>
      <c r="AH358" s="426"/>
      <c r="AI358" s="427"/>
      <c r="AJ358" s="72"/>
      <c r="AK358" s="72"/>
    </row>
    <row r="359" spans="1:37" ht="27" customHeight="1">
      <c r="A359" s="414"/>
      <c r="B359" s="87" t="s">
        <v>406</v>
      </c>
      <c r="C359" s="407">
        <f>C358+"0:60"</f>
        <v>0.54166666666666663</v>
      </c>
      <c r="D359" s="408"/>
      <c r="E359" s="88" t="s">
        <v>206</v>
      </c>
      <c r="F359" s="408">
        <f>C359+"0:55"</f>
        <v>0.57986111111111105</v>
      </c>
      <c r="G359" s="409"/>
      <c r="H359" s="410" t="str">
        <f>H365</f>
        <v>千葉四十雀50</v>
      </c>
      <c r="I359" s="411"/>
      <c r="J359" s="411"/>
      <c r="K359" s="411"/>
      <c r="L359" s="412"/>
      <c r="M359" s="191">
        <v>2</v>
      </c>
      <c r="N359" s="192">
        <v>0</v>
      </c>
      <c r="O359" s="410" t="str">
        <f>H356</f>
        <v>八千代FC50</v>
      </c>
      <c r="P359" s="411"/>
      <c r="Q359" s="411"/>
      <c r="R359" s="411"/>
      <c r="S359" s="412"/>
      <c r="T359" s="410" t="str">
        <f>T358</f>
        <v>第3試合敗者</v>
      </c>
      <c r="U359" s="411"/>
      <c r="V359" s="411"/>
      <c r="W359" s="412"/>
      <c r="X359" s="410" t="s">
        <v>627</v>
      </c>
      <c r="Y359" s="411"/>
      <c r="Z359" s="411"/>
      <c r="AA359" s="411"/>
      <c r="AB359" s="411"/>
      <c r="AC359" s="412"/>
      <c r="AD359" s="413" t="s">
        <v>628</v>
      </c>
      <c r="AE359" s="411"/>
      <c r="AF359" s="411"/>
      <c r="AG359" s="411"/>
      <c r="AH359" s="411"/>
      <c r="AI359" s="412"/>
      <c r="AJ359" s="72"/>
      <c r="AK359" s="72"/>
    </row>
    <row r="360" spans="1:37" ht="13.2" customHeight="1">
      <c r="A360" s="278"/>
      <c r="B360" s="72"/>
      <c r="C360" s="201"/>
      <c r="D360" s="201"/>
      <c r="E360" s="72"/>
      <c r="F360" s="201"/>
      <c r="G360" s="201"/>
      <c r="H360" s="72"/>
      <c r="I360" s="72"/>
      <c r="J360" s="72"/>
      <c r="K360" s="72"/>
      <c r="L360" s="72"/>
      <c r="M360" s="72"/>
      <c r="N360" s="72"/>
      <c r="O360" s="72"/>
      <c r="P360" s="72"/>
      <c r="Q360" s="72"/>
      <c r="R360" s="72"/>
      <c r="S360" s="72"/>
      <c r="T360" s="72"/>
      <c r="U360" s="72"/>
      <c r="V360" s="72"/>
      <c r="W360" s="72"/>
      <c r="X360" s="72"/>
      <c r="Y360" s="72"/>
      <c r="Z360" s="72"/>
      <c r="AA360" s="72"/>
      <c r="AB360" s="72"/>
      <c r="AC360" s="72"/>
      <c r="AD360" s="369"/>
      <c r="AE360" s="72"/>
      <c r="AF360" s="72"/>
      <c r="AG360" s="72"/>
      <c r="AH360" s="72"/>
      <c r="AI360" s="72"/>
      <c r="AJ360" s="72"/>
      <c r="AK360" s="72"/>
    </row>
    <row r="361" spans="1:37" ht="27" customHeight="1">
      <c r="A361" s="72"/>
      <c r="B361" s="73" t="s">
        <v>500</v>
      </c>
      <c r="C361" s="72"/>
      <c r="D361" s="72"/>
      <c r="E361" s="72"/>
      <c r="F361" s="72"/>
      <c r="G361" s="72"/>
      <c r="H361" s="75" t="s">
        <v>444</v>
      </c>
      <c r="I361" s="75"/>
      <c r="J361" s="75"/>
      <c r="K361" s="75"/>
      <c r="L361" s="75"/>
      <c r="M361" s="75"/>
      <c r="N361" s="75"/>
      <c r="O361" s="75"/>
      <c r="P361" s="75"/>
      <c r="Q361" s="75"/>
      <c r="R361" s="75"/>
      <c r="S361" s="75"/>
      <c r="T361" s="72"/>
      <c r="U361" s="72"/>
      <c r="V361" s="72"/>
      <c r="W361" s="72"/>
      <c r="X361" s="72"/>
      <c r="Y361" s="72"/>
      <c r="Z361" s="72"/>
      <c r="AA361" s="72"/>
      <c r="AB361" s="72"/>
      <c r="AC361" s="72"/>
      <c r="AD361" s="72"/>
      <c r="AE361" s="72"/>
      <c r="AF361" s="72"/>
      <c r="AG361" s="72"/>
      <c r="AH361" s="72"/>
      <c r="AI361" s="89"/>
      <c r="AJ361" s="72"/>
      <c r="AK361" s="72"/>
    </row>
    <row r="362" spans="1:37" ht="27" customHeight="1">
      <c r="A362" s="72"/>
      <c r="B362" s="79" t="s">
        <v>180</v>
      </c>
      <c r="C362" s="541" t="s">
        <v>204</v>
      </c>
      <c r="D362" s="542"/>
      <c r="E362" s="542"/>
      <c r="F362" s="542"/>
      <c r="G362" s="543"/>
      <c r="H362" s="541" t="s">
        <v>205</v>
      </c>
      <c r="I362" s="542"/>
      <c r="J362" s="542"/>
      <c r="K362" s="542"/>
      <c r="L362" s="542"/>
      <c r="M362" s="542"/>
      <c r="N362" s="542"/>
      <c r="O362" s="542"/>
      <c r="P362" s="542"/>
      <c r="Q362" s="542"/>
      <c r="R362" s="542"/>
      <c r="S362" s="543"/>
      <c r="T362" s="541" t="s">
        <v>278</v>
      </c>
      <c r="U362" s="542"/>
      <c r="V362" s="542"/>
      <c r="W362" s="543"/>
      <c r="X362" s="541" t="s">
        <v>446</v>
      </c>
      <c r="Y362" s="542"/>
      <c r="Z362" s="542"/>
      <c r="AA362" s="542"/>
      <c r="AB362" s="542"/>
      <c r="AC362" s="543"/>
      <c r="AD362" s="541" t="s">
        <v>208</v>
      </c>
      <c r="AE362" s="542"/>
      <c r="AF362" s="542"/>
      <c r="AG362" s="542"/>
      <c r="AH362" s="542"/>
      <c r="AI362" s="543"/>
      <c r="AJ362" s="72"/>
      <c r="AK362" s="72"/>
    </row>
    <row r="363" spans="1:37" ht="27" customHeight="1">
      <c r="A363" s="414"/>
      <c r="B363" s="80" t="s">
        <v>182</v>
      </c>
      <c r="C363" s="415">
        <v>0.33333333333333331</v>
      </c>
      <c r="D363" s="416"/>
      <c r="E363" s="81" t="s">
        <v>206</v>
      </c>
      <c r="F363" s="416">
        <f>C363+"0:55"</f>
        <v>0.37152777777777779</v>
      </c>
      <c r="G363" s="417"/>
      <c r="H363" s="418" t="str">
        <f>B77</f>
        <v>FC船橋50</v>
      </c>
      <c r="I363" s="419"/>
      <c r="J363" s="419"/>
      <c r="K363" s="419"/>
      <c r="L363" s="420"/>
      <c r="M363" s="187">
        <v>3</v>
      </c>
      <c r="N363" s="188">
        <v>0</v>
      </c>
      <c r="O363" s="418" t="str">
        <f>H349</f>
        <v>フォルティシモ</v>
      </c>
      <c r="P363" s="419"/>
      <c r="Q363" s="419"/>
      <c r="R363" s="419"/>
      <c r="S363" s="420"/>
      <c r="T363" s="418" t="str">
        <f>H366</f>
        <v>FC船橋40</v>
      </c>
      <c r="U363" s="419"/>
      <c r="V363" s="419"/>
      <c r="W363" s="420"/>
      <c r="X363" s="421" t="str">
        <f>H365</f>
        <v>千葉四十雀50</v>
      </c>
      <c r="Y363" s="419"/>
      <c r="Z363" s="419"/>
      <c r="AA363" s="419"/>
      <c r="AB363" s="419"/>
      <c r="AC363" s="420"/>
      <c r="AD363" s="421" t="str">
        <f>O365</f>
        <v>袖ケ浦シニア50</v>
      </c>
      <c r="AE363" s="419"/>
      <c r="AF363" s="419"/>
      <c r="AG363" s="419"/>
      <c r="AH363" s="419"/>
      <c r="AI363" s="420"/>
      <c r="AJ363" s="72"/>
      <c r="AK363" s="72"/>
    </row>
    <row r="364" spans="1:37" ht="27" customHeight="1">
      <c r="A364" s="414"/>
      <c r="B364" s="82" t="s">
        <v>183</v>
      </c>
      <c r="C364" s="422">
        <f>C363+"0:60"</f>
        <v>0.375</v>
      </c>
      <c r="D364" s="423"/>
      <c r="E364" s="83" t="s">
        <v>206</v>
      </c>
      <c r="F364" s="423">
        <f>C364+"0:55"</f>
        <v>0.41319444444444442</v>
      </c>
      <c r="G364" s="424"/>
      <c r="H364" s="425" t="str">
        <f>B23</f>
        <v>カラクテル</v>
      </c>
      <c r="I364" s="426"/>
      <c r="J364" s="426"/>
      <c r="K364" s="426"/>
      <c r="L364" s="427"/>
      <c r="M364" s="189">
        <v>1</v>
      </c>
      <c r="N364" s="190">
        <v>2</v>
      </c>
      <c r="O364" s="425" t="str">
        <f>O348</f>
        <v>習台シニア40</v>
      </c>
      <c r="P364" s="426"/>
      <c r="Q364" s="426"/>
      <c r="R364" s="426"/>
      <c r="S364" s="427"/>
      <c r="T364" s="425" t="str">
        <f>T363</f>
        <v>FC船橋40</v>
      </c>
      <c r="U364" s="426"/>
      <c r="V364" s="426"/>
      <c r="W364" s="427"/>
      <c r="X364" s="428" t="str">
        <f>H366</f>
        <v>FC船橋40</v>
      </c>
      <c r="Y364" s="426"/>
      <c r="Z364" s="426"/>
      <c r="AA364" s="426"/>
      <c r="AB364" s="426"/>
      <c r="AC364" s="427"/>
      <c r="AD364" s="428" t="str">
        <f>O366</f>
        <v>Y-AJYACK40</v>
      </c>
      <c r="AE364" s="426"/>
      <c r="AF364" s="426"/>
      <c r="AG364" s="426"/>
      <c r="AH364" s="426"/>
      <c r="AI364" s="427"/>
      <c r="AJ364" s="75" t="s">
        <v>714</v>
      </c>
      <c r="AK364" s="75"/>
    </row>
    <row r="365" spans="1:37" ht="27" customHeight="1">
      <c r="A365" s="414"/>
      <c r="B365" s="84" t="s">
        <v>184</v>
      </c>
      <c r="C365" s="422">
        <f t="shared" ref="C365" si="114">C364+"0:60"</f>
        <v>0.41666666666666669</v>
      </c>
      <c r="D365" s="423"/>
      <c r="E365" s="85" t="s">
        <v>206</v>
      </c>
      <c r="F365" s="423">
        <f t="shared" ref="F365" si="115">C365+"0:55"</f>
        <v>0.45486111111111116</v>
      </c>
      <c r="G365" s="424"/>
      <c r="H365" s="425" t="str">
        <f>B90</f>
        <v>千葉四十雀50</v>
      </c>
      <c r="I365" s="426"/>
      <c r="J365" s="426"/>
      <c r="K365" s="426"/>
      <c r="L365" s="427"/>
      <c r="M365" s="189">
        <v>1</v>
      </c>
      <c r="N365" s="190">
        <v>0</v>
      </c>
      <c r="O365" s="425" t="str">
        <f>B75</f>
        <v>袖ケ浦シニア50</v>
      </c>
      <c r="P365" s="426"/>
      <c r="Q365" s="426"/>
      <c r="R365" s="426"/>
      <c r="S365" s="427"/>
      <c r="T365" s="425" t="str">
        <f>H364</f>
        <v>カラクテル</v>
      </c>
      <c r="U365" s="426"/>
      <c r="V365" s="426"/>
      <c r="W365" s="427"/>
      <c r="X365" s="429" t="str">
        <f>H363</f>
        <v>FC船橋50</v>
      </c>
      <c r="Y365" s="430"/>
      <c r="Z365" s="430"/>
      <c r="AA365" s="430"/>
      <c r="AB365" s="430"/>
      <c r="AC365" s="431"/>
      <c r="AD365" s="428" t="str">
        <f>O363</f>
        <v>フォルティシモ</v>
      </c>
      <c r="AE365" s="426"/>
      <c r="AF365" s="426"/>
      <c r="AG365" s="426"/>
      <c r="AH365" s="426"/>
      <c r="AI365" s="427"/>
      <c r="AJ365" s="72"/>
      <c r="AK365" s="72"/>
    </row>
    <row r="366" spans="1:37" ht="27" customHeight="1">
      <c r="A366" s="414"/>
      <c r="B366" s="82" t="s">
        <v>185</v>
      </c>
      <c r="C366" s="422">
        <f>C365+"0:60"</f>
        <v>0.45833333333333337</v>
      </c>
      <c r="D366" s="423"/>
      <c r="E366" s="85" t="s">
        <v>206</v>
      </c>
      <c r="F366" s="423">
        <f>C366+"0:55"</f>
        <v>0.49652777777777779</v>
      </c>
      <c r="G366" s="424"/>
      <c r="H366" s="425" t="str">
        <f>B37</f>
        <v>FC船橋40</v>
      </c>
      <c r="I366" s="426"/>
      <c r="J366" s="426"/>
      <c r="K366" s="426"/>
      <c r="L366" s="427"/>
      <c r="M366" s="189">
        <v>1</v>
      </c>
      <c r="N366" s="190">
        <v>0</v>
      </c>
      <c r="O366" s="425" t="str">
        <f>B24</f>
        <v>Y-AJYACK40</v>
      </c>
      <c r="P366" s="426"/>
      <c r="Q366" s="426"/>
      <c r="R366" s="426"/>
      <c r="S366" s="427"/>
      <c r="T366" s="425" t="str">
        <f>T365</f>
        <v>カラクテル</v>
      </c>
      <c r="U366" s="426"/>
      <c r="V366" s="426"/>
      <c r="W366" s="427"/>
      <c r="X366" s="428" t="str">
        <f>H364</f>
        <v>カラクテル</v>
      </c>
      <c r="Y366" s="426"/>
      <c r="Z366" s="426"/>
      <c r="AA366" s="426"/>
      <c r="AB366" s="426"/>
      <c r="AC366" s="427"/>
      <c r="AD366" s="428" t="str">
        <f>O364</f>
        <v>習台シニア40</v>
      </c>
      <c r="AE366" s="426"/>
      <c r="AF366" s="426"/>
      <c r="AG366" s="426"/>
      <c r="AH366" s="426"/>
      <c r="AI366" s="427"/>
      <c r="AJ366" s="72"/>
      <c r="AK366" s="72"/>
    </row>
    <row r="367" spans="1:37" ht="27" customHeight="1">
      <c r="A367" s="414"/>
      <c r="B367" s="82" t="s">
        <v>443</v>
      </c>
      <c r="C367" s="422">
        <f>C366+"0:60"</f>
        <v>0.5</v>
      </c>
      <c r="D367" s="423"/>
      <c r="E367" s="85" t="s">
        <v>206</v>
      </c>
      <c r="F367" s="423">
        <f>C367+"0:55"</f>
        <v>0.53819444444444442</v>
      </c>
      <c r="G367" s="424"/>
      <c r="H367" s="425" t="str">
        <f>O355</f>
        <v>トキガネ</v>
      </c>
      <c r="I367" s="426"/>
      <c r="J367" s="426"/>
      <c r="K367" s="426"/>
      <c r="L367" s="427"/>
      <c r="M367" s="189">
        <v>3</v>
      </c>
      <c r="N367" s="190">
        <v>0</v>
      </c>
      <c r="O367" s="425" t="str">
        <f>O364</f>
        <v>習台シニア40</v>
      </c>
      <c r="P367" s="426"/>
      <c r="Q367" s="426"/>
      <c r="R367" s="426"/>
      <c r="S367" s="427"/>
      <c r="T367" s="425" t="s">
        <v>624</v>
      </c>
      <c r="U367" s="426"/>
      <c r="V367" s="426"/>
      <c r="W367" s="427"/>
      <c r="X367" s="428" t="s">
        <v>625</v>
      </c>
      <c r="Y367" s="426"/>
      <c r="Z367" s="426"/>
      <c r="AA367" s="426"/>
      <c r="AB367" s="426"/>
      <c r="AC367" s="427"/>
      <c r="AD367" s="428" t="s">
        <v>626</v>
      </c>
      <c r="AE367" s="426"/>
      <c r="AF367" s="426"/>
      <c r="AG367" s="426"/>
      <c r="AH367" s="426"/>
      <c r="AI367" s="427"/>
      <c r="AJ367" s="72"/>
      <c r="AK367" s="72"/>
    </row>
    <row r="368" spans="1:37" ht="27" customHeight="1">
      <c r="A368" s="414"/>
      <c r="B368" s="87" t="s">
        <v>406</v>
      </c>
      <c r="C368" s="407">
        <f>C367+"0:60"</f>
        <v>0.54166666666666663</v>
      </c>
      <c r="D368" s="408"/>
      <c r="E368" s="88" t="s">
        <v>206</v>
      </c>
      <c r="F368" s="408">
        <f>C368+"0:55"</f>
        <v>0.57986111111111105</v>
      </c>
      <c r="G368" s="409"/>
      <c r="H368" s="410" t="str">
        <f>H366</f>
        <v>FC船橋40</v>
      </c>
      <c r="I368" s="411"/>
      <c r="J368" s="411"/>
      <c r="K368" s="411"/>
      <c r="L368" s="412"/>
      <c r="M368" s="191">
        <v>2</v>
      </c>
      <c r="N368" s="192">
        <v>1</v>
      </c>
      <c r="O368" s="410" t="str">
        <f>H357</f>
        <v>浦安シニア40</v>
      </c>
      <c r="P368" s="411"/>
      <c r="Q368" s="411"/>
      <c r="R368" s="411"/>
      <c r="S368" s="412"/>
      <c r="T368" s="410" t="str">
        <f>T367</f>
        <v>第3試合敗者</v>
      </c>
      <c r="U368" s="411"/>
      <c r="V368" s="411"/>
      <c r="W368" s="412"/>
      <c r="X368" s="410" t="s">
        <v>627</v>
      </c>
      <c r="Y368" s="411"/>
      <c r="Z368" s="411"/>
      <c r="AA368" s="411"/>
      <c r="AB368" s="411"/>
      <c r="AC368" s="412"/>
      <c r="AD368" s="413" t="s">
        <v>628</v>
      </c>
      <c r="AE368" s="411"/>
      <c r="AF368" s="411"/>
      <c r="AG368" s="411"/>
      <c r="AH368" s="411"/>
      <c r="AI368" s="412"/>
      <c r="AJ368" s="75" t="s">
        <v>715</v>
      </c>
      <c r="AK368" s="75"/>
    </row>
    <row r="369" spans="1:37" ht="13.2" customHeight="1">
      <c r="A369" s="278"/>
      <c r="B369" s="72"/>
      <c r="C369" s="201"/>
      <c r="D369" s="201"/>
      <c r="E369" s="72"/>
      <c r="F369" s="201"/>
      <c r="G369" s="201"/>
      <c r="H369" s="72"/>
      <c r="I369" s="72"/>
      <c r="J369" s="72"/>
      <c r="K369" s="72"/>
      <c r="L369" s="72"/>
      <c r="M369" s="72"/>
      <c r="N369" s="72"/>
      <c r="O369" s="72"/>
      <c r="P369" s="72"/>
      <c r="Q369" s="72"/>
      <c r="R369" s="72"/>
      <c r="S369" s="72"/>
      <c r="T369" s="72"/>
      <c r="U369" s="72"/>
      <c r="V369" s="72"/>
      <c r="W369" s="72"/>
      <c r="X369" s="72"/>
      <c r="Y369" s="72"/>
      <c r="Z369" s="72"/>
      <c r="AA369" s="72"/>
      <c r="AB369" s="72"/>
      <c r="AC369" s="72"/>
      <c r="AD369" s="369"/>
      <c r="AE369" s="72"/>
      <c r="AF369" s="72"/>
      <c r="AG369" s="72"/>
      <c r="AH369" s="72"/>
      <c r="AI369" s="72"/>
      <c r="AJ369" s="72"/>
      <c r="AK369" s="72"/>
    </row>
    <row r="370" spans="1:37" ht="26.4" customHeight="1">
      <c r="A370" s="380"/>
      <c r="B370" s="380"/>
      <c r="C370" s="381"/>
      <c r="D370" s="381"/>
      <c r="E370" s="380"/>
      <c r="F370" s="381"/>
      <c r="G370" s="381"/>
      <c r="H370" s="380"/>
      <c r="I370" s="380"/>
      <c r="J370" s="380"/>
      <c r="K370" s="380"/>
      <c r="L370" s="380"/>
      <c r="M370" s="380"/>
      <c r="N370" s="380"/>
      <c r="O370" s="380"/>
      <c r="P370" s="380"/>
      <c r="Q370" s="380"/>
      <c r="R370" s="380"/>
      <c r="S370" s="380"/>
      <c r="T370" s="380"/>
      <c r="U370" s="380"/>
      <c r="V370" s="380"/>
      <c r="W370" s="380"/>
      <c r="X370" s="380"/>
      <c r="Y370" s="380"/>
      <c r="Z370" s="380"/>
      <c r="AA370" s="380"/>
      <c r="AB370" s="380"/>
      <c r="AC370" s="380"/>
      <c r="AD370" s="382"/>
      <c r="AE370" s="380"/>
      <c r="AF370" s="380"/>
      <c r="AG370" s="380"/>
      <c r="AH370" s="380"/>
      <c r="AI370" s="383" t="s">
        <v>356</v>
      </c>
      <c r="AJ370" s="380"/>
      <c r="AK370" s="380"/>
    </row>
    <row r="371" spans="1:37" ht="45" customHeight="1">
      <c r="A371" s="380"/>
      <c r="B371" s="384" t="s">
        <v>746</v>
      </c>
      <c r="C371" s="380"/>
      <c r="D371" s="380"/>
      <c r="E371" s="380"/>
      <c r="F371" s="385"/>
      <c r="G371" s="380"/>
      <c r="H371" s="380"/>
      <c r="I371" s="380"/>
      <c r="J371" s="380"/>
      <c r="K371" s="386"/>
      <c r="L371" s="386"/>
      <c r="M371" s="386"/>
      <c r="N371" s="386"/>
      <c r="O371" s="386"/>
      <c r="P371" s="386"/>
      <c r="Q371" s="386"/>
      <c r="R371" s="386"/>
      <c r="S371" s="386"/>
      <c r="T371" s="387" t="s">
        <v>408</v>
      </c>
      <c r="U371" s="380"/>
      <c r="V371" s="380"/>
      <c r="W371" s="380"/>
      <c r="X371" s="380"/>
      <c r="Y371" s="380"/>
      <c r="Z371" s="380"/>
      <c r="AA371" s="380"/>
      <c r="AB371" s="380"/>
      <c r="AC371" s="380"/>
      <c r="AD371" s="380"/>
      <c r="AE371" s="380"/>
      <c r="AF371" s="380"/>
      <c r="AG371" s="380"/>
      <c r="AH371" s="380"/>
      <c r="AI371" s="388"/>
      <c r="AJ371" s="380"/>
      <c r="AK371" s="380"/>
    </row>
    <row r="372" spans="1:37" ht="27" customHeight="1">
      <c r="A372" s="380"/>
      <c r="B372" s="389" t="s">
        <v>180</v>
      </c>
      <c r="C372" s="558" t="s">
        <v>204</v>
      </c>
      <c r="D372" s="559"/>
      <c r="E372" s="559"/>
      <c r="F372" s="559"/>
      <c r="G372" s="560"/>
      <c r="H372" s="558" t="s">
        <v>205</v>
      </c>
      <c r="I372" s="559"/>
      <c r="J372" s="559"/>
      <c r="K372" s="559"/>
      <c r="L372" s="559"/>
      <c r="M372" s="559"/>
      <c r="N372" s="559"/>
      <c r="O372" s="559"/>
      <c r="P372" s="559"/>
      <c r="Q372" s="559"/>
      <c r="R372" s="559"/>
      <c r="S372" s="560"/>
      <c r="T372" s="558" t="s">
        <v>278</v>
      </c>
      <c r="U372" s="559"/>
      <c r="V372" s="559"/>
      <c r="W372" s="560"/>
      <c r="X372" s="558" t="s">
        <v>446</v>
      </c>
      <c r="Y372" s="559"/>
      <c r="Z372" s="559"/>
      <c r="AA372" s="559"/>
      <c r="AB372" s="559"/>
      <c r="AC372" s="560"/>
      <c r="AD372" s="558" t="s">
        <v>208</v>
      </c>
      <c r="AE372" s="559"/>
      <c r="AF372" s="559"/>
      <c r="AG372" s="559"/>
      <c r="AH372" s="559"/>
      <c r="AI372" s="560"/>
      <c r="AJ372" s="380"/>
      <c r="AK372" s="380"/>
    </row>
    <row r="373" spans="1:37" ht="27" customHeight="1">
      <c r="A373" s="414"/>
      <c r="B373" s="80" t="s">
        <v>182</v>
      </c>
      <c r="C373" s="415">
        <v>0.40277777777777779</v>
      </c>
      <c r="D373" s="416"/>
      <c r="E373" s="81" t="s">
        <v>206</v>
      </c>
      <c r="F373" s="416">
        <f>C373+"0:55"</f>
        <v>0.44097222222222221</v>
      </c>
      <c r="G373" s="417"/>
      <c r="H373" s="418" t="str">
        <f>O367</f>
        <v>習台シニア40</v>
      </c>
      <c r="I373" s="419"/>
      <c r="J373" s="419"/>
      <c r="K373" s="419"/>
      <c r="L373" s="420"/>
      <c r="M373" s="187">
        <v>1</v>
      </c>
      <c r="N373" s="188">
        <v>2</v>
      </c>
      <c r="O373" s="418" t="str">
        <f>O368</f>
        <v>浦安シニア40</v>
      </c>
      <c r="P373" s="419"/>
      <c r="Q373" s="419"/>
      <c r="R373" s="419"/>
      <c r="S373" s="420"/>
      <c r="T373" s="418" t="s">
        <v>747</v>
      </c>
      <c r="U373" s="419"/>
      <c r="V373" s="419"/>
      <c r="W373" s="420"/>
      <c r="X373" s="421" t="s">
        <v>424</v>
      </c>
      <c r="Y373" s="419"/>
      <c r="Z373" s="419"/>
      <c r="AA373" s="419"/>
      <c r="AB373" s="419"/>
      <c r="AC373" s="420"/>
      <c r="AD373" s="421" t="s">
        <v>748</v>
      </c>
      <c r="AE373" s="419"/>
      <c r="AF373" s="419"/>
      <c r="AG373" s="419"/>
      <c r="AH373" s="419"/>
      <c r="AI373" s="420"/>
      <c r="AJ373" s="72"/>
      <c r="AK373" s="72"/>
    </row>
    <row r="374" spans="1:37" ht="27" customHeight="1">
      <c r="A374" s="414"/>
      <c r="B374" s="82" t="s">
        <v>183</v>
      </c>
      <c r="C374" s="422">
        <f>C373+"0:65"</f>
        <v>0.44791666666666669</v>
      </c>
      <c r="D374" s="423"/>
      <c r="E374" s="83" t="s">
        <v>206</v>
      </c>
      <c r="F374" s="423">
        <f>C374+"0:55"</f>
        <v>0.48611111111111116</v>
      </c>
      <c r="G374" s="424"/>
      <c r="H374" s="425" t="str">
        <f>O358</f>
        <v>FC船橋50</v>
      </c>
      <c r="I374" s="426"/>
      <c r="J374" s="426"/>
      <c r="K374" s="426"/>
      <c r="L374" s="427"/>
      <c r="M374" s="189">
        <v>4</v>
      </c>
      <c r="N374" s="190">
        <v>2</v>
      </c>
      <c r="O374" s="425" t="str">
        <f>O359</f>
        <v>八千代FC50</v>
      </c>
      <c r="P374" s="426"/>
      <c r="Q374" s="426"/>
      <c r="R374" s="426"/>
      <c r="S374" s="427"/>
      <c r="T374" s="425" t="s">
        <v>747</v>
      </c>
      <c r="U374" s="426"/>
      <c r="V374" s="426"/>
      <c r="W374" s="427"/>
      <c r="X374" s="428" t="s">
        <v>410</v>
      </c>
      <c r="Y374" s="426"/>
      <c r="Z374" s="426"/>
      <c r="AA374" s="426"/>
      <c r="AB374" s="426"/>
      <c r="AC374" s="427"/>
      <c r="AD374" s="428" t="s">
        <v>749</v>
      </c>
      <c r="AE374" s="426"/>
      <c r="AF374" s="426"/>
      <c r="AG374" s="426"/>
      <c r="AH374" s="426"/>
      <c r="AI374" s="427"/>
      <c r="AJ374" s="75"/>
      <c r="AK374" s="75"/>
    </row>
    <row r="375" spans="1:37" ht="27" customHeight="1">
      <c r="A375" s="414"/>
      <c r="B375" s="84" t="s">
        <v>184</v>
      </c>
      <c r="C375" s="422">
        <f>C374+"0:65"</f>
        <v>0.49305555555555558</v>
      </c>
      <c r="D375" s="423"/>
      <c r="E375" s="85" t="s">
        <v>206</v>
      </c>
      <c r="F375" s="423">
        <f>C375+"0:55"</f>
        <v>0.53125</v>
      </c>
      <c r="G375" s="424"/>
      <c r="H375" s="425" t="str">
        <f>H358</f>
        <v>Lien  Chiba</v>
      </c>
      <c r="I375" s="426"/>
      <c r="J375" s="426"/>
      <c r="K375" s="426"/>
      <c r="L375" s="427"/>
      <c r="M375" s="189">
        <v>1</v>
      </c>
      <c r="N375" s="190">
        <v>0</v>
      </c>
      <c r="O375" s="425" t="str">
        <f>H359</f>
        <v>千葉四十雀50</v>
      </c>
      <c r="P375" s="426"/>
      <c r="Q375" s="426"/>
      <c r="R375" s="426"/>
      <c r="S375" s="427"/>
      <c r="T375" s="425" t="s">
        <v>747</v>
      </c>
      <c r="U375" s="426"/>
      <c r="V375" s="426"/>
      <c r="W375" s="427"/>
      <c r="X375" s="429" t="s">
        <v>417</v>
      </c>
      <c r="Y375" s="430"/>
      <c r="Z375" s="430"/>
      <c r="AA375" s="430"/>
      <c r="AB375" s="430"/>
      <c r="AC375" s="431"/>
      <c r="AD375" s="428" t="s">
        <v>750</v>
      </c>
      <c r="AE375" s="426"/>
      <c r="AF375" s="426"/>
      <c r="AG375" s="426"/>
      <c r="AH375" s="426"/>
      <c r="AI375" s="427"/>
      <c r="AJ375" s="72"/>
      <c r="AK375" s="72"/>
    </row>
    <row r="376" spans="1:37" ht="27" customHeight="1">
      <c r="A376" s="380"/>
      <c r="B376" s="87" t="s">
        <v>185</v>
      </c>
      <c r="C376" s="407">
        <f>C375+"0:65"</f>
        <v>0.53819444444444442</v>
      </c>
      <c r="D376" s="408"/>
      <c r="E376" s="88" t="s">
        <v>206</v>
      </c>
      <c r="F376" s="408">
        <f>C376+"0:55"</f>
        <v>0.57638888888888884</v>
      </c>
      <c r="G376" s="409"/>
      <c r="H376" s="410" t="str">
        <f>H367</f>
        <v>トキガネ</v>
      </c>
      <c r="I376" s="411"/>
      <c r="J376" s="411"/>
      <c r="K376" s="411"/>
      <c r="L376" s="412"/>
      <c r="M376" s="191">
        <v>1</v>
      </c>
      <c r="N376" s="192">
        <v>2</v>
      </c>
      <c r="O376" s="410" t="str">
        <f>H368</f>
        <v>FC船橋40</v>
      </c>
      <c r="P376" s="411"/>
      <c r="Q376" s="411"/>
      <c r="R376" s="411"/>
      <c r="S376" s="412"/>
      <c r="T376" s="410" t="s">
        <v>747</v>
      </c>
      <c r="U376" s="411"/>
      <c r="V376" s="411"/>
      <c r="W376" s="412"/>
      <c r="X376" s="413" t="s">
        <v>440</v>
      </c>
      <c r="Y376" s="411"/>
      <c r="Z376" s="411"/>
      <c r="AA376" s="411"/>
      <c r="AB376" s="411"/>
      <c r="AC376" s="412"/>
      <c r="AD376" s="413" t="s">
        <v>751</v>
      </c>
      <c r="AE376" s="411"/>
      <c r="AF376" s="411"/>
      <c r="AG376" s="411"/>
      <c r="AH376" s="411"/>
      <c r="AI376" s="412"/>
      <c r="AJ376" s="75" t="s">
        <v>714</v>
      </c>
      <c r="AK376" s="75"/>
    </row>
    <row r="377" spans="1:37">
      <c r="A377" s="267"/>
      <c r="B377" s="390" t="s">
        <v>359</v>
      </c>
      <c r="C377" s="186"/>
      <c r="D377" s="186"/>
      <c r="E377" s="186"/>
      <c r="F377" s="186"/>
      <c r="G377" s="186"/>
      <c r="H377" s="268"/>
      <c r="I377" s="268"/>
      <c r="J377" s="268"/>
      <c r="K377" s="268"/>
      <c r="L377" s="268"/>
      <c r="M377" s="268"/>
      <c r="N377" s="268"/>
      <c r="O377" s="268"/>
      <c r="P377" s="268"/>
      <c r="Q377" s="268"/>
      <c r="R377" s="268"/>
      <c r="S377" s="268"/>
      <c r="T377" s="268"/>
      <c r="U377" s="268"/>
      <c r="V377" s="268"/>
      <c r="W377" s="268"/>
      <c r="X377" s="268"/>
      <c r="Y377" s="268"/>
      <c r="Z377" s="268"/>
      <c r="AA377" s="268"/>
      <c r="AB377" s="268"/>
      <c r="AC377" s="268"/>
      <c r="AD377" s="268"/>
      <c r="AE377" s="268"/>
      <c r="AF377" s="268"/>
      <c r="AG377" s="268"/>
      <c r="AH377" s="268"/>
      <c r="AI377" s="268"/>
      <c r="AJ377" s="186"/>
      <c r="AK377" s="186"/>
    </row>
    <row r="378" spans="1:37">
      <c r="A378" s="267"/>
      <c r="B378" s="390" t="s">
        <v>285</v>
      </c>
      <c r="C378" s="390"/>
      <c r="D378" s="186"/>
      <c r="E378" s="186"/>
      <c r="F378" s="186"/>
      <c r="G378" s="186"/>
      <c r="H378" s="268"/>
      <c r="I378" s="268"/>
      <c r="J378" s="268"/>
      <c r="K378" s="268"/>
      <c r="L378" s="268"/>
      <c r="M378" s="268"/>
      <c r="N378" s="268"/>
      <c r="O378" s="268"/>
      <c r="P378" s="268"/>
      <c r="Q378" s="268"/>
      <c r="R378" s="268"/>
      <c r="S378" s="268"/>
      <c r="T378" s="268"/>
      <c r="U378" s="268"/>
      <c r="V378" s="268"/>
      <c r="W378" s="268"/>
      <c r="X378" s="268"/>
      <c r="Y378" s="268"/>
      <c r="Z378" s="268"/>
      <c r="AA378" s="268"/>
      <c r="AB378" s="268"/>
      <c r="AC378" s="268"/>
      <c r="AD378" s="268"/>
      <c r="AE378" s="268"/>
      <c r="AF378" s="268"/>
      <c r="AG378" s="268"/>
      <c r="AH378" s="268"/>
      <c r="AI378" s="268"/>
      <c r="AJ378" s="186"/>
      <c r="AK378" s="186"/>
    </row>
  </sheetData>
  <mergeCells count="2561">
    <mergeCell ref="C376:D376"/>
    <mergeCell ref="F376:G376"/>
    <mergeCell ref="H376:L376"/>
    <mergeCell ref="O376:S376"/>
    <mergeCell ref="T376:W376"/>
    <mergeCell ref="X376:AC376"/>
    <mergeCell ref="AD376:AI376"/>
    <mergeCell ref="A373:A375"/>
    <mergeCell ref="C373:D373"/>
    <mergeCell ref="F373:G373"/>
    <mergeCell ref="H373:L373"/>
    <mergeCell ref="O373:S373"/>
    <mergeCell ref="T373:W373"/>
    <mergeCell ref="X373:AC373"/>
    <mergeCell ref="AD373:AI373"/>
    <mergeCell ref="C374:D374"/>
    <mergeCell ref="F374:G374"/>
    <mergeCell ref="H374:L374"/>
    <mergeCell ref="O374:S374"/>
    <mergeCell ref="T374:W374"/>
    <mergeCell ref="X374:AC374"/>
    <mergeCell ref="AD374:AI374"/>
    <mergeCell ref="C375:D375"/>
    <mergeCell ref="F375:G375"/>
    <mergeCell ref="H375:L375"/>
    <mergeCell ref="O375:S375"/>
    <mergeCell ref="T375:W375"/>
    <mergeCell ref="X375:AC375"/>
    <mergeCell ref="AD375:AI375"/>
    <mergeCell ref="X372:AC372"/>
    <mergeCell ref="AD372:AI372"/>
    <mergeCell ref="C342:D342"/>
    <mergeCell ref="F342:G342"/>
    <mergeCell ref="H342:L342"/>
    <mergeCell ref="O342:S342"/>
    <mergeCell ref="T342:W342"/>
    <mergeCell ref="X342:AC342"/>
    <mergeCell ref="AD342:AI342"/>
    <mergeCell ref="C343:D343"/>
    <mergeCell ref="F343:G343"/>
    <mergeCell ref="H343:M343"/>
    <mergeCell ref="N343:S343"/>
    <mergeCell ref="T343:W343"/>
    <mergeCell ref="X343:AC343"/>
    <mergeCell ref="AD343:AI343"/>
    <mergeCell ref="C339:D339"/>
    <mergeCell ref="F339:G339"/>
    <mergeCell ref="H339:L339"/>
    <mergeCell ref="O339:S339"/>
    <mergeCell ref="T339:W339"/>
    <mergeCell ref="X339:AC339"/>
    <mergeCell ref="AD339:AI339"/>
    <mergeCell ref="C340:D340"/>
    <mergeCell ref="F340:G340"/>
    <mergeCell ref="H340:L340"/>
    <mergeCell ref="O340:S340"/>
    <mergeCell ref="T340:W340"/>
    <mergeCell ref="X340:AC340"/>
    <mergeCell ref="AD340:AI340"/>
    <mergeCell ref="C341:D341"/>
    <mergeCell ref="F341:G341"/>
    <mergeCell ref="H341:L341"/>
    <mergeCell ref="O341:S341"/>
    <mergeCell ref="T341:W341"/>
    <mergeCell ref="X341:AC341"/>
    <mergeCell ref="AD341:AI341"/>
    <mergeCell ref="C335:D335"/>
    <mergeCell ref="F335:G335"/>
    <mergeCell ref="H335:L335"/>
    <mergeCell ref="O335:S335"/>
    <mergeCell ref="T335:W335"/>
    <mergeCell ref="X335:AC335"/>
    <mergeCell ref="AD335:AI335"/>
    <mergeCell ref="C336:D336"/>
    <mergeCell ref="F336:G336"/>
    <mergeCell ref="T336:W336"/>
    <mergeCell ref="X336:AC336"/>
    <mergeCell ref="AD336:AI336"/>
    <mergeCell ref="H336:M336"/>
    <mergeCell ref="N336:S336"/>
    <mergeCell ref="C338:G338"/>
    <mergeCell ref="H338:S338"/>
    <mergeCell ref="T338:W338"/>
    <mergeCell ref="X338:AC338"/>
    <mergeCell ref="AD338:AI338"/>
    <mergeCell ref="C332:D332"/>
    <mergeCell ref="F332:G332"/>
    <mergeCell ref="H332:L332"/>
    <mergeCell ref="O332:S332"/>
    <mergeCell ref="T332:W332"/>
    <mergeCell ref="X332:AC332"/>
    <mergeCell ref="AD332:AI332"/>
    <mergeCell ref="C333:D333"/>
    <mergeCell ref="F333:G333"/>
    <mergeCell ref="H333:L333"/>
    <mergeCell ref="O333:S333"/>
    <mergeCell ref="T333:W333"/>
    <mergeCell ref="X333:AC333"/>
    <mergeCell ref="AD333:AI333"/>
    <mergeCell ref="C334:D334"/>
    <mergeCell ref="F334:G334"/>
    <mergeCell ref="H334:L334"/>
    <mergeCell ref="O334:S334"/>
    <mergeCell ref="T334:W334"/>
    <mergeCell ref="X334:AC334"/>
    <mergeCell ref="AD334:AI334"/>
    <mergeCell ref="C328:D328"/>
    <mergeCell ref="F328:G328"/>
    <mergeCell ref="H328:L328"/>
    <mergeCell ref="O328:S328"/>
    <mergeCell ref="T328:W328"/>
    <mergeCell ref="X328:AC328"/>
    <mergeCell ref="AD328:AI328"/>
    <mergeCell ref="C329:D329"/>
    <mergeCell ref="F329:G329"/>
    <mergeCell ref="H329:L329"/>
    <mergeCell ref="O329:S329"/>
    <mergeCell ref="T329:W329"/>
    <mergeCell ref="X329:AC329"/>
    <mergeCell ref="AD329:AI329"/>
    <mergeCell ref="C331:G331"/>
    <mergeCell ref="H331:S331"/>
    <mergeCell ref="T331:W331"/>
    <mergeCell ref="X331:AC331"/>
    <mergeCell ref="AD331:AI331"/>
    <mergeCell ref="C325:D325"/>
    <mergeCell ref="F325:G325"/>
    <mergeCell ref="H325:L325"/>
    <mergeCell ref="O325:S325"/>
    <mergeCell ref="T325:W325"/>
    <mergeCell ref="X325:AC325"/>
    <mergeCell ref="AD325:AI325"/>
    <mergeCell ref="C326:D326"/>
    <mergeCell ref="F326:G326"/>
    <mergeCell ref="H326:L326"/>
    <mergeCell ref="O326:S326"/>
    <mergeCell ref="T326:W326"/>
    <mergeCell ref="X326:AC326"/>
    <mergeCell ref="AD326:AI326"/>
    <mergeCell ref="C327:D327"/>
    <mergeCell ref="F327:G327"/>
    <mergeCell ref="H327:L327"/>
    <mergeCell ref="O327:S327"/>
    <mergeCell ref="T327:W327"/>
    <mergeCell ref="X327:AC327"/>
    <mergeCell ref="AD327:AI327"/>
    <mergeCell ref="C321:D321"/>
    <mergeCell ref="F321:G321"/>
    <mergeCell ref="H321:L321"/>
    <mergeCell ref="O321:S321"/>
    <mergeCell ref="T321:W321"/>
    <mergeCell ref="X321:AC321"/>
    <mergeCell ref="AD321:AI321"/>
    <mergeCell ref="C322:D322"/>
    <mergeCell ref="F322:G322"/>
    <mergeCell ref="H322:L322"/>
    <mergeCell ref="O322:S322"/>
    <mergeCell ref="T322:W322"/>
    <mergeCell ref="X322:AC322"/>
    <mergeCell ref="AD322:AI322"/>
    <mergeCell ref="C324:G324"/>
    <mergeCell ref="H324:S324"/>
    <mergeCell ref="T324:W324"/>
    <mergeCell ref="X324:AC324"/>
    <mergeCell ref="AD324:AI324"/>
    <mergeCell ref="C318:D318"/>
    <mergeCell ref="F318:G318"/>
    <mergeCell ref="H318:L318"/>
    <mergeCell ref="O318:S318"/>
    <mergeCell ref="T318:W318"/>
    <mergeCell ref="X318:AC318"/>
    <mergeCell ref="AD318:AI318"/>
    <mergeCell ref="C319:D319"/>
    <mergeCell ref="F319:G319"/>
    <mergeCell ref="H319:L319"/>
    <mergeCell ref="O319:S319"/>
    <mergeCell ref="T319:W319"/>
    <mergeCell ref="X319:AC319"/>
    <mergeCell ref="AD319:AI319"/>
    <mergeCell ref="C320:D320"/>
    <mergeCell ref="F320:G320"/>
    <mergeCell ref="H320:L320"/>
    <mergeCell ref="O320:S320"/>
    <mergeCell ref="T320:W320"/>
    <mergeCell ref="X320:AC320"/>
    <mergeCell ref="AD320:AI320"/>
    <mergeCell ref="C314:D314"/>
    <mergeCell ref="F314:G314"/>
    <mergeCell ref="H314:L314"/>
    <mergeCell ref="O314:S314"/>
    <mergeCell ref="T314:W314"/>
    <mergeCell ref="X314:AC314"/>
    <mergeCell ref="AD314:AI314"/>
    <mergeCell ref="C315:D315"/>
    <mergeCell ref="F315:G315"/>
    <mergeCell ref="H315:L315"/>
    <mergeCell ref="O315:S315"/>
    <mergeCell ref="T315:W315"/>
    <mergeCell ref="X315:AC315"/>
    <mergeCell ref="AD315:AI315"/>
    <mergeCell ref="C317:G317"/>
    <mergeCell ref="H317:S317"/>
    <mergeCell ref="T317:W317"/>
    <mergeCell ref="X317:AC317"/>
    <mergeCell ref="AD317:AI317"/>
    <mergeCell ref="A311:A313"/>
    <mergeCell ref="C311:D311"/>
    <mergeCell ref="F311:G311"/>
    <mergeCell ref="H311:L311"/>
    <mergeCell ref="O311:S311"/>
    <mergeCell ref="T311:W311"/>
    <mergeCell ref="X311:AC311"/>
    <mergeCell ref="AD311:AI311"/>
    <mergeCell ref="C312:D312"/>
    <mergeCell ref="F312:G312"/>
    <mergeCell ref="H312:L312"/>
    <mergeCell ref="O312:S312"/>
    <mergeCell ref="T312:W312"/>
    <mergeCell ref="X312:AC312"/>
    <mergeCell ref="AD312:AI312"/>
    <mergeCell ref="C313:D313"/>
    <mergeCell ref="F313:G313"/>
    <mergeCell ref="H313:L313"/>
    <mergeCell ref="O313:S313"/>
    <mergeCell ref="T313:W313"/>
    <mergeCell ref="X313:AC313"/>
    <mergeCell ref="AD313:AI313"/>
    <mergeCell ref="C306:D306"/>
    <mergeCell ref="F306:G306"/>
    <mergeCell ref="H306:L306"/>
    <mergeCell ref="O306:S306"/>
    <mergeCell ref="T306:W306"/>
    <mergeCell ref="X306:AC306"/>
    <mergeCell ref="AD306:AI306"/>
    <mergeCell ref="C307:D307"/>
    <mergeCell ref="F307:G307"/>
    <mergeCell ref="H307:L307"/>
    <mergeCell ref="O307:S307"/>
    <mergeCell ref="T307:W307"/>
    <mergeCell ref="X307:AC307"/>
    <mergeCell ref="AD307:AI307"/>
    <mergeCell ref="C310:G310"/>
    <mergeCell ref="H310:S310"/>
    <mergeCell ref="T310:W310"/>
    <mergeCell ref="X310:AC310"/>
    <mergeCell ref="AD310:AI310"/>
    <mergeCell ref="A303:A305"/>
    <mergeCell ref="C303:D303"/>
    <mergeCell ref="F303:G303"/>
    <mergeCell ref="H303:L303"/>
    <mergeCell ref="O303:S303"/>
    <mergeCell ref="T303:W303"/>
    <mergeCell ref="X303:AC303"/>
    <mergeCell ref="AD303:AI303"/>
    <mergeCell ref="C304:D304"/>
    <mergeCell ref="F304:G304"/>
    <mergeCell ref="H304:L304"/>
    <mergeCell ref="O304:S304"/>
    <mergeCell ref="T304:W304"/>
    <mergeCell ref="X304:AC304"/>
    <mergeCell ref="AD304:AI304"/>
    <mergeCell ref="C305:D305"/>
    <mergeCell ref="F305:G305"/>
    <mergeCell ref="H305:L305"/>
    <mergeCell ref="O305:S305"/>
    <mergeCell ref="T305:W305"/>
    <mergeCell ref="X305:AC305"/>
    <mergeCell ref="AD305:AI305"/>
    <mergeCell ref="F285:G285"/>
    <mergeCell ref="H285:L285"/>
    <mergeCell ref="O285:S285"/>
    <mergeCell ref="T285:W285"/>
    <mergeCell ref="X285:AC285"/>
    <mergeCell ref="AD285:AI285"/>
    <mergeCell ref="C286:D286"/>
    <mergeCell ref="F286:G286"/>
    <mergeCell ref="H286:M286"/>
    <mergeCell ref="N286:S286"/>
    <mergeCell ref="T286:W286"/>
    <mergeCell ref="X286:AC286"/>
    <mergeCell ref="AD286:AI286"/>
    <mergeCell ref="C302:G302"/>
    <mergeCell ref="H302:S302"/>
    <mergeCell ref="T302:W302"/>
    <mergeCell ref="X302:AC302"/>
    <mergeCell ref="AD302:AI302"/>
    <mergeCell ref="C288:G288"/>
    <mergeCell ref="H288:S288"/>
    <mergeCell ref="T288:W288"/>
    <mergeCell ref="X288:AC288"/>
    <mergeCell ref="AD288:AI288"/>
    <mergeCell ref="N293:S293"/>
    <mergeCell ref="T293:W293"/>
    <mergeCell ref="X293:AC293"/>
    <mergeCell ref="AD293:AI293"/>
    <mergeCell ref="C295:G295"/>
    <mergeCell ref="H295:S295"/>
    <mergeCell ref="T295:W295"/>
    <mergeCell ref="X295:AC295"/>
    <mergeCell ref="AD295:AI295"/>
    <mergeCell ref="N279:S279"/>
    <mergeCell ref="T279:W279"/>
    <mergeCell ref="X279:AC279"/>
    <mergeCell ref="AD279:AI279"/>
    <mergeCell ref="C281:G281"/>
    <mergeCell ref="H281:S281"/>
    <mergeCell ref="T281:W281"/>
    <mergeCell ref="X281:AC281"/>
    <mergeCell ref="AD281:AI281"/>
    <mergeCell ref="A282:A286"/>
    <mergeCell ref="C282:D282"/>
    <mergeCell ref="F282:G282"/>
    <mergeCell ref="H282:L282"/>
    <mergeCell ref="O282:S282"/>
    <mergeCell ref="T282:W282"/>
    <mergeCell ref="X282:AC282"/>
    <mergeCell ref="AD282:AI282"/>
    <mergeCell ref="C283:D283"/>
    <mergeCell ref="F283:G283"/>
    <mergeCell ref="H283:L283"/>
    <mergeCell ref="O283:S283"/>
    <mergeCell ref="T283:W283"/>
    <mergeCell ref="X283:AC283"/>
    <mergeCell ref="AD283:AI283"/>
    <mergeCell ref="C284:D284"/>
    <mergeCell ref="F284:G284"/>
    <mergeCell ref="H284:L284"/>
    <mergeCell ref="O284:S284"/>
    <mergeCell ref="T284:W284"/>
    <mergeCell ref="X284:AC284"/>
    <mergeCell ref="AD284:AI284"/>
    <mergeCell ref="C285:D285"/>
    <mergeCell ref="A275:A279"/>
    <mergeCell ref="C275:D275"/>
    <mergeCell ref="F275:G275"/>
    <mergeCell ref="H275:L275"/>
    <mergeCell ref="O275:S275"/>
    <mergeCell ref="T275:W275"/>
    <mergeCell ref="X275:AC275"/>
    <mergeCell ref="AD275:AI275"/>
    <mergeCell ref="C276:D276"/>
    <mergeCell ref="F276:G276"/>
    <mergeCell ref="H276:L276"/>
    <mergeCell ref="O276:S276"/>
    <mergeCell ref="T276:W276"/>
    <mergeCell ref="X276:AC276"/>
    <mergeCell ref="AD276:AI276"/>
    <mergeCell ref="C277:D277"/>
    <mergeCell ref="F277:G277"/>
    <mergeCell ref="H277:L277"/>
    <mergeCell ref="O277:S277"/>
    <mergeCell ref="T277:W277"/>
    <mergeCell ref="X277:AC277"/>
    <mergeCell ref="AD277:AI277"/>
    <mergeCell ref="C278:D278"/>
    <mergeCell ref="F278:G278"/>
    <mergeCell ref="H278:L278"/>
    <mergeCell ref="O278:S278"/>
    <mergeCell ref="T278:W278"/>
    <mergeCell ref="X278:AC278"/>
    <mergeCell ref="AD278:AI278"/>
    <mergeCell ref="C279:D279"/>
    <mergeCell ref="F279:G279"/>
    <mergeCell ref="H279:M279"/>
    <mergeCell ref="C264:D264"/>
    <mergeCell ref="F264:G264"/>
    <mergeCell ref="H264:L264"/>
    <mergeCell ref="O264:S264"/>
    <mergeCell ref="T264:W264"/>
    <mergeCell ref="X264:AC264"/>
    <mergeCell ref="AD264:AI264"/>
    <mergeCell ref="C265:D265"/>
    <mergeCell ref="F265:G265"/>
    <mergeCell ref="H265:L265"/>
    <mergeCell ref="O265:S265"/>
    <mergeCell ref="T265:W265"/>
    <mergeCell ref="X265:AC265"/>
    <mergeCell ref="AD265:AI265"/>
    <mergeCell ref="C274:G274"/>
    <mergeCell ref="H274:S274"/>
    <mergeCell ref="T274:W274"/>
    <mergeCell ref="X274:AC274"/>
    <mergeCell ref="AD274:AI274"/>
    <mergeCell ref="T272:W272"/>
    <mergeCell ref="X272:AC272"/>
    <mergeCell ref="AD272:AI272"/>
    <mergeCell ref="C271:D271"/>
    <mergeCell ref="F271:G271"/>
    <mergeCell ref="H271:L271"/>
    <mergeCell ref="O271:S271"/>
    <mergeCell ref="T271:W271"/>
    <mergeCell ref="X271:AC271"/>
    <mergeCell ref="AD269:AI269"/>
    <mergeCell ref="C270:D270"/>
    <mergeCell ref="F270:G270"/>
    <mergeCell ref="H270:L270"/>
    <mergeCell ref="A261:A263"/>
    <mergeCell ref="C261:D261"/>
    <mergeCell ref="F261:G261"/>
    <mergeCell ref="H261:L261"/>
    <mergeCell ref="O261:S261"/>
    <mergeCell ref="T261:W261"/>
    <mergeCell ref="X261:AC261"/>
    <mergeCell ref="AD261:AI261"/>
    <mergeCell ref="C262:D262"/>
    <mergeCell ref="F262:G262"/>
    <mergeCell ref="H262:L262"/>
    <mergeCell ref="O262:S262"/>
    <mergeCell ref="T262:W262"/>
    <mergeCell ref="X262:AC262"/>
    <mergeCell ref="AD262:AI262"/>
    <mergeCell ref="C263:D263"/>
    <mergeCell ref="F263:G263"/>
    <mergeCell ref="H263:L263"/>
    <mergeCell ref="O263:S263"/>
    <mergeCell ref="T263:W263"/>
    <mergeCell ref="X263:AC263"/>
    <mergeCell ref="AD263:AI263"/>
    <mergeCell ref="C257:D257"/>
    <mergeCell ref="F257:G257"/>
    <mergeCell ref="H257:L257"/>
    <mergeCell ref="O257:S257"/>
    <mergeCell ref="T257:W257"/>
    <mergeCell ref="X257:AC257"/>
    <mergeCell ref="AD257:AI257"/>
    <mergeCell ref="C258:D258"/>
    <mergeCell ref="F258:G258"/>
    <mergeCell ref="H258:L258"/>
    <mergeCell ref="O258:S258"/>
    <mergeCell ref="T258:W258"/>
    <mergeCell ref="X258:AC258"/>
    <mergeCell ref="AD258:AI258"/>
    <mergeCell ref="C260:G260"/>
    <mergeCell ref="H260:S260"/>
    <mergeCell ref="T260:W260"/>
    <mergeCell ref="X260:AC260"/>
    <mergeCell ref="AD260:AI260"/>
    <mergeCell ref="A254:A256"/>
    <mergeCell ref="C254:D254"/>
    <mergeCell ref="F254:G254"/>
    <mergeCell ref="H254:L254"/>
    <mergeCell ref="O254:S254"/>
    <mergeCell ref="T254:W254"/>
    <mergeCell ref="X254:AC254"/>
    <mergeCell ref="AD254:AI254"/>
    <mergeCell ref="C255:D255"/>
    <mergeCell ref="F255:G255"/>
    <mergeCell ref="H255:L255"/>
    <mergeCell ref="O255:S255"/>
    <mergeCell ref="T255:W255"/>
    <mergeCell ref="X255:AC255"/>
    <mergeCell ref="AD255:AI255"/>
    <mergeCell ref="C256:D256"/>
    <mergeCell ref="F256:G256"/>
    <mergeCell ref="H256:L256"/>
    <mergeCell ref="O256:S256"/>
    <mergeCell ref="T256:W256"/>
    <mergeCell ref="X256:AC256"/>
    <mergeCell ref="AD256:AI256"/>
    <mergeCell ref="C250:D250"/>
    <mergeCell ref="F250:G250"/>
    <mergeCell ref="H250:L250"/>
    <mergeCell ref="O250:S250"/>
    <mergeCell ref="T250:W250"/>
    <mergeCell ref="X250:AC250"/>
    <mergeCell ref="AD250:AI250"/>
    <mergeCell ref="C251:D251"/>
    <mergeCell ref="F251:G251"/>
    <mergeCell ref="H251:L251"/>
    <mergeCell ref="O251:S251"/>
    <mergeCell ref="T251:W251"/>
    <mergeCell ref="X251:AC251"/>
    <mergeCell ref="AD251:AI251"/>
    <mergeCell ref="C253:G253"/>
    <mergeCell ref="H253:S253"/>
    <mergeCell ref="T253:W253"/>
    <mergeCell ref="X253:AC253"/>
    <mergeCell ref="AD253:AI253"/>
    <mergeCell ref="C246:G246"/>
    <mergeCell ref="H246:S246"/>
    <mergeCell ref="T246:W246"/>
    <mergeCell ref="X246:AC246"/>
    <mergeCell ref="AD246:AI246"/>
    <mergeCell ref="A247:A249"/>
    <mergeCell ref="C247:D247"/>
    <mergeCell ref="F247:G247"/>
    <mergeCell ref="H247:L247"/>
    <mergeCell ref="O247:S247"/>
    <mergeCell ref="T247:W247"/>
    <mergeCell ref="X247:AC247"/>
    <mergeCell ref="AD247:AI247"/>
    <mergeCell ref="C248:D248"/>
    <mergeCell ref="F248:G248"/>
    <mergeCell ref="H248:L248"/>
    <mergeCell ref="O248:S248"/>
    <mergeCell ref="T248:W248"/>
    <mergeCell ref="X248:AC248"/>
    <mergeCell ref="AD248:AI248"/>
    <mergeCell ref="C249:D249"/>
    <mergeCell ref="F249:G249"/>
    <mergeCell ref="H249:L249"/>
    <mergeCell ref="O249:S249"/>
    <mergeCell ref="T249:W249"/>
    <mergeCell ref="X249:AC249"/>
    <mergeCell ref="AD249:AI249"/>
    <mergeCell ref="A242:A244"/>
    <mergeCell ref="C242:D242"/>
    <mergeCell ref="F242:G242"/>
    <mergeCell ref="H242:L242"/>
    <mergeCell ref="O242:S242"/>
    <mergeCell ref="T242:W242"/>
    <mergeCell ref="X242:AC242"/>
    <mergeCell ref="AD242:AI242"/>
    <mergeCell ref="C243:D243"/>
    <mergeCell ref="F243:G243"/>
    <mergeCell ref="H243:L243"/>
    <mergeCell ref="O243:S243"/>
    <mergeCell ref="T243:W243"/>
    <mergeCell ref="X243:AC243"/>
    <mergeCell ref="AD243:AI243"/>
    <mergeCell ref="C244:D244"/>
    <mergeCell ref="F244:G244"/>
    <mergeCell ref="H244:L244"/>
    <mergeCell ref="O244:S244"/>
    <mergeCell ref="T244:W244"/>
    <mergeCell ref="X244:AC244"/>
    <mergeCell ref="AD244:AI244"/>
    <mergeCell ref="O236:S236"/>
    <mergeCell ref="T236:W236"/>
    <mergeCell ref="X236:AC236"/>
    <mergeCell ref="AD236:AI236"/>
    <mergeCell ref="C238:G238"/>
    <mergeCell ref="H238:S238"/>
    <mergeCell ref="T238:W238"/>
    <mergeCell ref="X238:AC238"/>
    <mergeCell ref="AD238:AI238"/>
    <mergeCell ref="A239:A241"/>
    <mergeCell ref="C239:D239"/>
    <mergeCell ref="F239:G239"/>
    <mergeCell ref="H239:L239"/>
    <mergeCell ref="O239:S239"/>
    <mergeCell ref="T239:W239"/>
    <mergeCell ref="X239:AC239"/>
    <mergeCell ref="AD239:AI239"/>
    <mergeCell ref="C240:D240"/>
    <mergeCell ref="F240:G240"/>
    <mergeCell ref="H240:L240"/>
    <mergeCell ref="O240:S240"/>
    <mergeCell ref="T240:W240"/>
    <mergeCell ref="X240:AC240"/>
    <mergeCell ref="AD240:AI240"/>
    <mergeCell ref="C241:D241"/>
    <mergeCell ref="F241:G241"/>
    <mergeCell ref="H241:L241"/>
    <mergeCell ref="O241:S241"/>
    <mergeCell ref="T241:W241"/>
    <mergeCell ref="X241:AC241"/>
    <mergeCell ref="AD241:AI241"/>
    <mergeCell ref="A232:A234"/>
    <mergeCell ref="C232:D232"/>
    <mergeCell ref="F232:G232"/>
    <mergeCell ref="H232:L232"/>
    <mergeCell ref="O232:S232"/>
    <mergeCell ref="T232:W232"/>
    <mergeCell ref="X232:AC232"/>
    <mergeCell ref="AD232:AI232"/>
    <mergeCell ref="C233:D233"/>
    <mergeCell ref="F233:G233"/>
    <mergeCell ref="H233:L233"/>
    <mergeCell ref="O233:S233"/>
    <mergeCell ref="T233:W233"/>
    <mergeCell ref="X233:AC233"/>
    <mergeCell ref="AD233:AI233"/>
    <mergeCell ref="C234:D234"/>
    <mergeCell ref="F234:G234"/>
    <mergeCell ref="H234:L234"/>
    <mergeCell ref="O234:S234"/>
    <mergeCell ref="T234:W234"/>
    <mergeCell ref="X234:AC234"/>
    <mergeCell ref="AD234:AI234"/>
    <mergeCell ref="F365:G365"/>
    <mergeCell ref="H365:L365"/>
    <mergeCell ref="O365:S365"/>
    <mergeCell ref="T365:W365"/>
    <mergeCell ref="X365:AC365"/>
    <mergeCell ref="AD365:AI365"/>
    <mergeCell ref="A366:A368"/>
    <mergeCell ref="C366:D366"/>
    <mergeCell ref="F366:G366"/>
    <mergeCell ref="H366:L366"/>
    <mergeCell ref="O366:S366"/>
    <mergeCell ref="T366:W366"/>
    <mergeCell ref="X366:AC366"/>
    <mergeCell ref="AD366:AI366"/>
    <mergeCell ref="C367:D367"/>
    <mergeCell ref="F367:G367"/>
    <mergeCell ref="H367:L367"/>
    <mergeCell ref="O367:S367"/>
    <mergeCell ref="T367:W367"/>
    <mergeCell ref="X367:AC367"/>
    <mergeCell ref="AD367:AI367"/>
    <mergeCell ref="C368:D368"/>
    <mergeCell ref="F368:G368"/>
    <mergeCell ref="H368:L368"/>
    <mergeCell ref="O368:S368"/>
    <mergeCell ref="T368:W368"/>
    <mergeCell ref="X368:AC368"/>
    <mergeCell ref="AD368:AI368"/>
    <mergeCell ref="H359:L359"/>
    <mergeCell ref="O359:S359"/>
    <mergeCell ref="T359:W359"/>
    <mergeCell ref="X359:AC359"/>
    <mergeCell ref="AD359:AI359"/>
    <mergeCell ref="C358:D358"/>
    <mergeCell ref="F358:G358"/>
    <mergeCell ref="H358:L358"/>
    <mergeCell ref="O358:S358"/>
    <mergeCell ref="T358:W358"/>
    <mergeCell ref="X358:AC358"/>
    <mergeCell ref="C362:G362"/>
    <mergeCell ref="H362:S362"/>
    <mergeCell ref="T362:W362"/>
    <mergeCell ref="X362:AC362"/>
    <mergeCell ref="AD362:AI362"/>
    <mergeCell ref="A363:A365"/>
    <mergeCell ref="C363:D363"/>
    <mergeCell ref="F363:G363"/>
    <mergeCell ref="H363:L363"/>
    <mergeCell ref="O363:S363"/>
    <mergeCell ref="T363:W363"/>
    <mergeCell ref="X363:AC363"/>
    <mergeCell ref="AD363:AI363"/>
    <mergeCell ref="C364:D364"/>
    <mergeCell ref="F364:G364"/>
    <mergeCell ref="H364:L364"/>
    <mergeCell ref="O364:S364"/>
    <mergeCell ref="T364:W364"/>
    <mergeCell ref="X364:AC364"/>
    <mergeCell ref="AD364:AI364"/>
    <mergeCell ref="C365:D365"/>
    <mergeCell ref="X355:AC355"/>
    <mergeCell ref="AD355:AI355"/>
    <mergeCell ref="C353:G353"/>
    <mergeCell ref="H353:S353"/>
    <mergeCell ref="T353:W353"/>
    <mergeCell ref="X353:AC353"/>
    <mergeCell ref="AD353:AI353"/>
    <mergeCell ref="A354:A356"/>
    <mergeCell ref="C354:D354"/>
    <mergeCell ref="F354:G354"/>
    <mergeCell ref="H354:L354"/>
    <mergeCell ref="O354:S354"/>
    <mergeCell ref="C372:G372"/>
    <mergeCell ref="H372:S372"/>
    <mergeCell ref="T372:W372"/>
    <mergeCell ref="C357:D357"/>
    <mergeCell ref="F357:G357"/>
    <mergeCell ref="H357:L357"/>
    <mergeCell ref="O357:S357"/>
    <mergeCell ref="T357:W357"/>
    <mergeCell ref="X357:AC357"/>
    <mergeCell ref="AD357:AI357"/>
    <mergeCell ref="A357:A359"/>
    <mergeCell ref="C356:D356"/>
    <mergeCell ref="F356:G356"/>
    <mergeCell ref="H356:L356"/>
    <mergeCell ref="O356:S356"/>
    <mergeCell ref="T356:W356"/>
    <mergeCell ref="X356:AC356"/>
    <mergeCell ref="AD358:AI358"/>
    <mergeCell ref="C359:D359"/>
    <mergeCell ref="F359:G359"/>
    <mergeCell ref="AD350:AI350"/>
    <mergeCell ref="C351:D351"/>
    <mergeCell ref="F351:G351"/>
    <mergeCell ref="H351:L351"/>
    <mergeCell ref="O351:S351"/>
    <mergeCell ref="T351:W351"/>
    <mergeCell ref="X351:AC351"/>
    <mergeCell ref="AD351:AI351"/>
    <mergeCell ref="C350:D350"/>
    <mergeCell ref="F350:G350"/>
    <mergeCell ref="H350:L350"/>
    <mergeCell ref="O350:S350"/>
    <mergeCell ref="T350:W350"/>
    <mergeCell ref="X350:AC350"/>
    <mergeCell ref="AD356:AI356"/>
    <mergeCell ref="X348:AC348"/>
    <mergeCell ref="AD348:AI348"/>
    <mergeCell ref="C349:D349"/>
    <mergeCell ref="F349:G349"/>
    <mergeCell ref="H349:L349"/>
    <mergeCell ref="O349:S349"/>
    <mergeCell ref="T349:W349"/>
    <mergeCell ref="X349:AC349"/>
    <mergeCell ref="AD349:AI349"/>
    <mergeCell ref="T354:W354"/>
    <mergeCell ref="X354:AC354"/>
    <mergeCell ref="AD354:AI354"/>
    <mergeCell ref="C355:D355"/>
    <mergeCell ref="F355:G355"/>
    <mergeCell ref="H355:L355"/>
    <mergeCell ref="O355:S355"/>
    <mergeCell ref="T355:W355"/>
    <mergeCell ref="C347:G347"/>
    <mergeCell ref="H347:S347"/>
    <mergeCell ref="T347:W347"/>
    <mergeCell ref="X347:AC347"/>
    <mergeCell ref="AD347:AI347"/>
    <mergeCell ref="C348:D348"/>
    <mergeCell ref="F348:G348"/>
    <mergeCell ref="H348:L348"/>
    <mergeCell ref="O348:S348"/>
    <mergeCell ref="T348:W348"/>
    <mergeCell ref="O270:S270"/>
    <mergeCell ref="T270:W270"/>
    <mergeCell ref="X270:AC270"/>
    <mergeCell ref="AD270:AI270"/>
    <mergeCell ref="H272:L272"/>
    <mergeCell ref="O272:S272"/>
    <mergeCell ref="O268:S268"/>
    <mergeCell ref="T268:W268"/>
    <mergeCell ref="X268:AC268"/>
    <mergeCell ref="AD268:AI268"/>
    <mergeCell ref="C269:D269"/>
    <mergeCell ref="F269:G269"/>
    <mergeCell ref="H269:L269"/>
    <mergeCell ref="O269:S269"/>
    <mergeCell ref="T269:W269"/>
    <mergeCell ref="X269:AC269"/>
    <mergeCell ref="AD271:AI271"/>
    <mergeCell ref="C272:D272"/>
    <mergeCell ref="F272:G272"/>
    <mergeCell ref="AD291:AI291"/>
    <mergeCell ref="C292:D292"/>
    <mergeCell ref="F292:G292"/>
    <mergeCell ref="AD229:AI229"/>
    <mergeCell ref="C231:G231"/>
    <mergeCell ref="H231:S231"/>
    <mergeCell ref="T231:W231"/>
    <mergeCell ref="X231:AC231"/>
    <mergeCell ref="AD231:AI231"/>
    <mergeCell ref="C235:D235"/>
    <mergeCell ref="F235:G235"/>
    <mergeCell ref="H235:L235"/>
    <mergeCell ref="O235:S235"/>
    <mergeCell ref="T235:W235"/>
    <mergeCell ref="X235:AC235"/>
    <mergeCell ref="AD235:AI235"/>
    <mergeCell ref="C236:D236"/>
    <mergeCell ref="F236:G236"/>
    <mergeCell ref="H236:L236"/>
    <mergeCell ref="A267:A272"/>
    <mergeCell ref="C267:G267"/>
    <mergeCell ref="H267:S267"/>
    <mergeCell ref="T267:W267"/>
    <mergeCell ref="X267:AC267"/>
    <mergeCell ref="AD267:AI267"/>
    <mergeCell ref="C268:D268"/>
    <mergeCell ref="F268:G268"/>
    <mergeCell ref="H268:L268"/>
    <mergeCell ref="C229:D229"/>
    <mergeCell ref="F229:G229"/>
    <mergeCell ref="H229:M229"/>
    <mergeCell ref="N229:S229"/>
    <mergeCell ref="T229:W229"/>
    <mergeCell ref="X229:AC229"/>
    <mergeCell ref="A225:A229"/>
    <mergeCell ref="T227:W227"/>
    <mergeCell ref="X227:AC227"/>
    <mergeCell ref="AD227:AI227"/>
    <mergeCell ref="C228:D228"/>
    <mergeCell ref="F228:G228"/>
    <mergeCell ref="H228:L228"/>
    <mergeCell ref="O228:S228"/>
    <mergeCell ref="T228:W228"/>
    <mergeCell ref="X228:AC228"/>
    <mergeCell ref="AD228:AI228"/>
    <mergeCell ref="X225:AC225"/>
    <mergeCell ref="AD225:AI225"/>
    <mergeCell ref="C226:D226"/>
    <mergeCell ref="F226:G226"/>
    <mergeCell ref="H226:L226"/>
    <mergeCell ref="O226:S226"/>
    <mergeCell ref="T226:W226"/>
    <mergeCell ref="X226:AC226"/>
    <mergeCell ref="AD226:AI226"/>
    <mergeCell ref="C225:D225"/>
    <mergeCell ref="F225:G225"/>
    <mergeCell ref="H225:L225"/>
    <mergeCell ref="O225:S225"/>
    <mergeCell ref="T225:W225"/>
    <mergeCell ref="C227:D227"/>
    <mergeCell ref="F227:G227"/>
    <mergeCell ref="H227:L227"/>
    <mergeCell ref="O227:S227"/>
    <mergeCell ref="AD221:AI221"/>
    <mergeCell ref="C224:G224"/>
    <mergeCell ref="H224:S224"/>
    <mergeCell ref="T224:W224"/>
    <mergeCell ref="X224:AC224"/>
    <mergeCell ref="AD224:AI224"/>
    <mergeCell ref="C221:D221"/>
    <mergeCell ref="F221:G221"/>
    <mergeCell ref="T221:W221"/>
    <mergeCell ref="X221:AC221"/>
    <mergeCell ref="AD219:AI219"/>
    <mergeCell ref="C220:D220"/>
    <mergeCell ref="F220:G220"/>
    <mergeCell ref="H220:L220"/>
    <mergeCell ref="O220:S220"/>
    <mergeCell ref="T220:W220"/>
    <mergeCell ref="X220:AC220"/>
    <mergeCell ref="AD220:AI220"/>
    <mergeCell ref="C219:D219"/>
    <mergeCell ref="F219:G219"/>
    <mergeCell ref="H219:L219"/>
    <mergeCell ref="O219:S219"/>
    <mergeCell ref="T219:W219"/>
    <mergeCell ref="X219:AC219"/>
    <mergeCell ref="H221:L221"/>
    <mergeCell ref="O221:S221"/>
    <mergeCell ref="C218:D218"/>
    <mergeCell ref="F218:G218"/>
    <mergeCell ref="H218:L218"/>
    <mergeCell ref="O218:S218"/>
    <mergeCell ref="T218:W218"/>
    <mergeCell ref="X218:AC218"/>
    <mergeCell ref="AD218:AI218"/>
    <mergeCell ref="C217:D217"/>
    <mergeCell ref="F217:G217"/>
    <mergeCell ref="H217:L217"/>
    <mergeCell ref="O217:S217"/>
    <mergeCell ref="AD214:AI214"/>
    <mergeCell ref="C216:G216"/>
    <mergeCell ref="H216:S216"/>
    <mergeCell ref="T216:W216"/>
    <mergeCell ref="X216:AC216"/>
    <mergeCell ref="AD216:AI216"/>
    <mergeCell ref="C214:D214"/>
    <mergeCell ref="F214:G214"/>
    <mergeCell ref="H214:L214"/>
    <mergeCell ref="O214:S214"/>
    <mergeCell ref="T214:W214"/>
    <mergeCell ref="X214:AC214"/>
    <mergeCell ref="T217:W217"/>
    <mergeCell ref="X217:AC217"/>
    <mergeCell ref="AD217:AI217"/>
    <mergeCell ref="AD212:AI212"/>
    <mergeCell ref="C213:D213"/>
    <mergeCell ref="F213:G213"/>
    <mergeCell ref="H213:L213"/>
    <mergeCell ref="O213:S213"/>
    <mergeCell ref="T213:W213"/>
    <mergeCell ref="X213:AC213"/>
    <mergeCell ref="AD213:AI213"/>
    <mergeCell ref="C212:D212"/>
    <mergeCell ref="F212:G212"/>
    <mergeCell ref="H212:L212"/>
    <mergeCell ref="O212:S212"/>
    <mergeCell ref="T212:W212"/>
    <mergeCell ref="X212:AC212"/>
    <mergeCell ref="AD210:AI210"/>
    <mergeCell ref="C211:D211"/>
    <mergeCell ref="F211:G211"/>
    <mergeCell ref="H211:L211"/>
    <mergeCell ref="O211:S211"/>
    <mergeCell ref="T211:W211"/>
    <mergeCell ref="X211:AC211"/>
    <mergeCell ref="AD211:AI211"/>
    <mergeCell ref="C210:D210"/>
    <mergeCell ref="F210:G210"/>
    <mergeCell ref="H210:L210"/>
    <mergeCell ref="O210:S210"/>
    <mergeCell ref="T210:W210"/>
    <mergeCell ref="X210:AC210"/>
    <mergeCell ref="AD207:AI207"/>
    <mergeCell ref="C209:G209"/>
    <mergeCell ref="H209:S209"/>
    <mergeCell ref="T209:W209"/>
    <mergeCell ref="X209:AC209"/>
    <mergeCell ref="AD209:AI209"/>
    <mergeCell ref="C207:D207"/>
    <mergeCell ref="F207:G207"/>
    <mergeCell ref="H207:L207"/>
    <mergeCell ref="O207:S207"/>
    <mergeCell ref="T207:W207"/>
    <mergeCell ref="X207:AC207"/>
    <mergeCell ref="AD205:AI205"/>
    <mergeCell ref="C206:D206"/>
    <mergeCell ref="F206:G206"/>
    <mergeCell ref="H206:L206"/>
    <mergeCell ref="O206:S206"/>
    <mergeCell ref="T206:W206"/>
    <mergeCell ref="X206:AC206"/>
    <mergeCell ref="AD206:AI206"/>
    <mergeCell ref="C205:D205"/>
    <mergeCell ref="F205:G205"/>
    <mergeCell ref="H205:L205"/>
    <mergeCell ref="O205:S205"/>
    <mergeCell ref="T205:W205"/>
    <mergeCell ref="X205:AC205"/>
    <mergeCell ref="AD203:AI203"/>
    <mergeCell ref="C204:D204"/>
    <mergeCell ref="F204:G204"/>
    <mergeCell ref="H204:L204"/>
    <mergeCell ref="O204:S204"/>
    <mergeCell ref="T204:W204"/>
    <mergeCell ref="X204:AC204"/>
    <mergeCell ref="AD204:AI204"/>
    <mergeCell ref="C203:D203"/>
    <mergeCell ref="F203:G203"/>
    <mergeCell ref="H203:L203"/>
    <mergeCell ref="O203:S203"/>
    <mergeCell ref="T203:W203"/>
    <mergeCell ref="X203:AC203"/>
    <mergeCell ref="AD200:AI200"/>
    <mergeCell ref="C202:G202"/>
    <mergeCell ref="H202:S202"/>
    <mergeCell ref="T202:W202"/>
    <mergeCell ref="X202:AC202"/>
    <mergeCell ref="AD202:AI202"/>
    <mergeCell ref="C200:D200"/>
    <mergeCell ref="F200:G200"/>
    <mergeCell ref="H200:L200"/>
    <mergeCell ref="O200:S200"/>
    <mergeCell ref="T200:W200"/>
    <mergeCell ref="X200:AC200"/>
    <mergeCell ref="AD198:AI198"/>
    <mergeCell ref="C199:D199"/>
    <mergeCell ref="F199:G199"/>
    <mergeCell ref="H199:L199"/>
    <mergeCell ref="O199:S199"/>
    <mergeCell ref="T199:W199"/>
    <mergeCell ref="X199:AC199"/>
    <mergeCell ref="AD199:AI199"/>
    <mergeCell ref="C198:D198"/>
    <mergeCell ref="F198:G198"/>
    <mergeCell ref="H198:L198"/>
    <mergeCell ref="O198:S198"/>
    <mergeCell ref="T198:W198"/>
    <mergeCell ref="X198:AC198"/>
    <mergeCell ref="X196:AC196"/>
    <mergeCell ref="AD196:AI196"/>
    <mergeCell ref="C197:D197"/>
    <mergeCell ref="F197:G197"/>
    <mergeCell ref="H197:L197"/>
    <mergeCell ref="O197:S197"/>
    <mergeCell ref="T197:W197"/>
    <mergeCell ref="X197:AC197"/>
    <mergeCell ref="AD197:AI197"/>
    <mergeCell ref="C195:G195"/>
    <mergeCell ref="H195:S195"/>
    <mergeCell ref="T195:W195"/>
    <mergeCell ref="X195:AC195"/>
    <mergeCell ref="AD195:AI195"/>
    <mergeCell ref="C196:D196"/>
    <mergeCell ref="F196:G196"/>
    <mergeCell ref="H196:L196"/>
    <mergeCell ref="O196:S196"/>
    <mergeCell ref="T196:W196"/>
    <mergeCell ref="AD192:AI192"/>
    <mergeCell ref="C193:D193"/>
    <mergeCell ref="F193:G193"/>
    <mergeCell ref="H193:L193"/>
    <mergeCell ref="O193:S193"/>
    <mergeCell ref="T193:W193"/>
    <mergeCell ref="X193:AC193"/>
    <mergeCell ref="AD193:AI193"/>
    <mergeCell ref="C192:D192"/>
    <mergeCell ref="F192:G192"/>
    <mergeCell ref="H192:L192"/>
    <mergeCell ref="O192:S192"/>
    <mergeCell ref="T192:W192"/>
    <mergeCell ref="X192:AC192"/>
    <mergeCell ref="AD190:AI190"/>
    <mergeCell ref="C191:D191"/>
    <mergeCell ref="F191:G191"/>
    <mergeCell ref="H191:L191"/>
    <mergeCell ref="O191:S191"/>
    <mergeCell ref="T191:W191"/>
    <mergeCell ref="X191:AC191"/>
    <mergeCell ref="AD191:AI191"/>
    <mergeCell ref="C190:D190"/>
    <mergeCell ref="F190:G190"/>
    <mergeCell ref="H190:L190"/>
    <mergeCell ref="O190:S190"/>
    <mergeCell ref="T190:W190"/>
    <mergeCell ref="X190:AC190"/>
    <mergeCell ref="AD188:AI188"/>
    <mergeCell ref="C189:D189"/>
    <mergeCell ref="F189:G189"/>
    <mergeCell ref="H189:L189"/>
    <mergeCell ref="O189:S189"/>
    <mergeCell ref="T189:W189"/>
    <mergeCell ref="X189:AC189"/>
    <mergeCell ref="AD189:AI189"/>
    <mergeCell ref="C188:D188"/>
    <mergeCell ref="F188:G188"/>
    <mergeCell ref="H188:L188"/>
    <mergeCell ref="O188:S188"/>
    <mergeCell ref="T188:W188"/>
    <mergeCell ref="X188:AC188"/>
    <mergeCell ref="AD184:AI184"/>
    <mergeCell ref="C187:G187"/>
    <mergeCell ref="H187:S187"/>
    <mergeCell ref="T187:W187"/>
    <mergeCell ref="X187:AC187"/>
    <mergeCell ref="AD187:AI187"/>
    <mergeCell ref="C184:D184"/>
    <mergeCell ref="F184:G184"/>
    <mergeCell ref="H184:L184"/>
    <mergeCell ref="O184:S184"/>
    <mergeCell ref="T184:W184"/>
    <mergeCell ref="X184:AC184"/>
    <mergeCell ref="AD182:AI182"/>
    <mergeCell ref="C183:D183"/>
    <mergeCell ref="F183:G183"/>
    <mergeCell ref="H183:L183"/>
    <mergeCell ref="O183:S183"/>
    <mergeCell ref="T183:W183"/>
    <mergeCell ref="X183:AC183"/>
    <mergeCell ref="AD183:AI183"/>
    <mergeCell ref="C182:D182"/>
    <mergeCell ref="F182:G182"/>
    <mergeCell ref="H182:L182"/>
    <mergeCell ref="O182:S182"/>
    <mergeCell ref="T182:W182"/>
    <mergeCell ref="X182:AC182"/>
    <mergeCell ref="X180:AC180"/>
    <mergeCell ref="AD180:AI180"/>
    <mergeCell ref="C181:D181"/>
    <mergeCell ref="F181:G181"/>
    <mergeCell ref="H181:L181"/>
    <mergeCell ref="O181:S181"/>
    <mergeCell ref="T181:W181"/>
    <mergeCell ref="X181:AC181"/>
    <mergeCell ref="AD181:AI181"/>
    <mergeCell ref="C179:G179"/>
    <mergeCell ref="H179:S179"/>
    <mergeCell ref="T179:W179"/>
    <mergeCell ref="X179:AC179"/>
    <mergeCell ref="AD179:AI179"/>
    <mergeCell ref="C180:D180"/>
    <mergeCell ref="F180:G180"/>
    <mergeCell ref="H180:L180"/>
    <mergeCell ref="O180:S180"/>
    <mergeCell ref="T180:W180"/>
    <mergeCell ref="T177:W177"/>
    <mergeCell ref="X177:AC177"/>
    <mergeCell ref="AD177:AI177"/>
    <mergeCell ref="C176:D176"/>
    <mergeCell ref="F176:G176"/>
    <mergeCell ref="H176:L176"/>
    <mergeCell ref="O176:S176"/>
    <mergeCell ref="T176:W176"/>
    <mergeCell ref="X176:AC176"/>
    <mergeCell ref="AD174:AI174"/>
    <mergeCell ref="C175:D175"/>
    <mergeCell ref="F175:G175"/>
    <mergeCell ref="H175:L175"/>
    <mergeCell ref="O175:S175"/>
    <mergeCell ref="T175:W175"/>
    <mergeCell ref="X175:AC175"/>
    <mergeCell ref="AD175:AI175"/>
    <mergeCell ref="O173:S173"/>
    <mergeCell ref="T173:W173"/>
    <mergeCell ref="X173:AC173"/>
    <mergeCell ref="AD173:AI173"/>
    <mergeCell ref="C174:D174"/>
    <mergeCell ref="F174:G174"/>
    <mergeCell ref="H174:L174"/>
    <mergeCell ref="O174:S174"/>
    <mergeCell ref="T174:W174"/>
    <mergeCell ref="X174:AC174"/>
    <mergeCell ref="AD170:AI170"/>
    <mergeCell ref="A172:A177"/>
    <mergeCell ref="C172:G172"/>
    <mergeCell ref="H172:S172"/>
    <mergeCell ref="T172:W172"/>
    <mergeCell ref="X172:AC172"/>
    <mergeCell ref="AD172:AI172"/>
    <mergeCell ref="C173:D173"/>
    <mergeCell ref="F173:G173"/>
    <mergeCell ref="H173:L173"/>
    <mergeCell ref="C170:D170"/>
    <mergeCell ref="F170:G170"/>
    <mergeCell ref="H170:L170"/>
    <mergeCell ref="O170:S170"/>
    <mergeCell ref="T170:W170"/>
    <mergeCell ref="X170:AC170"/>
    <mergeCell ref="A166:A170"/>
    <mergeCell ref="AD176:AI176"/>
    <mergeCell ref="C177:D177"/>
    <mergeCell ref="F177:G177"/>
    <mergeCell ref="H177:L177"/>
    <mergeCell ref="O177:S177"/>
    <mergeCell ref="T168:W168"/>
    <mergeCell ref="X168:AC168"/>
    <mergeCell ref="AD168:AI168"/>
    <mergeCell ref="C169:D169"/>
    <mergeCell ref="F169:G169"/>
    <mergeCell ref="H169:L169"/>
    <mergeCell ref="O169:S169"/>
    <mergeCell ref="T169:W169"/>
    <mergeCell ref="X169:AC169"/>
    <mergeCell ref="AD169:AI169"/>
    <mergeCell ref="X166:AC166"/>
    <mergeCell ref="AD166:AI166"/>
    <mergeCell ref="C167:D167"/>
    <mergeCell ref="F167:G167"/>
    <mergeCell ref="H167:L167"/>
    <mergeCell ref="O167:S167"/>
    <mergeCell ref="T167:W167"/>
    <mergeCell ref="X167:AC167"/>
    <mergeCell ref="AD167:AI167"/>
    <mergeCell ref="C166:D166"/>
    <mergeCell ref="F166:G166"/>
    <mergeCell ref="H166:L166"/>
    <mergeCell ref="O166:S166"/>
    <mergeCell ref="T166:W166"/>
    <mergeCell ref="C168:D168"/>
    <mergeCell ref="F168:G168"/>
    <mergeCell ref="H168:L168"/>
    <mergeCell ref="O168:S168"/>
    <mergeCell ref="AD163:AI163"/>
    <mergeCell ref="C165:G165"/>
    <mergeCell ref="H165:S165"/>
    <mergeCell ref="T165:W165"/>
    <mergeCell ref="X165:AC165"/>
    <mergeCell ref="AD165:AI165"/>
    <mergeCell ref="C163:D163"/>
    <mergeCell ref="F163:G163"/>
    <mergeCell ref="H163:L163"/>
    <mergeCell ref="O163:S163"/>
    <mergeCell ref="T163:W163"/>
    <mergeCell ref="X163:AC163"/>
    <mergeCell ref="AD161:AI161"/>
    <mergeCell ref="C162:D162"/>
    <mergeCell ref="F162:G162"/>
    <mergeCell ref="H162:L162"/>
    <mergeCell ref="O162:S162"/>
    <mergeCell ref="T162:W162"/>
    <mergeCell ref="X162:AC162"/>
    <mergeCell ref="AD162:AI162"/>
    <mergeCell ref="C161:D161"/>
    <mergeCell ref="F161:G161"/>
    <mergeCell ref="H161:L161"/>
    <mergeCell ref="O161:S161"/>
    <mergeCell ref="T161:W161"/>
    <mergeCell ref="X161:AC161"/>
    <mergeCell ref="AD159:AI159"/>
    <mergeCell ref="C160:D160"/>
    <mergeCell ref="F160:G160"/>
    <mergeCell ref="H160:L160"/>
    <mergeCell ref="O160:S160"/>
    <mergeCell ref="T160:W160"/>
    <mergeCell ref="X160:AC160"/>
    <mergeCell ref="AD160:AI160"/>
    <mergeCell ref="C159:D159"/>
    <mergeCell ref="F159:G159"/>
    <mergeCell ref="H159:L159"/>
    <mergeCell ref="O159:S159"/>
    <mergeCell ref="T159:W159"/>
    <mergeCell ref="X159:AC159"/>
    <mergeCell ref="AD156:AI156"/>
    <mergeCell ref="C158:G158"/>
    <mergeCell ref="H158:S158"/>
    <mergeCell ref="T158:W158"/>
    <mergeCell ref="X158:AC158"/>
    <mergeCell ref="AD158:AI158"/>
    <mergeCell ref="C156:D156"/>
    <mergeCell ref="F156:G156"/>
    <mergeCell ref="H156:L156"/>
    <mergeCell ref="O156:S156"/>
    <mergeCell ref="T156:W156"/>
    <mergeCell ref="X156:AC156"/>
    <mergeCell ref="AD154:AI154"/>
    <mergeCell ref="C155:D155"/>
    <mergeCell ref="F155:G155"/>
    <mergeCell ref="H155:L155"/>
    <mergeCell ref="O155:S155"/>
    <mergeCell ref="T155:W155"/>
    <mergeCell ref="X155:AC155"/>
    <mergeCell ref="AD155:AI155"/>
    <mergeCell ref="C154:D154"/>
    <mergeCell ref="F154:G154"/>
    <mergeCell ref="H154:L154"/>
    <mergeCell ref="O154:S154"/>
    <mergeCell ref="T154:W154"/>
    <mergeCell ref="X154:AC154"/>
    <mergeCell ref="AD152:AI152"/>
    <mergeCell ref="C153:D153"/>
    <mergeCell ref="F153:G153"/>
    <mergeCell ref="H153:L153"/>
    <mergeCell ref="O153:S153"/>
    <mergeCell ref="T153:W153"/>
    <mergeCell ref="X153:AC153"/>
    <mergeCell ref="AD153:AI153"/>
    <mergeCell ref="C152:D152"/>
    <mergeCell ref="F152:G152"/>
    <mergeCell ref="H152:L152"/>
    <mergeCell ref="O152:S152"/>
    <mergeCell ref="T152:W152"/>
    <mergeCell ref="X152:AC152"/>
    <mergeCell ref="AD148:AI148"/>
    <mergeCell ref="C151:G151"/>
    <mergeCell ref="H151:S151"/>
    <mergeCell ref="T151:W151"/>
    <mergeCell ref="X151:AC151"/>
    <mergeCell ref="AD151:AI151"/>
    <mergeCell ref="C148:D148"/>
    <mergeCell ref="F148:G148"/>
    <mergeCell ref="H148:L148"/>
    <mergeCell ref="O148:S148"/>
    <mergeCell ref="T148:W148"/>
    <mergeCell ref="X148:AC148"/>
    <mergeCell ref="AD146:AI146"/>
    <mergeCell ref="C147:D147"/>
    <mergeCell ref="F147:G147"/>
    <mergeCell ref="H147:L147"/>
    <mergeCell ref="O147:S147"/>
    <mergeCell ref="T147:W147"/>
    <mergeCell ref="X147:AC147"/>
    <mergeCell ref="AD147:AI147"/>
    <mergeCell ref="C146:D146"/>
    <mergeCell ref="F146:G146"/>
    <mergeCell ref="H146:L146"/>
    <mergeCell ref="O146:S146"/>
    <mergeCell ref="T146:W146"/>
    <mergeCell ref="X146:AC146"/>
    <mergeCell ref="AD144:AI144"/>
    <mergeCell ref="C145:D145"/>
    <mergeCell ref="F145:G145"/>
    <mergeCell ref="H145:L145"/>
    <mergeCell ref="O145:S145"/>
    <mergeCell ref="T145:W145"/>
    <mergeCell ref="X145:AC145"/>
    <mergeCell ref="AD145:AI145"/>
    <mergeCell ref="C144:D144"/>
    <mergeCell ref="F144:G144"/>
    <mergeCell ref="H144:L144"/>
    <mergeCell ref="O144:S144"/>
    <mergeCell ref="T144:W144"/>
    <mergeCell ref="X144:AC144"/>
    <mergeCell ref="AD141:AI141"/>
    <mergeCell ref="C143:G143"/>
    <mergeCell ref="H143:S143"/>
    <mergeCell ref="T143:W143"/>
    <mergeCell ref="X143:AC143"/>
    <mergeCell ref="AD143:AI143"/>
    <mergeCell ref="C141:D141"/>
    <mergeCell ref="F141:G141"/>
    <mergeCell ref="H141:L141"/>
    <mergeCell ref="O141:S141"/>
    <mergeCell ref="T141:W141"/>
    <mergeCell ref="X141:AC141"/>
    <mergeCell ref="AD139:AI139"/>
    <mergeCell ref="C140:D140"/>
    <mergeCell ref="F140:G140"/>
    <mergeCell ref="H140:L140"/>
    <mergeCell ref="O140:S140"/>
    <mergeCell ref="T140:W140"/>
    <mergeCell ref="X140:AC140"/>
    <mergeCell ref="AD140:AI140"/>
    <mergeCell ref="C139:D139"/>
    <mergeCell ref="F139:G139"/>
    <mergeCell ref="H139:L139"/>
    <mergeCell ref="O139:S139"/>
    <mergeCell ref="T139:W139"/>
    <mergeCell ref="X139:AC139"/>
    <mergeCell ref="AD137:AI137"/>
    <mergeCell ref="C138:D138"/>
    <mergeCell ref="F138:G138"/>
    <mergeCell ref="H138:L138"/>
    <mergeCell ref="O138:S138"/>
    <mergeCell ref="T138:W138"/>
    <mergeCell ref="X138:AC138"/>
    <mergeCell ref="AD138:AI138"/>
    <mergeCell ref="C137:D137"/>
    <mergeCell ref="F137:G137"/>
    <mergeCell ref="H137:L137"/>
    <mergeCell ref="O137:S137"/>
    <mergeCell ref="T137:W137"/>
    <mergeCell ref="X137:AC137"/>
    <mergeCell ref="AD134:AI134"/>
    <mergeCell ref="C136:G136"/>
    <mergeCell ref="H136:S136"/>
    <mergeCell ref="T136:W136"/>
    <mergeCell ref="X136:AC136"/>
    <mergeCell ref="AD136:AI136"/>
    <mergeCell ref="C134:D134"/>
    <mergeCell ref="F134:G134"/>
    <mergeCell ref="H134:L134"/>
    <mergeCell ref="O134:S134"/>
    <mergeCell ref="T134:W134"/>
    <mergeCell ref="X134:AC134"/>
    <mergeCell ref="AD132:AI132"/>
    <mergeCell ref="C133:D133"/>
    <mergeCell ref="F133:G133"/>
    <mergeCell ref="H133:L133"/>
    <mergeCell ref="O133:S133"/>
    <mergeCell ref="T133:W133"/>
    <mergeCell ref="X133:AC133"/>
    <mergeCell ref="AD133:AI133"/>
    <mergeCell ref="C132:D132"/>
    <mergeCell ref="F132:G132"/>
    <mergeCell ref="H132:L132"/>
    <mergeCell ref="O132:S132"/>
    <mergeCell ref="T132:W132"/>
    <mergeCell ref="X132:AC132"/>
    <mergeCell ref="AD130:AI130"/>
    <mergeCell ref="C131:D131"/>
    <mergeCell ref="F131:G131"/>
    <mergeCell ref="H131:L131"/>
    <mergeCell ref="O131:S131"/>
    <mergeCell ref="T131:W131"/>
    <mergeCell ref="X131:AC131"/>
    <mergeCell ref="AD131:AI131"/>
    <mergeCell ref="C130:D130"/>
    <mergeCell ref="F130:G130"/>
    <mergeCell ref="H130:L130"/>
    <mergeCell ref="O130:S130"/>
    <mergeCell ref="T130:W130"/>
    <mergeCell ref="X130:AC130"/>
    <mergeCell ref="AD127:AI127"/>
    <mergeCell ref="C129:G129"/>
    <mergeCell ref="H129:S129"/>
    <mergeCell ref="T129:W129"/>
    <mergeCell ref="X129:AC129"/>
    <mergeCell ref="AD129:AI129"/>
    <mergeCell ref="C127:D127"/>
    <mergeCell ref="F127:G127"/>
    <mergeCell ref="H127:L127"/>
    <mergeCell ref="O127:S127"/>
    <mergeCell ref="T127:W127"/>
    <mergeCell ref="X127:AC127"/>
    <mergeCell ref="AD125:AI125"/>
    <mergeCell ref="C126:D126"/>
    <mergeCell ref="F126:G126"/>
    <mergeCell ref="H126:L126"/>
    <mergeCell ref="O126:S126"/>
    <mergeCell ref="T126:W126"/>
    <mergeCell ref="X126:AC126"/>
    <mergeCell ref="AD126:AI126"/>
    <mergeCell ref="C125:D125"/>
    <mergeCell ref="F125:G125"/>
    <mergeCell ref="H125:L125"/>
    <mergeCell ref="O125:S125"/>
    <mergeCell ref="T125:W125"/>
    <mergeCell ref="X125:AC125"/>
    <mergeCell ref="AD123:AI123"/>
    <mergeCell ref="C124:D124"/>
    <mergeCell ref="F124:G124"/>
    <mergeCell ref="H124:L124"/>
    <mergeCell ref="O124:S124"/>
    <mergeCell ref="T124:W124"/>
    <mergeCell ref="X124:AC124"/>
    <mergeCell ref="AD124:AI124"/>
    <mergeCell ref="C123:D123"/>
    <mergeCell ref="F123:G123"/>
    <mergeCell ref="H123:L123"/>
    <mergeCell ref="O123:S123"/>
    <mergeCell ref="T123:W123"/>
    <mergeCell ref="X123:AC123"/>
    <mergeCell ref="AD120:AI120"/>
    <mergeCell ref="C122:G122"/>
    <mergeCell ref="H122:S122"/>
    <mergeCell ref="T122:W122"/>
    <mergeCell ref="X122:AC122"/>
    <mergeCell ref="AD122:AI122"/>
    <mergeCell ref="C120:D120"/>
    <mergeCell ref="F120:G120"/>
    <mergeCell ref="H120:L120"/>
    <mergeCell ref="O120:S120"/>
    <mergeCell ref="T120:W120"/>
    <mergeCell ref="X120:AC120"/>
    <mergeCell ref="AD118:AI118"/>
    <mergeCell ref="C119:D119"/>
    <mergeCell ref="F119:G119"/>
    <mergeCell ref="H119:L119"/>
    <mergeCell ref="O119:S119"/>
    <mergeCell ref="T119:W119"/>
    <mergeCell ref="X119:AC119"/>
    <mergeCell ref="AD119:AI119"/>
    <mergeCell ref="C118:D118"/>
    <mergeCell ref="F118:G118"/>
    <mergeCell ref="H118:L118"/>
    <mergeCell ref="O118:S118"/>
    <mergeCell ref="T118:W118"/>
    <mergeCell ref="X118:AC118"/>
    <mergeCell ref="AD116:AI116"/>
    <mergeCell ref="C117:D117"/>
    <mergeCell ref="F117:G117"/>
    <mergeCell ref="H117:L117"/>
    <mergeCell ref="O117:S117"/>
    <mergeCell ref="T117:W117"/>
    <mergeCell ref="X117:AC117"/>
    <mergeCell ref="AD117:AI117"/>
    <mergeCell ref="C116:D116"/>
    <mergeCell ref="F116:G116"/>
    <mergeCell ref="H116:L116"/>
    <mergeCell ref="O116:S116"/>
    <mergeCell ref="T116:W116"/>
    <mergeCell ref="X116:AC116"/>
    <mergeCell ref="AB95:AC95"/>
    <mergeCell ref="AD95:AE95"/>
    <mergeCell ref="AF95:AG95"/>
    <mergeCell ref="AH95:AI95"/>
    <mergeCell ref="V92:W92"/>
    <mergeCell ref="X92:Y92"/>
    <mergeCell ref="Z92:AA92"/>
    <mergeCell ref="AJ95:AK95"/>
    <mergeCell ref="C115:G115"/>
    <mergeCell ref="H115:S115"/>
    <mergeCell ref="T115:W115"/>
    <mergeCell ref="X115:AC115"/>
    <mergeCell ref="AD115:AI115"/>
    <mergeCell ref="P95:Q95"/>
    <mergeCell ref="R95:S95"/>
    <mergeCell ref="T95:U95"/>
    <mergeCell ref="V95:W95"/>
    <mergeCell ref="X95:Y95"/>
    <mergeCell ref="Z95:AA95"/>
    <mergeCell ref="AB94:AC94"/>
    <mergeCell ref="AD94:AE94"/>
    <mergeCell ref="AF94:AG94"/>
    <mergeCell ref="AH94:AI94"/>
    <mergeCell ref="AJ94:AK94"/>
    <mergeCell ref="B95:G95"/>
    <mergeCell ref="H95:I95"/>
    <mergeCell ref="J95:K95"/>
    <mergeCell ref="L95:M95"/>
    <mergeCell ref="N95:O95"/>
    <mergeCell ref="P94:Q94"/>
    <mergeCell ref="R94:S94"/>
    <mergeCell ref="T94:U94"/>
    <mergeCell ref="V94:W94"/>
    <mergeCell ref="X94:Y94"/>
    <mergeCell ref="Z94:AA94"/>
    <mergeCell ref="R90:S90"/>
    <mergeCell ref="T90:U90"/>
    <mergeCell ref="V90:W90"/>
    <mergeCell ref="X90:Y90"/>
    <mergeCell ref="Z90:AA90"/>
    <mergeCell ref="AB93:AC93"/>
    <mergeCell ref="AD93:AE93"/>
    <mergeCell ref="AF93:AG93"/>
    <mergeCell ref="AH93:AI93"/>
    <mergeCell ref="AJ93:AK93"/>
    <mergeCell ref="H94:I94"/>
    <mergeCell ref="J94:K94"/>
    <mergeCell ref="L94:M94"/>
    <mergeCell ref="N94:O94"/>
    <mergeCell ref="P93:Q93"/>
    <mergeCell ref="R93:S93"/>
    <mergeCell ref="T93:U93"/>
    <mergeCell ref="V93:W93"/>
    <mergeCell ref="X93:Y93"/>
    <mergeCell ref="Z93:AA93"/>
    <mergeCell ref="AB92:AC92"/>
    <mergeCell ref="AD92:AE92"/>
    <mergeCell ref="AF92:AG92"/>
    <mergeCell ref="AH92:AI92"/>
    <mergeCell ref="AJ92:AK92"/>
    <mergeCell ref="H93:I93"/>
    <mergeCell ref="J93:K93"/>
    <mergeCell ref="L93:M93"/>
    <mergeCell ref="N93:O93"/>
    <mergeCell ref="P92:Q92"/>
    <mergeCell ref="R92:S92"/>
    <mergeCell ref="T92:U92"/>
    <mergeCell ref="N89:O89"/>
    <mergeCell ref="P87:Q87"/>
    <mergeCell ref="R87:S87"/>
    <mergeCell ref="T87:U87"/>
    <mergeCell ref="V87:W87"/>
    <mergeCell ref="X87:Y87"/>
    <mergeCell ref="Z87:AA87"/>
    <mergeCell ref="AB91:AC91"/>
    <mergeCell ref="AD91:AE91"/>
    <mergeCell ref="AF91:AG91"/>
    <mergeCell ref="AH91:AI91"/>
    <mergeCell ref="AJ91:AK91"/>
    <mergeCell ref="H92:I92"/>
    <mergeCell ref="J92:K92"/>
    <mergeCell ref="L92:M92"/>
    <mergeCell ref="N92:O92"/>
    <mergeCell ref="P91:Q91"/>
    <mergeCell ref="R91:S91"/>
    <mergeCell ref="T91:U91"/>
    <mergeCell ref="V91:W91"/>
    <mergeCell ref="X91:Y91"/>
    <mergeCell ref="Z91:AA91"/>
    <mergeCell ref="AB90:AC90"/>
    <mergeCell ref="AD90:AE90"/>
    <mergeCell ref="AF90:AG90"/>
    <mergeCell ref="AH90:AI90"/>
    <mergeCell ref="AJ90:AK90"/>
    <mergeCell ref="H91:I91"/>
    <mergeCell ref="J91:K91"/>
    <mergeCell ref="L91:M91"/>
    <mergeCell ref="N91:O91"/>
    <mergeCell ref="P90:Q90"/>
    <mergeCell ref="J86:K86"/>
    <mergeCell ref="L86:M86"/>
    <mergeCell ref="N86:O86"/>
    <mergeCell ref="P85:Q85"/>
    <mergeCell ref="R85:S85"/>
    <mergeCell ref="T85:U85"/>
    <mergeCell ref="V85:W85"/>
    <mergeCell ref="X85:Y85"/>
    <mergeCell ref="Z85:AA85"/>
    <mergeCell ref="AB89:AC89"/>
    <mergeCell ref="AD89:AE89"/>
    <mergeCell ref="AF89:AG89"/>
    <mergeCell ref="AH89:AI89"/>
    <mergeCell ref="AJ89:AK89"/>
    <mergeCell ref="H90:I90"/>
    <mergeCell ref="J90:K90"/>
    <mergeCell ref="L90:M90"/>
    <mergeCell ref="N90:O90"/>
    <mergeCell ref="P89:Q89"/>
    <mergeCell ref="R89:S89"/>
    <mergeCell ref="T89:U89"/>
    <mergeCell ref="V89:W89"/>
    <mergeCell ref="X89:Y89"/>
    <mergeCell ref="Z89:AA89"/>
    <mergeCell ref="AB87:AC87"/>
    <mergeCell ref="AD87:AE87"/>
    <mergeCell ref="AF87:AG87"/>
    <mergeCell ref="AH87:AI87"/>
    <mergeCell ref="AJ87:AK87"/>
    <mergeCell ref="H86:I86"/>
    <mergeCell ref="J89:K89"/>
    <mergeCell ref="L89:M89"/>
    <mergeCell ref="A89:G89"/>
    <mergeCell ref="H89:I89"/>
    <mergeCell ref="J84:K84"/>
    <mergeCell ref="L84:M84"/>
    <mergeCell ref="N84:O84"/>
    <mergeCell ref="P83:Q83"/>
    <mergeCell ref="R83:S83"/>
    <mergeCell ref="T83:U83"/>
    <mergeCell ref="V83:W83"/>
    <mergeCell ref="X83:Y83"/>
    <mergeCell ref="Z83:AA83"/>
    <mergeCell ref="AB86:AC86"/>
    <mergeCell ref="AD86:AE86"/>
    <mergeCell ref="AF86:AG86"/>
    <mergeCell ref="AH86:AI86"/>
    <mergeCell ref="AJ86:AK86"/>
    <mergeCell ref="B87:G87"/>
    <mergeCell ref="H87:I87"/>
    <mergeCell ref="J87:K87"/>
    <mergeCell ref="L87:M87"/>
    <mergeCell ref="N87:O87"/>
    <mergeCell ref="P86:Q86"/>
    <mergeCell ref="R86:S86"/>
    <mergeCell ref="T86:U86"/>
    <mergeCell ref="V86:W86"/>
    <mergeCell ref="X86:Y86"/>
    <mergeCell ref="Z86:AA86"/>
    <mergeCell ref="AB85:AC85"/>
    <mergeCell ref="AD85:AE85"/>
    <mergeCell ref="AF85:AG85"/>
    <mergeCell ref="AH85:AI85"/>
    <mergeCell ref="AJ85:AK85"/>
    <mergeCell ref="Z81:AA81"/>
    <mergeCell ref="AB84:AC84"/>
    <mergeCell ref="AD84:AE84"/>
    <mergeCell ref="AF84:AG84"/>
    <mergeCell ref="AH84:AI84"/>
    <mergeCell ref="AJ84:AK84"/>
    <mergeCell ref="H85:I85"/>
    <mergeCell ref="J85:K85"/>
    <mergeCell ref="L85:M85"/>
    <mergeCell ref="N85:O85"/>
    <mergeCell ref="P84:Q84"/>
    <mergeCell ref="R84:S84"/>
    <mergeCell ref="T84:U84"/>
    <mergeCell ref="V84:W84"/>
    <mergeCell ref="X84:Y84"/>
    <mergeCell ref="Z84:AA84"/>
    <mergeCell ref="AB83:AC83"/>
    <mergeCell ref="AD83:AE83"/>
    <mergeCell ref="AF83:AG83"/>
    <mergeCell ref="AH83:AI83"/>
    <mergeCell ref="AJ83:AK83"/>
    <mergeCell ref="H84:I84"/>
    <mergeCell ref="V78:W78"/>
    <mergeCell ref="X78:Y78"/>
    <mergeCell ref="Z78:AA78"/>
    <mergeCell ref="AB82:AC82"/>
    <mergeCell ref="AD82:AE82"/>
    <mergeCell ref="AF82:AG82"/>
    <mergeCell ref="AH82:AI82"/>
    <mergeCell ref="AJ82:AK82"/>
    <mergeCell ref="H83:I83"/>
    <mergeCell ref="J83:K83"/>
    <mergeCell ref="L83:M83"/>
    <mergeCell ref="N83:O83"/>
    <mergeCell ref="P82:Q82"/>
    <mergeCell ref="R82:S82"/>
    <mergeCell ref="T82:U82"/>
    <mergeCell ref="V82:W82"/>
    <mergeCell ref="X82:Y82"/>
    <mergeCell ref="Z82:AA82"/>
    <mergeCell ref="AB81:AC81"/>
    <mergeCell ref="AD81:AE81"/>
    <mergeCell ref="AF81:AG81"/>
    <mergeCell ref="AH81:AI81"/>
    <mergeCell ref="AJ81:AK81"/>
    <mergeCell ref="H82:I82"/>
    <mergeCell ref="J82:K82"/>
    <mergeCell ref="L82:M82"/>
    <mergeCell ref="N82:O82"/>
    <mergeCell ref="P81:Q81"/>
    <mergeCell ref="R81:S81"/>
    <mergeCell ref="T81:U81"/>
    <mergeCell ref="V81:W81"/>
    <mergeCell ref="X81:Y81"/>
    <mergeCell ref="V76:W76"/>
    <mergeCell ref="X76:Y76"/>
    <mergeCell ref="Z76:AA76"/>
    <mergeCell ref="AB79:AC79"/>
    <mergeCell ref="AD79:AE79"/>
    <mergeCell ref="AF79:AG79"/>
    <mergeCell ref="AH79:AI79"/>
    <mergeCell ref="AJ79:AK79"/>
    <mergeCell ref="A81:G81"/>
    <mergeCell ref="H81:I81"/>
    <mergeCell ref="J81:K81"/>
    <mergeCell ref="L81:M81"/>
    <mergeCell ref="N81:O81"/>
    <mergeCell ref="P79:Q79"/>
    <mergeCell ref="R79:S79"/>
    <mergeCell ref="T79:U79"/>
    <mergeCell ref="V79:W79"/>
    <mergeCell ref="X79:Y79"/>
    <mergeCell ref="Z79:AA79"/>
    <mergeCell ref="AB78:AC78"/>
    <mergeCell ref="AD78:AE78"/>
    <mergeCell ref="AF78:AG78"/>
    <mergeCell ref="AH78:AI78"/>
    <mergeCell ref="AJ78:AK78"/>
    <mergeCell ref="B79:G79"/>
    <mergeCell ref="H79:I79"/>
    <mergeCell ref="J79:K79"/>
    <mergeCell ref="L79:M79"/>
    <mergeCell ref="N79:O79"/>
    <mergeCell ref="P78:Q78"/>
    <mergeCell ref="R78:S78"/>
    <mergeCell ref="T78:U78"/>
    <mergeCell ref="R74:S74"/>
    <mergeCell ref="T74:U74"/>
    <mergeCell ref="V74:W74"/>
    <mergeCell ref="X74:Y74"/>
    <mergeCell ref="Z74:AA74"/>
    <mergeCell ref="AB77:AC77"/>
    <mergeCell ref="AD77:AE77"/>
    <mergeCell ref="AF77:AG77"/>
    <mergeCell ref="AH77:AI77"/>
    <mergeCell ref="AJ77:AK77"/>
    <mergeCell ref="H78:I78"/>
    <mergeCell ref="J78:K78"/>
    <mergeCell ref="L78:M78"/>
    <mergeCell ref="N78:O78"/>
    <mergeCell ref="P77:Q77"/>
    <mergeCell ref="R77:S77"/>
    <mergeCell ref="T77:U77"/>
    <mergeCell ref="V77:W77"/>
    <mergeCell ref="X77:Y77"/>
    <mergeCell ref="Z77:AA77"/>
    <mergeCell ref="AB76:AC76"/>
    <mergeCell ref="AD76:AE76"/>
    <mergeCell ref="AF76:AG76"/>
    <mergeCell ref="AH76:AI76"/>
    <mergeCell ref="AJ76:AK76"/>
    <mergeCell ref="H77:I77"/>
    <mergeCell ref="J77:K77"/>
    <mergeCell ref="L77:M77"/>
    <mergeCell ref="N77:O77"/>
    <mergeCell ref="P76:Q76"/>
    <mergeCell ref="R76:S76"/>
    <mergeCell ref="T76:U76"/>
    <mergeCell ref="N73:O73"/>
    <mergeCell ref="P71:Q71"/>
    <mergeCell ref="R71:S71"/>
    <mergeCell ref="T71:U71"/>
    <mergeCell ref="V71:W71"/>
    <mergeCell ref="X71:Y71"/>
    <mergeCell ref="Z71:AA71"/>
    <mergeCell ref="AB75:AC75"/>
    <mergeCell ref="AD75:AE75"/>
    <mergeCell ref="AF75:AG75"/>
    <mergeCell ref="AH75:AI75"/>
    <mergeCell ref="AJ75:AK75"/>
    <mergeCell ref="H76:I76"/>
    <mergeCell ref="J76:K76"/>
    <mergeCell ref="L76:M76"/>
    <mergeCell ref="N76:O76"/>
    <mergeCell ref="P75:Q75"/>
    <mergeCell ref="R75:S75"/>
    <mergeCell ref="T75:U75"/>
    <mergeCell ref="V75:W75"/>
    <mergeCell ref="X75:Y75"/>
    <mergeCell ref="Z75:AA75"/>
    <mergeCell ref="AB74:AC74"/>
    <mergeCell ref="AD74:AE74"/>
    <mergeCell ref="AF74:AG74"/>
    <mergeCell ref="AH74:AI74"/>
    <mergeCell ref="AJ74:AK74"/>
    <mergeCell ref="H75:I75"/>
    <mergeCell ref="J75:K75"/>
    <mergeCell ref="L75:M75"/>
    <mergeCell ref="N75:O75"/>
    <mergeCell ref="P74:Q74"/>
    <mergeCell ref="J70:K70"/>
    <mergeCell ref="L70:M70"/>
    <mergeCell ref="N70:O70"/>
    <mergeCell ref="P69:Q69"/>
    <mergeCell ref="R69:S69"/>
    <mergeCell ref="T69:U69"/>
    <mergeCell ref="V69:W69"/>
    <mergeCell ref="X69:Y69"/>
    <mergeCell ref="Z69:AA69"/>
    <mergeCell ref="AB73:AC73"/>
    <mergeCell ref="AD73:AE73"/>
    <mergeCell ref="AF73:AG73"/>
    <mergeCell ref="AH73:AI73"/>
    <mergeCell ref="AJ73:AK73"/>
    <mergeCell ref="H74:I74"/>
    <mergeCell ref="J74:K74"/>
    <mergeCell ref="L74:M74"/>
    <mergeCell ref="N74:O74"/>
    <mergeCell ref="P73:Q73"/>
    <mergeCell ref="R73:S73"/>
    <mergeCell ref="T73:U73"/>
    <mergeCell ref="V73:W73"/>
    <mergeCell ref="X73:Y73"/>
    <mergeCell ref="Z73:AA73"/>
    <mergeCell ref="AB71:AC71"/>
    <mergeCell ref="AD71:AE71"/>
    <mergeCell ref="AF71:AG71"/>
    <mergeCell ref="AH71:AI71"/>
    <mergeCell ref="AJ71:AK71"/>
    <mergeCell ref="H70:I70"/>
    <mergeCell ref="J73:K73"/>
    <mergeCell ref="L73:M73"/>
    <mergeCell ref="A73:G73"/>
    <mergeCell ref="H73:I73"/>
    <mergeCell ref="J68:K68"/>
    <mergeCell ref="L68:M68"/>
    <mergeCell ref="N68:O68"/>
    <mergeCell ref="P67:Q67"/>
    <mergeCell ref="R67:S67"/>
    <mergeCell ref="T67:U67"/>
    <mergeCell ref="V67:W67"/>
    <mergeCell ref="X67:Y67"/>
    <mergeCell ref="Z67:AA67"/>
    <mergeCell ref="AB70:AC70"/>
    <mergeCell ref="AD70:AE70"/>
    <mergeCell ref="AF70:AG70"/>
    <mergeCell ref="AH70:AI70"/>
    <mergeCell ref="AJ70:AK70"/>
    <mergeCell ref="B71:G71"/>
    <mergeCell ref="H71:I71"/>
    <mergeCell ref="J71:K71"/>
    <mergeCell ref="L71:M71"/>
    <mergeCell ref="N71:O71"/>
    <mergeCell ref="P70:Q70"/>
    <mergeCell ref="R70:S70"/>
    <mergeCell ref="T70:U70"/>
    <mergeCell ref="V70:W70"/>
    <mergeCell ref="X70:Y70"/>
    <mergeCell ref="Z70:AA70"/>
    <mergeCell ref="AB69:AC69"/>
    <mergeCell ref="AD69:AE69"/>
    <mergeCell ref="AF69:AG69"/>
    <mergeCell ref="AH69:AI69"/>
    <mergeCell ref="AJ69:AK69"/>
    <mergeCell ref="AB68:AC68"/>
    <mergeCell ref="AD68:AE68"/>
    <mergeCell ref="AF68:AG68"/>
    <mergeCell ref="AH68:AI68"/>
    <mergeCell ref="AJ68:AK68"/>
    <mergeCell ref="H69:I69"/>
    <mergeCell ref="J69:K69"/>
    <mergeCell ref="L69:M69"/>
    <mergeCell ref="N69:O69"/>
    <mergeCell ref="P68:Q68"/>
    <mergeCell ref="R68:S68"/>
    <mergeCell ref="T68:U68"/>
    <mergeCell ref="V68:W68"/>
    <mergeCell ref="X68:Y68"/>
    <mergeCell ref="Z68:AA68"/>
    <mergeCell ref="AB67:AC67"/>
    <mergeCell ref="AD67:AE67"/>
    <mergeCell ref="AF67:AG67"/>
    <mergeCell ref="AH67:AI67"/>
    <mergeCell ref="AJ67:AK67"/>
    <mergeCell ref="H68:I68"/>
    <mergeCell ref="Z62:AA62"/>
    <mergeCell ref="AB66:AC66"/>
    <mergeCell ref="AD66:AE66"/>
    <mergeCell ref="AF66:AG66"/>
    <mergeCell ref="AH66:AI66"/>
    <mergeCell ref="AJ66:AK66"/>
    <mergeCell ref="H67:I67"/>
    <mergeCell ref="J67:K67"/>
    <mergeCell ref="L67:M67"/>
    <mergeCell ref="N67:O67"/>
    <mergeCell ref="P66:Q66"/>
    <mergeCell ref="R66:S66"/>
    <mergeCell ref="T66:U66"/>
    <mergeCell ref="V66:W66"/>
    <mergeCell ref="X66:Y66"/>
    <mergeCell ref="Z66:AA66"/>
    <mergeCell ref="AB65:AC65"/>
    <mergeCell ref="AD65:AE65"/>
    <mergeCell ref="AF65:AG65"/>
    <mergeCell ref="AH65:AI65"/>
    <mergeCell ref="AJ65:AK65"/>
    <mergeCell ref="H66:I66"/>
    <mergeCell ref="J66:K66"/>
    <mergeCell ref="L66:M66"/>
    <mergeCell ref="N66:O66"/>
    <mergeCell ref="P65:Q65"/>
    <mergeCell ref="R65:S65"/>
    <mergeCell ref="T65:U65"/>
    <mergeCell ref="V65:W65"/>
    <mergeCell ref="X65:Y65"/>
    <mergeCell ref="Z65:AA65"/>
    <mergeCell ref="Z60:AA60"/>
    <mergeCell ref="AB63:AC63"/>
    <mergeCell ref="AD63:AE63"/>
    <mergeCell ref="AF63:AG63"/>
    <mergeCell ref="AH63:AI63"/>
    <mergeCell ref="AJ63:AK63"/>
    <mergeCell ref="A65:G65"/>
    <mergeCell ref="H65:I65"/>
    <mergeCell ref="J65:K65"/>
    <mergeCell ref="L65:M65"/>
    <mergeCell ref="N65:O65"/>
    <mergeCell ref="P63:Q63"/>
    <mergeCell ref="R63:S63"/>
    <mergeCell ref="T63:U63"/>
    <mergeCell ref="V63:W63"/>
    <mergeCell ref="X63:Y63"/>
    <mergeCell ref="Z63:AA63"/>
    <mergeCell ref="AB62:AC62"/>
    <mergeCell ref="AD62:AE62"/>
    <mergeCell ref="AF62:AG62"/>
    <mergeCell ref="AH62:AI62"/>
    <mergeCell ref="AJ62:AK62"/>
    <mergeCell ref="B63:G63"/>
    <mergeCell ref="H63:I63"/>
    <mergeCell ref="J63:K63"/>
    <mergeCell ref="L63:M63"/>
    <mergeCell ref="N63:O63"/>
    <mergeCell ref="P62:Q62"/>
    <mergeCell ref="R62:S62"/>
    <mergeCell ref="T62:U62"/>
    <mergeCell ref="V62:W62"/>
    <mergeCell ref="X62:Y62"/>
    <mergeCell ref="X58:Y58"/>
    <mergeCell ref="Z58:AA58"/>
    <mergeCell ref="AB61:AC61"/>
    <mergeCell ref="AD61:AE61"/>
    <mergeCell ref="AF61:AG61"/>
    <mergeCell ref="AH61:AI61"/>
    <mergeCell ref="AJ61:AK61"/>
    <mergeCell ref="B62:G62"/>
    <mergeCell ref="H62:I62"/>
    <mergeCell ref="J62:K62"/>
    <mergeCell ref="L62:M62"/>
    <mergeCell ref="N62:O62"/>
    <mergeCell ref="P61:Q61"/>
    <mergeCell ref="R61:S61"/>
    <mergeCell ref="T61:U61"/>
    <mergeCell ref="V61:W61"/>
    <mergeCell ref="X61:Y61"/>
    <mergeCell ref="Z61:AA61"/>
    <mergeCell ref="AB60:AC60"/>
    <mergeCell ref="AD60:AE60"/>
    <mergeCell ref="AF60:AG60"/>
    <mergeCell ref="AH60:AI60"/>
    <mergeCell ref="AJ60:AK60"/>
    <mergeCell ref="H61:I61"/>
    <mergeCell ref="J61:K61"/>
    <mergeCell ref="L61:M61"/>
    <mergeCell ref="N61:O61"/>
    <mergeCell ref="P60:Q60"/>
    <mergeCell ref="R60:S60"/>
    <mergeCell ref="T60:U60"/>
    <mergeCell ref="V60:W60"/>
    <mergeCell ref="X60:Y60"/>
    <mergeCell ref="X42:Y42"/>
    <mergeCell ref="Z42:AA42"/>
    <mergeCell ref="AB42:AC42"/>
    <mergeCell ref="AD42:AE42"/>
    <mergeCell ref="AB59:AC59"/>
    <mergeCell ref="AD59:AE59"/>
    <mergeCell ref="AF59:AG59"/>
    <mergeCell ref="AH59:AI59"/>
    <mergeCell ref="AJ59:AK59"/>
    <mergeCell ref="H60:I60"/>
    <mergeCell ref="J60:K60"/>
    <mergeCell ref="L60:M60"/>
    <mergeCell ref="N60:O60"/>
    <mergeCell ref="P59:Q59"/>
    <mergeCell ref="R59:S59"/>
    <mergeCell ref="T59:U59"/>
    <mergeCell ref="V59:W59"/>
    <mergeCell ref="X59:Y59"/>
    <mergeCell ref="Z59:AA59"/>
    <mergeCell ref="AB58:AC58"/>
    <mergeCell ref="AD58:AE58"/>
    <mergeCell ref="AF58:AG58"/>
    <mergeCell ref="AH58:AI58"/>
    <mergeCell ref="AJ58:AK58"/>
    <mergeCell ref="H59:I59"/>
    <mergeCell ref="J59:K59"/>
    <mergeCell ref="L59:M59"/>
    <mergeCell ref="N59:O59"/>
    <mergeCell ref="P58:Q58"/>
    <mergeCell ref="R58:S58"/>
    <mergeCell ref="T58:U58"/>
    <mergeCell ref="V58:W58"/>
    <mergeCell ref="N41:O41"/>
    <mergeCell ref="P41:Q41"/>
    <mergeCell ref="R41:S41"/>
    <mergeCell ref="T40:U40"/>
    <mergeCell ref="V40:W40"/>
    <mergeCell ref="X40:Y40"/>
    <mergeCell ref="Z40:AA40"/>
    <mergeCell ref="AB40:AC40"/>
    <mergeCell ref="AD40:AE40"/>
    <mergeCell ref="AB57:AC57"/>
    <mergeCell ref="AD57:AE57"/>
    <mergeCell ref="AF57:AG57"/>
    <mergeCell ref="AH57:AI57"/>
    <mergeCell ref="AJ57:AK57"/>
    <mergeCell ref="H58:I58"/>
    <mergeCell ref="J58:K58"/>
    <mergeCell ref="L58:M58"/>
    <mergeCell ref="N58:O58"/>
    <mergeCell ref="P57:Q57"/>
    <mergeCell ref="R57:S57"/>
    <mergeCell ref="T57:U57"/>
    <mergeCell ref="V57:W57"/>
    <mergeCell ref="X57:Y57"/>
    <mergeCell ref="Z57:AA57"/>
    <mergeCell ref="AF42:AG42"/>
    <mergeCell ref="AH42:AI42"/>
    <mergeCell ref="AJ42:AK42"/>
    <mergeCell ref="J57:K57"/>
    <mergeCell ref="L57:M57"/>
    <mergeCell ref="N57:O57"/>
    <mergeCell ref="T42:U42"/>
    <mergeCell ref="V42:W42"/>
    <mergeCell ref="A55:E56"/>
    <mergeCell ref="F55:AK56"/>
    <mergeCell ref="A57:G57"/>
    <mergeCell ref="H57:I57"/>
    <mergeCell ref="N39:O39"/>
    <mergeCell ref="P39:Q39"/>
    <mergeCell ref="R39:S39"/>
    <mergeCell ref="T38:U38"/>
    <mergeCell ref="V38:W38"/>
    <mergeCell ref="X38:Y38"/>
    <mergeCell ref="Z38:AA38"/>
    <mergeCell ref="AB38:AC38"/>
    <mergeCell ref="AD38:AE38"/>
    <mergeCell ref="AF41:AG41"/>
    <mergeCell ref="AH41:AI41"/>
    <mergeCell ref="AJ41:AK41"/>
    <mergeCell ref="B42:G42"/>
    <mergeCell ref="H42:I42"/>
    <mergeCell ref="J42:K42"/>
    <mergeCell ref="L42:M42"/>
    <mergeCell ref="N42:O42"/>
    <mergeCell ref="P42:Q42"/>
    <mergeCell ref="R42:S42"/>
    <mergeCell ref="T41:U41"/>
    <mergeCell ref="V41:W41"/>
    <mergeCell ref="X41:Y41"/>
    <mergeCell ref="Z41:AA41"/>
    <mergeCell ref="AB41:AC41"/>
    <mergeCell ref="AD41:AE41"/>
    <mergeCell ref="AF40:AG40"/>
    <mergeCell ref="AH40:AI40"/>
    <mergeCell ref="AJ40:AK40"/>
    <mergeCell ref="B41:G41"/>
    <mergeCell ref="H41:I41"/>
    <mergeCell ref="J41:K41"/>
    <mergeCell ref="L41:M41"/>
    <mergeCell ref="N37:O37"/>
    <mergeCell ref="P37:Q37"/>
    <mergeCell ref="R37:S37"/>
    <mergeCell ref="T36:U36"/>
    <mergeCell ref="V36:W36"/>
    <mergeCell ref="X36:Y36"/>
    <mergeCell ref="Z36:AA36"/>
    <mergeCell ref="AB36:AC36"/>
    <mergeCell ref="AD36:AE36"/>
    <mergeCell ref="AF39:AG39"/>
    <mergeCell ref="AH39:AI39"/>
    <mergeCell ref="AJ39:AK39"/>
    <mergeCell ref="H40:I40"/>
    <mergeCell ref="J40:K40"/>
    <mergeCell ref="L40:M40"/>
    <mergeCell ref="N40:O40"/>
    <mergeCell ref="P40:Q40"/>
    <mergeCell ref="R40:S40"/>
    <mergeCell ref="T39:U39"/>
    <mergeCell ref="V39:W39"/>
    <mergeCell ref="X39:Y39"/>
    <mergeCell ref="Z39:AA39"/>
    <mergeCell ref="AB39:AC39"/>
    <mergeCell ref="AD39:AE39"/>
    <mergeCell ref="AF38:AG38"/>
    <mergeCell ref="AH38:AI38"/>
    <mergeCell ref="AJ38:AK38"/>
    <mergeCell ref="H39:I39"/>
    <mergeCell ref="J39:K39"/>
    <mergeCell ref="L39:M39"/>
    <mergeCell ref="N34:O34"/>
    <mergeCell ref="P34:Q34"/>
    <mergeCell ref="R34:S34"/>
    <mergeCell ref="T33:U33"/>
    <mergeCell ref="V33:W33"/>
    <mergeCell ref="X33:Y33"/>
    <mergeCell ref="Z33:AA33"/>
    <mergeCell ref="AB33:AC33"/>
    <mergeCell ref="AD33:AE33"/>
    <mergeCell ref="AF37:AG37"/>
    <mergeCell ref="AH37:AI37"/>
    <mergeCell ref="AJ37:AK37"/>
    <mergeCell ref="H38:I38"/>
    <mergeCell ref="J38:K38"/>
    <mergeCell ref="L38:M38"/>
    <mergeCell ref="N38:O38"/>
    <mergeCell ref="P38:Q38"/>
    <mergeCell ref="R38:S38"/>
    <mergeCell ref="T37:U37"/>
    <mergeCell ref="V37:W37"/>
    <mergeCell ref="X37:Y37"/>
    <mergeCell ref="Z37:AA37"/>
    <mergeCell ref="AB37:AC37"/>
    <mergeCell ref="AD37:AE37"/>
    <mergeCell ref="AF36:AG36"/>
    <mergeCell ref="AH36:AI36"/>
    <mergeCell ref="AJ36:AK36"/>
    <mergeCell ref="H37:I37"/>
    <mergeCell ref="J37:K37"/>
    <mergeCell ref="L37:M37"/>
    <mergeCell ref="AD31:AE31"/>
    <mergeCell ref="AF34:AG34"/>
    <mergeCell ref="AH34:AI34"/>
    <mergeCell ref="AJ34:AK34"/>
    <mergeCell ref="A36:G36"/>
    <mergeCell ref="H36:I36"/>
    <mergeCell ref="J36:K36"/>
    <mergeCell ref="L36:M36"/>
    <mergeCell ref="N36:O36"/>
    <mergeCell ref="P36:Q36"/>
    <mergeCell ref="R36:S36"/>
    <mergeCell ref="T34:U34"/>
    <mergeCell ref="V34:W34"/>
    <mergeCell ref="X34:Y34"/>
    <mergeCell ref="Z34:AA34"/>
    <mergeCell ref="AB34:AC34"/>
    <mergeCell ref="AD34:AE34"/>
    <mergeCell ref="AF33:AG33"/>
    <mergeCell ref="AH33:AI33"/>
    <mergeCell ref="AJ33:AK33"/>
    <mergeCell ref="B34:G34"/>
    <mergeCell ref="H34:I34"/>
    <mergeCell ref="J34:K34"/>
    <mergeCell ref="L34:M34"/>
    <mergeCell ref="AB29:AC29"/>
    <mergeCell ref="AD29:AE29"/>
    <mergeCell ref="AF32:AG32"/>
    <mergeCell ref="AH32:AI32"/>
    <mergeCell ref="AJ32:AK32"/>
    <mergeCell ref="B33:G33"/>
    <mergeCell ref="H33:I33"/>
    <mergeCell ref="J33:K33"/>
    <mergeCell ref="L33:M33"/>
    <mergeCell ref="N33:O33"/>
    <mergeCell ref="P33:Q33"/>
    <mergeCell ref="R33:S33"/>
    <mergeCell ref="T32:U32"/>
    <mergeCell ref="V32:W32"/>
    <mergeCell ref="X32:Y32"/>
    <mergeCell ref="Z32:AA32"/>
    <mergeCell ref="AB32:AC32"/>
    <mergeCell ref="AD32:AE32"/>
    <mergeCell ref="AF31:AG31"/>
    <mergeCell ref="AH31:AI31"/>
    <mergeCell ref="AJ31:AK31"/>
    <mergeCell ref="H32:I32"/>
    <mergeCell ref="J32:K32"/>
    <mergeCell ref="L32:M32"/>
    <mergeCell ref="N32:O32"/>
    <mergeCell ref="P32:Q32"/>
    <mergeCell ref="R32:S32"/>
    <mergeCell ref="T31:U31"/>
    <mergeCell ref="V31:W31"/>
    <mergeCell ref="X31:Y31"/>
    <mergeCell ref="Z31:AA31"/>
    <mergeCell ref="AB31:AC31"/>
    <mergeCell ref="X26:Y26"/>
    <mergeCell ref="Z26:AA26"/>
    <mergeCell ref="AB26:AC26"/>
    <mergeCell ref="AD26:AE26"/>
    <mergeCell ref="AF30:AG30"/>
    <mergeCell ref="AH30:AI30"/>
    <mergeCell ref="AJ30:AK30"/>
    <mergeCell ref="H31:I31"/>
    <mergeCell ref="J31:K31"/>
    <mergeCell ref="L31:M31"/>
    <mergeCell ref="N31:O31"/>
    <mergeCell ref="P31:Q31"/>
    <mergeCell ref="R31:S31"/>
    <mergeCell ref="T30:U30"/>
    <mergeCell ref="V30:W30"/>
    <mergeCell ref="X30:Y30"/>
    <mergeCell ref="Z30:AA30"/>
    <mergeCell ref="AB30:AC30"/>
    <mergeCell ref="AD30:AE30"/>
    <mergeCell ref="AF29:AG29"/>
    <mergeCell ref="AH29:AI29"/>
    <mergeCell ref="AJ29:AK29"/>
    <mergeCell ref="H30:I30"/>
    <mergeCell ref="J30:K30"/>
    <mergeCell ref="L30:M30"/>
    <mergeCell ref="N30:O30"/>
    <mergeCell ref="P30:Q30"/>
    <mergeCell ref="R30:S30"/>
    <mergeCell ref="T29:U29"/>
    <mergeCell ref="V29:W29"/>
    <mergeCell ref="X29:Y29"/>
    <mergeCell ref="Z29:AA29"/>
    <mergeCell ref="N25:O25"/>
    <mergeCell ref="P25:Q25"/>
    <mergeCell ref="R25:S25"/>
    <mergeCell ref="T24:U24"/>
    <mergeCell ref="V24:W24"/>
    <mergeCell ref="X24:Y24"/>
    <mergeCell ref="Z24:AA24"/>
    <mergeCell ref="AB24:AC24"/>
    <mergeCell ref="AD24:AE24"/>
    <mergeCell ref="AF28:AG28"/>
    <mergeCell ref="AH28:AI28"/>
    <mergeCell ref="AJ28:AK28"/>
    <mergeCell ref="H29:I29"/>
    <mergeCell ref="J29:K29"/>
    <mergeCell ref="L29:M29"/>
    <mergeCell ref="N29:O29"/>
    <mergeCell ref="P29:Q29"/>
    <mergeCell ref="R29:S29"/>
    <mergeCell ref="T28:U28"/>
    <mergeCell ref="V28:W28"/>
    <mergeCell ref="X28:Y28"/>
    <mergeCell ref="Z28:AA28"/>
    <mergeCell ref="AB28:AC28"/>
    <mergeCell ref="AD28:AE28"/>
    <mergeCell ref="AF26:AG26"/>
    <mergeCell ref="AH26:AI26"/>
    <mergeCell ref="AJ26:AK26"/>
    <mergeCell ref="N28:O28"/>
    <mergeCell ref="P28:Q28"/>
    <mergeCell ref="R28:S28"/>
    <mergeCell ref="T26:U26"/>
    <mergeCell ref="V26:W26"/>
    <mergeCell ref="A28:G28"/>
    <mergeCell ref="H28:I28"/>
    <mergeCell ref="J28:K28"/>
    <mergeCell ref="L28:M28"/>
    <mergeCell ref="N23:O23"/>
    <mergeCell ref="P23:Q23"/>
    <mergeCell ref="R23:S23"/>
    <mergeCell ref="T22:U22"/>
    <mergeCell ref="V22:W22"/>
    <mergeCell ref="X22:Y22"/>
    <mergeCell ref="Z22:AA22"/>
    <mergeCell ref="AB22:AC22"/>
    <mergeCell ref="AD22:AE22"/>
    <mergeCell ref="AF25:AG25"/>
    <mergeCell ref="AH25:AI25"/>
    <mergeCell ref="AJ25:AK25"/>
    <mergeCell ref="B26:G26"/>
    <mergeCell ref="H26:I26"/>
    <mergeCell ref="J26:K26"/>
    <mergeCell ref="L26:M26"/>
    <mergeCell ref="N26:O26"/>
    <mergeCell ref="P26:Q26"/>
    <mergeCell ref="R26:S26"/>
    <mergeCell ref="T25:U25"/>
    <mergeCell ref="V25:W25"/>
    <mergeCell ref="X25:Y25"/>
    <mergeCell ref="Z25:AA25"/>
    <mergeCell ref="AB25:AC25"/>
    <mergeCell ref="AD25:AE25"/>
    <mergeCell ref="AF24:AG24"/>
    <mergeCell ref="AH24:AI24"/>
    <mergeCell ref="AJ24:AK24"/>
    <mergeCell ref="B25:G25"/>
    <mergeCell ref="H25:I25"/>
    <mergeCell ref="J25:K25"/>
    <mergeCell ref="L25:M25"/>
    <mergeCell ref="N21:O21"/>
    <mergeCell ref="P21:Q21"/>
    <mergeCell ref="R21:S21"/>
    <mergeCell ref="T20:U20"/>
    <mergeCell ref="V20:W20"/>
    <mergeCell ref="X20:Y20"/>
    <mergeCell ref="Z20:AA20"/>
    <mergeCell ref="AB20:AC20"/>
    <mergeCell ref="AD20:AE20"/>
    <mergeCell ref="AF23:AG23"/>
    <mergeCell ref="AH23:AI23"/>
    <mergeCell ref="AJ23:AK23"/>
    <mergeCell ref="H24:I24"/>
    <mergeCell ref="J24:K24"/>
    <mergeCell ref="L24:M24"/>
    <mergeCell ref="N24:O24"/>
    <mergeCell ref="P24:Q24"/>
    <mergeCell ref="R24:S24"/>
    <mergeCell ref="T23:U23"/>
    <mergeCell ref="V23:W23"/>
    <mergeCell ref="X23:Y23"/>
    <mergeCell ref="Z23:AA23"/>
    <mergeCell ref="AB23:AC23"/>
    <mergeCell ref="AD23:AE23"/>
    <mergeCell ref="AF22:AG22"/>
    <mergeCell ref="AH22:AI22"/>
    <mergeCell ref="AJ22:AK22"/>
    <mergeCell ref="H23:I23"/>
    <mergeCell ref="J23:K23"/>
    <mergeCell ref="L23:M23"/>
    <mergeCell ref="N18:O18"/>
    <mergeCell ref="P18:Q18"/>
    <mergeCell ref="R18:S18"/>
    <mergeCell ref="T17:U17"/>
    <mergeCell ref="V17:W17"/>
    <mergeCell ref="X17:Y17"/>
    <mergeCell ref="Z17:AA17"/>
    <mergeCell ref="AB17:AC17"/>
    <mergeCell ref="AD17:AE17"/>
    <mergeCell ref="AF21:AG21"/>
    <mergeCell ref="AH21:AI21"/>
    <mergeCell ref="AJ21:AK21"/>
    <mergeCell ref="H22:I22"/>
    <mergeCell ref="J22:K22"/>
    <mergeCell ref="L22:M22"/>
    <mergeCell ref="N22:O22"/>
    <mergeCell ref="P22:Q22"/>
    <mergeCell ref="R22:S22"/>
    <mergeCell ref="T21:U21"/>
    <mergeCell ref="V21:W21"/>
    <mergeCell ref="X21:Y21"/>
    <mergeCell ref="Z21:AA21"/>
    <mergeCell ref="AB21:AC21"/>
    <mergeCell ref="AD21:AE21"/>
    <mergeCell ref="AF20:AG20"/>
    <mergeCell ref="AH20:AI20"/>
    <mergeCell ref="AJ20:AK20"/>
    <mergeCell ref="H21:I21"/>
    <mergeCell ref="J21:K21"/>
    <mergeCell ref="L21:M21"/>
    <mergeCell ref="AF18:AG18"/>
    <mergeCell ref="AH18:AI18"/>
    <mergeCell ref="AJ18:AK18"/>
    <mergeCell ref="A20:G20"/>
    <mergeCell ref="H20:I20"/>
    <mergeCell ref="J20:K20"/>
    <mergeCell ref="L20:M20"/>
    <mergeCell ref="N20:O20"/>
    <mergeCell ref="P20:Q20"/>
    <mergeCell ref="R20:S20"/>
    <mergeCell ref="T18:U18"/>
    <mergeCell ref="V18:W18"/>
    <mergeCell ref="X18:Y18"/>
    <mergeCell ref="Z18:AA18"/>
    <mergeCell ref="AB18:AC18"/>
    <mergeCell ref="AD18:AE18"/>
    <mergeCell ref="AF17:AG17"/>
    <mergeCell ref="AH17:AI17"/>
    <mergeCell ref="AJ17:AK17"/>
    <mergeCell ref="B18:G18"/>
    <mergeCell ref="H18:I18"/>
    <mergeCell ref="J18:K18"/>
    <mergeCell ref="L18:M18"/>
    <mergeCell ref="AF16:AG16"/>
    <mergeCell ref="AH16:AI16"/>
    <mergeCell ref="AJ16:AK16"/>
    <mergeCell ref="H17:I17"/>
    <mergeCell ref="J17:K17"/>
    <mergeCell ref="L17:M17"/>
    <mergeCell ref="N17:O17"/>
    <mergeCell ref="P17:Q17"/>
    <mergeCell ref="R17:S17"/>
    <mergeCell ref="T16:U16"/>
    <mergeCell ref="V16:W16"/>
    <mergeCell ref="X16:Y16"/>
    <mergeCell ref="Z16:AA16"/>
    <mergeCell ref="AB16:AC16"/>
    <mergeCell ref="AD16:AE16"/>
    <mergeCell ref="AF15:AG15"/>
    <mergeCell ref="AH15:AI15"/>
    <mergeCell ref="AJ15:AK15"/>
    <mergeCell ref="H16:I16"/>
    <mergeCell ref="J16:K16"/>
    <mergeCell ref="L16:M16"/>
    <mergeCell ref="N16:O16"/>
    <mergeCell ref="P16:Q16"/>
    <mergeCell ref="R16:S16"/>
    <mergeCell ref="T15:U15"/>
    <mergeCell ref="V15:W15"/>
    <mergeCell ref="X15:Y15"/>
    <mergeCell ref="Z15:AA15"/>
    <mergeCell ref="AB15:AC15"/>
    <mergeCell ref="AD15:AE15"/>
    <mergeCell ref="AF14:AG14"/>
    <mergeCell ref="AH14:AI14"/>
    <mergeCell ref="AJ14:AK14"/>
    <mergeCell ref="H15:I15"/>
    <mergeCell ref="J15:K15"/>
    <mergeCell ref="L15:M15"/>
    <mergeCell ref="N15:O15"/>
    <mergeCell ref="P15:Q15"/>
    <mergeCell ref="R15:S15"/>
    <mergeCell ref="T14:U14"/>
    <mergeCell ref="V14:W14"/>
    <mergeCell ref="X14:Y14"/>
    <mergeCell ref="Z14:AA14"/>
    <mergeCell ref="AB14:AC14"/>
    <mergeCell ref="AD14:AE14"/>
    <mergeCell ref="AF13:AG13"/>
    <mergeCell ref="AH13:AI13"/>
    <mergeCell ref="AJ13:AK13"/>
    <mergeCell ref="H14:I14"/>
    <mergeCell ref="J14:K14"/>
    <mergeCell ref="L14:M14"/>
    <mergeCell ref="N14:O14"/>
    <mergeCell ref="P14:Q14"/>
    <mergeCell ref="R14:S14"/>
    <mergeCell ref="T13:U13"/>
    <mergeCell ref="V13:W13"/>
    <mergeCell ref="X13:Y13"/>
    <mergeCell ref="Z13:AA13"/>
    <mergeCell ref="AB13:AC13"/>
    <mergeCell ref="AD13:AE13"/>
    <mergeCell ref="H13:I13"/>
    <mergeCell ref="J13:K13"/>
    <mergeCell ref="L13:M13"/>
    <mergeCell ref="N13:O13"/>
    <mergeCell ref="P13:Q13"/>
    <mergeCell ref="R13:S13"/>
    <mergeCell ref="T12:U12"/>
    <mergeCell ref="V12:W12"/>
    <mergeCell ref="X12:Y12"/>
    <mergeCell ref="Z12:AA12"/>
    <mergeCell ref="AB12:AC12"/>
    <mergeCell ref="AD12:AE12"/>
    <mergeCell ref="AF10:AG10"/>
    <mergeCell ref="AH10:AI10"/>
    <mergeCell ref="AJ10:AK10"/>
    <mergeCell ref="N12:O12"/>
    <mergeCell ref="P12:Q12"/>
    <mergeCell ref="R12:S12"/>
    <mergeCell ref="T10:U10"/>
    <mergeCell ref="V10:W10"/>
    <mergeCell ref="X10:Y10"/>
    <mergeCell ref="Z10:AA10"/>
    <mergeCell ref="AB10:AC10"/>
    <mergeCell ref="AD10:AE10"/>
    <mergeCell ref="P10:Q10"/>
    <mergeCell ref="R10:S10"/>
    <mergeCell ref="AB9:AC9"/>
    <mergeCell ref="AD9:AE9"/>
    <mergeCell ref="AF8:AG8"/>
    <mergeCell ref="AH8:AI8"/>
    <mergeCell ref="AJ8:AK8"/>
    <mergeCell ref="N9:O9"/>
    <mergeCell ref="P9:Q9"/>
    <mergeCell ref="R9:S9"/>
    <mergeCell ref="T8:U8"/>
    <mergeCell ref="V8:W8"/>
    <mergeCell ref="X8:Y8"/>
    <mergeCell ref="Z8:AA8"/>
    <mergeCell ref="AB8:AC8"/>
    <mergeCell ref="AD8:AE8"/>
    <mergeCell ref="R8:S8"/>
    <mergeCell ref="AF12:AG12"/>
    <mergeCell ref="AH12:AI12"/>
    <mergeCell ref="AJ12:AK12"/>
    <mergeCell ref="Z7:AA7"/>
    <mergeCell ref="AB7:AC7"/>
    <mergeCell ref="AD7:AE7"/>
    <mergeCell ref="AF6:AG6"/>
    <mergeCell ref="AH6:AI6"/>
    <mergeCell ref="AJ6:AK6"/>
    <mergeCell ref="H7:I7"/>
    <mergeCell ref="A12:G12"/>
    <mergeCell ref="H12:I12"/>
    <mergeCell ref="J12:K12"/>
    <mergeCell ref="L12:M12"/>
    <mergeCell ref="N7:O7"/>
    <mergeCell ref="P7:Q7"/>
    <mergeCell ref="R7:S7"/>
    <mergeCell ref="T6:U6"/>
    <mergeCell ref="V6:W6"/>
    <mergeCell ref="X6:Y6"/>
    <mergeCell ref="Z6:AA6"/>
    <mergeCell ref="AB6:AC6"/>
    <mergeCell ref="AD6:AE6"/>
    <mergeCell ref="AF9:AG9"/>
    <mergeCell ref="AH9:AI9"/>
    <mergeCell ref="AJ9:AK9"/>
    <mergeCell ref="B10:G10"/>
    <mergeCell ref="H10:I10"/>
    <mergeCell ref="J10:K10"/>
    <mergeCell ref="L10:M10"/>
    <mergeCell ref="N10:O10"/>
    <mergeCell ref="T9:U9"/>
    <mergeCell ref="V9:W9"/>
    <mergeCell ref="X9:Y9"/>
    <mergeCell ref="Z9:AA9"/>
    <mergeCell ref="AB5:AC5"/>
    <mergeCell ref="AD5:AE5"/>
    <mergeCell ref="AF4:AG4"/>
    <mergeCell ref="AH4:AI4"/>
    <mergeCell ref="AJ4:AK4"/>
    <mergeCell ref="H5:I5"/>
    <mergeCell ref="J5:K5"/>
    <mergeCell ref="L5:M5"/>
    <mergeCell ref="B9:G9"/>
    <mergeCell ref="H9:I9"/>
    <mergeCell ref="J9:K9"/>
    <mergeCell ref="L9:M9"/>
    <mergeCell ref="N5:O5"/>
    <mergeCell ref="P5:Q5"/>
    <mergeCell ref="R5:S5"/>
    <mergeCell ref="T4:U4"/>
    <mergeCell ref="V4:W4"/>
    <mergeCell ref="X4:Y4"/>
    <mergeCell ref="Z4:AA4"/>
    <mergeCell ref="AB4:AC4"/>
    <mergeCell ref="AD4:AE4"/>
    <mergeCell ref="AF7:AG7"/>
    <mergeCell ref="AH7:AI7"/>
    <mergeCell ref="AJ7:AK7"/>
    <mergeCell ref="H8:I8"/>
    <mergeCell ref="J8:K8"/>
    <mergeCell ref="L8:M8"/>
    <mergeCell ref="N8:O8"/>
    <mergeCell ref="P8:Q8"/>
    <mergeCell ref="T7:U7"/>
    <mergeCell ref="V7:W7"/>
    <mergeCell ref="X7:Y7"/>
    <mergeCell ref="H292:L292"/>
    <mergeCell ref="O292:S292"/>
    <mergeCell ref="T292:W292"/>
    <mergeCell ref="X292:AC292"/>
    <mergeCell ref="AD292:AI292"/>
    <mergeCell ref="C293:D293"/>
    <mergeCell ref="F293:G293"/>
    <mergeCell ref="H293:M293"/>
    <mergeCell ref="J7:K7"/>
    <mergeCell ref="L7:M7"/>
    <mergeCell ref="A2:E3"/>
    <mergeCell ref="F2:AK3"/>
    <mergeCell ref="A4:G4"/>
    <mergeCell ref="H4:I4"/>
    <mergeCell ref="J4:K4"/>
    <mergeCell ref="L4:M4"/>
    <mergeCell ref="N4:O4"/>
    <mergeCell ref="P4:Q4"/>
    <mergeCell ref="R4:S4"/>
    <mergeCell ref="AF5:AG5"/>
    <mergeCell ref="AH5:AI5"/>
    <mergeCell ref="AJ5:AK5"/>
    <mergeCell ref="H6:I6"/>
    <mergeCell ref="J6:K6"/>
    <mergeCell ref="L6:M6"/>
    <mergeCell ref="N6:O6"/>
    <mergeCell ref="P6:Q6"/>
    <mergeCell ref="R6:S6"/>
    <mergeCell ref="T5:U5"/>
    <mergeCell ref="V5:W5"/>
    <mergeCell ref="X5:Y5"/>
    <mergeCell ref="Z5:AA5"/>
    <mergeCell ref="T298:W298"/>
    <mergeCell ref="X298:AC298"/>
    <mergeCell ref="AD298:AI298"/>
    <mergeCell ref="C299:D299"/>
    <mergeCell ref="F299:G299"/>
    <mergeCell ref="T299:W299"/>
    <mergeCell ref="X299:AC299"/>
    <mergeCell ref="AD299:AI299"/>
    <mergeCell ref="C300:D300"/>
    <mergeCell ref="F300:G300"/>
    <mergeCell ref="H300:M300"/>
    <mergeCell ref="A289:A293"/>
    <mergeCell ref="C289:D289"/>
    <mergeCell ref="F289:G289"/>
    <mergeCell ref="H289:L289"/>
    <mergeCell ref="O289:S289"/>
    <mergeCell ref="T289:W289"/>
    <mergeCell ref="X289:AC289"/>
    <mergeCell ref="AD289:AI289"/>
    <mergeCell ref="C290:D290"/>
    <mergeCell ref="F290:G290"/>
    <mergeCell ref="H290:L290"/>
    <mergeCell ref="O290:S290"/>
    <mergeCell ref="T290:W290"/>
    <mergeCell ref="X290:AC290"/>
    <mergeCell ref="AD290:AI290"/>
    <mergeCell ref="C291:D291"/>
    <mergeCell ref="F291:G291"/>
    <mergeCell ref="H291:L291"/>
    <mergeCell ref="O291:S291"/>
    <mergeCell ref="T291:W291"/>
    <mergeCell ref="X291:AC291"/>
    <mergeCell ref="N300:S300"/>
    <mergeCell ref="T300:W300"/>
    <mergeCell ref="X300:AC300"/>
    <mergeCell ref="AD300:AI300"/>
    <mergeCell ref="H299:M299"/>
    <mergeCell ref="N299:S299"/>
    <mergeCell ref="C308:D308"/>
    <mergeCell ref="F308:G308"/>
    <mergeCell ref="H308:L308"/>
    <mergeCell ref="O308:S308"/>
    <mergeCell ref="T308:W308"/>
    <mergeCell ref="X308:AC308"/>
    <mergeCell ref="AD308:AI308"/>
    <mergeCell ref="A296:A300"/>
    <mergeCell ref="C296:D296"/>
    <mergeCell ref="F296:G296"/>
    <mergeCell ref="H296:L296"/>
    <mergeCell ref="O296:S296"/>
    <mergeCell ref="T296:W296"/>
    <mergeCell ref="X296:AC296"/>
    <mergeCell ref="AD296:AI296"/>
    <mergeCell ref="C297:D297"/>
    <mergeCell ref="F297:G297"/>
    <mergeCell ref="H297:L297"/>
    <mergeCell ref="O297:S297"/>
    <mergeCell ref="T297:W297"/>
    <mergeCell ref="X297:AC297"/>
    <mergeCell ref="AD297:AI297"/>
    <mergeCell ref="C298:D298"/>
    <mergeCell ref="F298:G298"/>
    <mergeCell ref="H298:L298"/>
    <mergeCell ref="O298:S298"/>
  </mergeCells>
  <phoneticPr fontId="10"/>
  <printOptions horizontalCentered="1"/>
  <pageMargins left="0.19685039370078741" right="0.19685039370078741" top="0.19685039370078741" bottom="0.19685039370078741" header="0.31496062992125984" footer="0.11811023622047245"/>
  <pageSetup paperSize="9" scale="75" orientation="portrait" horizontalDpi="4294967293" r:id="rId1"/>
  <rowBreaks count="6" manualBreakCount="6">
    <brk id="44" max="36" man="1"/>
    <brk id="54" max="16383" man="1"/>
    <brk id="97" max="36" man="1"/>
    <brk id="110" max="36" man="1"/>
    <brk id="222" max="16383" man="1"/>
    <brk id="34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FE2B3-C7FE-4AA0-B42B-DB2A9F0B1E54}">
  <sheetPr>
    <tabColor rgb="FF0033CC"/>
  </sheetPr>
  <dimension ref="A1:G74"/>
  <sheetViews>
    <sheetView showGridLines="0" view="pageBreakPreview" zoomScale="90" zoomScaleNormal="100" zoomScaleSheetLayoutView="90" workbookViewId="0">
      <pane xSplit="2" ySplit="4" topLeftCell="C59" activePane="bottomRight" state="frozen"/>
      <selection pane="topRight" activeCell="C1" sqref="C1"/>
      <selection pane="bottomLeft" activeCell="A5" sqref="A5"/>
      <selection pane="bottomRight"/>
    </sheetView>
  </sheetViews>
  <sheetFormatPr defaultRowHeight="15"/>
  <cols>
    <col min="1" max="1" width="11.5546875" style="90" customWidth="1"/>
    <col min="2" max="2" width="23.6640625" style="90" customWidth="1"/>
    <col min="3" max="5" width="23.6640625" style="91" customWidth="1"/>
    <col min="6" max="6" width="23.6640625" style="99" customWidth="1"/>
    <col min="7" max="8" width="5" style="91" customWidth="1"/>
    <col min="9" max="253" width="8.88671875" style="91"/>
    <col min="254" max="254" width="5.6640625" style="91" customWidth="1"/>
    <col min="255" max="255" width="14.44140625" style="91" customWidth="1"/>
    <col min="256" max="256" width="19.6640625" style="91" customWidth="1"/>
    <col min="257" max="257" width="2.77734375" style="91" customWidth="1"/>
    <col min="258" max="258" width="19.6640625" style="91" customWidth="1"/>
    <col min="259" max="259" width="2.77734375" style="91" customWidth="1"/>
    <col min="260" max="260" width="19.6640625" style="91" customWidth="1"/>
    <col min="261" max="261" width="2.77734375" style="91" customWidth="1"/>
    <col min="262" max="262" width="20" style="91" customWidth="1"/>
    <col min="263" max="509" width="8.88671875" style="91"/>
    <col min="510" max="510" width="5.6640625" style="91" customWidth="1"/>
    <col min="511" max="511" width="14.44140625" style="91" customWidth="1"/>
    <col min="512" max="512" width="19.6640625" style="91" customWidth="1"/>
    <col min="513" max="513" width="2.77734375" style="91" customWidth="1"/>
    <col min="514" max="514" width="19.6640625" style="91" customWidth="1"/>
    <col min="515" max="515" width="2.77734375" style="91" customWidth="1"/>
    <col min="516" max="516" width="19.6640625" style="91" customWidth="1"/>
    <col min="517" max="517" width="2.77734375" style="91" customWidth="1"/>
    <col min="518" max="518" width="20" style="91" customWidth="1"/>
    <col min="519" max="765" width="8.88671875" style="91"/>
    <col min="766" max="766" width="5.6640625" style="91" customWidth="1"/>
    <col min="767" max="767" width="14.44140625" style="91" customWidth="1"/>
    <col min="768" max="768" width="19.6640625" style="91" customWidth="1"/>
    <col min="769" max="769" width="2.77734375" style="91" customWidth="1"/>
    <col min="770" max="770" width="19.6640625" style="91" customWidth="1"/>
    <col min="771" max="771" width="2.77734375" style="91" customWidth="1"/>
    <col min="772" max="772" width="19.6640625" style="91" customWidth="1"/>
    <col min="773" max="773" width="2.77734375" style="91" customWidth="1"/>
    <col min="774" max="774" width="20" style="91" customWidth="1"/>
    <col min="775" max="1021" width="8.88671875" style="91"/>
    <col min="1022" max="1022" width="5.6640625" style="91" customWidth="1"/>
    <col min="1023" max="1023" width="14.44140625" style="91" customWidth="1"/>
    <col min="1024" max="1024" width="19.6640625" style="91" customWidth="1"/>
    <col min="1025" max="1025" width="2.77734375" style="91" customWidth="1"/>
    <col min="1026" max="1026" width="19.6640625" style="91" customWidth="1"/>
    <col min="1027" max="1027" width="2.77734375" style="91" customWidth="1"/>
    <col min="1028" max="1028" width="19.6640625" style="91" customWidth="1"/>
    <col min="1029" max="1029" width="2.77734375" style="91" customWidth="1"/>
    <col min="1030" max="1030" width="20" style="91" customWidth="1"/>
    <col min="1031" max="1277" width="8.88671875" style="91"/>
    <col min="1278" max="1278" width="5.6640625" style="91" customWidth="1"/>
    <col min="1279" max="1279" width="14.44140625" style="91" customWidth="1"/>
    <col min="1280" max="1280" width="19.6640625" style="91" customWidth="1"/>
    <col min="1281" max="1281" width="2.77734375" style="91" customWidth="1"/>
    <col min="1282" max="1282" width="19.6640625" style="91" customWidth="1"/>
    <col min="1283" max="1283" width="2.77734375" style="91" customWidth="1"/>
    <col min="1284" max="1284" width="19.6640625" style="91" customWidth="1"/>
    <col min="1285" max="1285" width="2.77734375" style="91" customWidth="1"/>
    <col min="1286" max="1286" width="20" style="91" customWidth="1"/>
    <col min="1287" max="1533" width="8.88671875" style="91"/>
    <col min="1534" max="1534" width="5.6640625" style="91" customWidth="1"/>
    <col min="1535" max="1535" width="14.44140625" style="91" customWidth="1"/>
    <col min="1536" max="1536" width="19.6640625" style="91" customWidth="1"/>
    <col min="1537" max="1537" width="2.77734375" style="91" customWidth="1"/>
    <col min="1538" max="1538" width="19.6640625" style="91" customWidth="1"/>
    <col min="1539" max="1539" width="2.77734375" style="91" customWidth="1"/>
    <col min="1540" max="1540" width="19.6640625" style="91" customWidth="1"/>
    <col min="1541" max="1541" width="2.77734375" style="91" customWidth="1"/>
    <col min="1542" max="1542" width="20" style="91" customWidth="1"/>
    <col min="1543" max="1789" width="8.88671875" style="91"/>
    <col min="1790" max="1790" width="5.6640625" style="91" customWidth="1"/>
    <col min="1791" max="1791" width="14.44140625" style="91" customWidth="1"/>
    <col min="1792" max="1792" width="19.6640625" style="91" customWidth="1"/>
    <col min="1793" max="1793" width="2.77734375" style="91" customWidth="1"/>
    <col min="1794" max="1794" width="19.6640625" style="91" customWidth="1"/>
    <col min="1795" max="1795" width="2.77734375" style="91" customWidth="1"/>
    <col min="1796" max="1796" width="19.6640625" style="91" customWidth="1"/>
    <col min="1797" max="1797" width="2.77734375" style="91" customWidth="1"/>
    <col min="1798" max="1798" width="20" style="91" customWidth="1"/>
    <col min="1799" max="2045" width="8.88671875" style="91"/>
    <col min="2046" max="2046" width="5.6640625" style="91" customWidth="1"/>
    <col min="2047" max="2047" width="14.44140625" style="91" customWidth="1"/>
    <col min="2048" max="2048" width="19.6640625" style="91" customWidth="1"/>
    <col min="2049" max="2049" width="2.77734375" style="91" customWidth="1"/>
    <col min="2050" max="2050" width="19.6640625" style="91" customWidth="1"/>
    <col min="2051" max="2051" width="2.77734375" style="91" customWidth="1"/>
    <col min="2052" max="2052" width="19.6640625" style="91" customWidth="1"/>
    <col min="2053" max="2053" width="2.77734375" style="91" customWidth="1"/>
    <col min="2054" max="2054" width="20" style="91" customWidth="1"/>
    <col min="2055" max="2301" width="8.88671875" style="91"/>
    <col min="2302" max="2302" width="5.6640625" style="91" customWidth="1"/>
    <col min="2303" max="2303" width="14.44140625" style="91" customWidth="1"/>
    <col min="2304" max="2304" width="19.6640625" style="91" customWidth="1"/>
    <col min="2305" max="2305" width="2.77734375" style="91" customWidth="1"/>
    <col min="2306" max="2306" width="19.6640625" style="91" customWidth="1"/>
    <col min="2307" max="2307" width="2.77734375" style="91" customWidth="1"/>
    <col min="2308" max="2308" width="19.6640625" style="91" customWidth="1"/>
    <col min="2309" max="2309" width="2.77734375" style="91" customWidth="1"/>
    <col min="2310" max="2310" width="20" style="91" customWidth="1"/>
    <col min="2311" max="2557" width="8.88671875" style="91"/>
    <col min="2558" max="2558" width="5.6640625" style="91" customWidth="1"/>
    <col min="2559" max="2559" width="14.44140625" style="91" customWidth="1"/>
    <col min="2560" max="2560" width="19.6640625" style="91" customWidth="1"/>
    <col min="2561" max="2561" width="2.77734375" style="91" customWidth="1"/>
    <col min="2562" max="2562" width="19.6640625" style="91" customWidth="1"/>
    <col min="2563" max="2563" width="2.77734375" style="91" customWidth="1"/>
    <col min="2564" max="2564" width="19.6640625" style="91" customWidth="1"/>
    <col min="2565" max="2565" width="2.77734375" style="91" customWidth="1"/>
    <col min="2566" max="2566" width="20" style="91" customWidth="1"/>
    <col min="2567" max="2813" width="8.88671875" style="91"/>
    <col min="2814" max="2814" width="5.6640625" style="91" customWidth="1"/>
    <col min="2815" max="2815" width="14.44140625" style="91" customWidth="1"/>
    <col min="2816" max="2816" width="19.6640625" style="91" customWidth="1"/>
    <col min="2817" max="2817" width="2.77734375" style="91" customWidth="1"/>
    <col min="2818" max="2818" width="19.6640625" style="91" customWidth="1"/>
    <col min="2819" max="2819" width="2.77734375" style="91" customWidth="1"/>
    <col min="2820" max="2820" width="19.6640625" style="91" customWidth="1"/>
    <col min="2821" max="2821" width="2.77734375" style="91" customWidth="1"/>
    <col min="2822" max="2822" width="20" style="91" customWidth="1"/>
    <col min="2823" max="3069" width="8.88671875" style="91"/>
    <col min="3070" max="3070" width="5.6640625" style="91" customWidth="1"/>
    <col min="3071" max="3071" width="14.44140625" style="91" customWidth="1"/>
    <col min="3072" max="3072" width="19.6640625" style="91" customWidth="1"/>
    <col min="3073" max="3073" width="2.77734375" style="91" customWidth="1"/>
    <col min="3074" max="3074" width="19.6640625" style="91" customWidth="1"/>
    <col min="3075" max="3075" width="2.77734375" style="91" customWidth="1"/>
    <col min="3076" max="3076" width="19.6640625" style="91" customWidth="1"/>
    <col min="3077" max="3077" width="2.77734375" style="91" customWidth="1"/>
    <col min="3078" max="3078" width="20" style="91" customWidth="1"/>
    <col min="3079" max="3325" width="8.88671875" style="91"/>
    <col min="3326" max="3326" width="5.6640625" style="91" customWidth="1"/>
    <col min="3327" max="3327" width="14.44140625" style="91" customWidth="1"/>
    <col min="3328" max="3328" width="19.6640625" style="91" customWidth="1"/>
    <col min="3329" max="3329" width="2.77734375" style="91" customWidth="1"/>
    <col min="3330" max="3330" width="19.6640625" style="91" customWidth="1"/>
    <col min="3331" max="3331" width="2.77734375" style="91" customWidth="1"/>
    <col min="3332" max="3332" width="19.6640625" style="91" customWidth="1"/>
    <col min="3333" max="3333" width="2.77734375" style="91" customWidth="1"/>
    <col min="3334" max="3334" width="20" style="91" customWidth="1"/>
    <col min="3335" max="3581" width="8.88671875" style="91"/>
    <col min="3582" max="3582" width="5.6640625" style="91" customWidth="1"/>
    <col min="3583" max="3583" width="14.44140625" style="91" customWidth="1"/>
    <col min="3584" max="3584" width="19.6640625" style="91" customWidth="1"/>
    <col min="3585" max="3585" width="2.77734375" style="91" customWidth="1"/>
    <col min="3586" max="3586" width="19.6640625" style="91" customWidth="1"/>
    <col min="3587" max="3587" width="2.77734375" style="91" customWidth="1"/>
    <col min="3588" max="3588" width="19.6640625" style="91" customWidth="1"/>
    <col min="3589" max="3589" width="2.77734375" style="91" customWidth="1"/>
    <col min="3590" max="3590" width="20" style="91" customWidth="1"/>
    <col min="3591" max="3837" width="8.88671875" style="91"/>
    <col min="3838" max="3838" width="5.6640625" style="91" customWidth="1"/>
    <col min="3839" max="3839" width="14.44140625" style="91" customWidth="1"/>
    <col min="3840" max="3840" width="19.6640625" style="91" customWidth="1"/>
    <col min="3841" max="3841" width="2.77734375" style="91" customWidth="1"/>
    <col min="3842" max="3842" width="19.6640625" style="91" customWidth="1"/>
    <col min="3843" max="3843" width="2.77734375" style="91" customWidth="1"/>
    <col min="3844" max="3844" width="19.6640625" style="91" customWidth="1"/>
    <col min="3845" max="3845" width="2.77734375" style="91" customWidth="1"/>
    <col min="3846" max="3846" width="20" style="91" customWidth="1"/>
    <col min="3847" max="4093" width="8.88671875" style="91"/>
    <col min="4094" max="4094" width="5.6640625" style="91" customWidth="1"/>
    <col min="4095" max="4095" width="14.44140625" style="91" customWidth="1"/>
    <col min="4096" max="4096" width="19.6640625" style="91" customWidth="1"/>
    <col min="4097" max="4097" width="2.77734375" style="91" customWidth="1"/>
    <col min="4098" max="4098" width="19.6640625" style="91" customWidth="1"/>
    <col min="4099" max="4099" width="2.77734375" style="91" customWidth="1"/>
    <col min="4100" max="4100" width="19.6640625" style="91" customWidth="1"/>
    <col min="4101" max="4101" width="2.77734375" style="91" customWidth="1"/>
    <col min="4102" max="4102" width="20" style="91" customWidth="1"/>
    <col min="4103" max="4349" width="8.88671875" style="91"/>
    <col min="4350" max="4350" width="5.6640625" style="91" customWidth="1"/>
    <col min="4351" max="4351" width="14.44140625" style="91" customWidth="1"/>
    <col min="4352" max="4352" width="19.6640625" style="91" customWidth="1"/>
    <col min="4353" max="4353" width="2.77734375" style="91" customWidth="1"/>
    <col min="4354" max="4354" width="19.6640625" style="91" customWidth="1"/>
    <col min="4355" max="4355" width="2.77734375" style="91" customWidth="1"/>
    <col min="4356" max="4356" width="19.6640625" style="91" customWidth="1"/>
    <col min="4357" max="4357" width="2.77734375" style="91" customWidth="1"/>
    <col min="4358" max="4358" width="20" style="91" customWidth="1"/>
    <col min="4359" max="4605" width="8.88671875" style="91"/>
    <col min="4606" max="4606" width="5.6640625" style="91" customWidth="1"/>
    <col min="4607" max="4607" width="14.44140625" style="91" customWidth="1"/>
    <col min="4608" max="4608" width="19.6640625" style="91" customWidth="1"/>
    <col min="4609" max="4609" width="2.77734375" style="91" customWidth="1"/>
    <col min="4610" max="4610" width="19.6640625" style="91" customWidth="1"/>
    <col min="4611" max="4611" width="2.77734375" style="91" customWidth="1"/>
    <col min="4612" max="4612" width="19.6640625" style="91" customWidth="1"/>
    <col min="4613" max="4613" width="2.77734375" style="91" customWidth="1"/>
    <col min="4614" max="4614" width="20" style="91" customWidth="1"/>
    <col min="4615" max="4861" width="8.88671875" style="91"/>
    <col min="4862" max="4862" width="5.6640625" style="91" customWidth="1"/>
    <col min="4863" max="4863" width="14.44140625" style="91" customWidth="1"/>
    <col min="4864" max="4864" width="19.6640625" style="91" customWidth="1"/>
    <col min="4865" max="4865" width="2.77734375" style="91" customWidth="1"/>
    <col min="4866" max="4866" width="19.6640625" style="91" customWidth="1"/>
    <col min="4867" max="4867" width="2.77734375" style="91" customWidth="1"/>
    <col min="4868" max="4868" width="19.6640625" style="91" customWidth="1"/>
    <col min="4869" max="4869" width="2.77734375" style="91" customWidth="1"/>
    <col min="4870" max="4870" width="20" style="91" customWidth="1"/>
    <col min="4871" max="5117" width="8.88671875" style="91"/>
    <col min="5118" max="5118" width="5.6640625" style="91" customWidth="1"/>
    <col min="5119" max="5119" width="14.44140625" style="91" customWidth="1"/>
    <col min="5120" max="5120" width="19.6640625" style="91" customWidth="1"/>
    <col min="5121" max="5121" width="2.77734375" style="91" customWidth="1"/>
    <col min="5122" max="5122" width="19.6640625" style="91" customWidth="1"/>
    <col min="5123" max="5123" width="2.77734375" style="91" customWidth="1"/>
    <col min="5124" max="5124" width="19.6640625" style="91" customWidth="1"/>
    <col min="5125" max="5125" width="2.77734375" style="91" customWidth="1"/>
    <col min="5126" max="5126" width="20" style="91" customWidth="1"/>
    <col min="5127" max="5373" width="8.88671875" style="91"/>
    <col min="5374" max="5374" width="5.6640625" style="91" customWidth="1"/>
    <col min="5375" max="5375" width="14.44140625" style="91" customWidth="1"/>
    <col min="5376" max="5376" width="19.6640625" style="91" customWidth="1"/>
    <col min="5377" max="5377" width="2.77734375" style="91" customWidth="1"/>
    <col min="5378" max="5378" width="19.6640625" style="91" customWidth="1"/>
    <col min="5379" max="5379" width="2.77734375" style="91" customWidth="1"/>
    <col min="5380" max="5380" width="19.6640625" style="91" customWidth="1"/>
    <col min="5381" max="5381" width="2.77734375" style="91" customWidth="1"/>
    <col min="5382" max="5382" width="20" style="91" customWidth="1"/>
    <col min="5383" max="5629" width="8.88671875" style="91"/>
    <col min="5630" max="5630" width="5.6640625" style="91" customWidth="1"/>
    <col min="5631" max="5631" width="14.44140625" style="91" customWidth="1"/>
    <col min="5632" max="5632" width="19.6640625" style="91" customWidth="1"/>
    <col min="5633" max="5633" width="2.77734375" style="91" customWidth="1"/>
    <col min="5634" max="5634" width="19.6640625" style="91" customWidth="1"/>
    <col min="5635" max="5635" width="2.77734375" style="91" customWidth="1"/>
    <col min="5636" max="5636" width="19.6640625" style="91" customWidth="1"/>
    <col min="5637" max="5637" width="2.77734375" style="91" customWidth="1"/>
    <col min="5638" max="5638" width="20" style="91" customWidth="1"/>
    <col min="5639" max="5885" width="8.88671875" style="91"/>
    <col min="5886" max="5886" width="5.6640625" style="91" customWidth="1"/>
    <col min="5887" max="5887" width="14.44140625" style="91" customWidth="1"/>
    <col min="5888" max="5888" width="19.6640625" style="91" customWidth="1"/>
    <col min="5889" max="5889" width="2.77734375" style="91" customWidth="1"/>
    <col min="5890" max="5890" width="19.6640625" style="91" customWidth="1"/>
    <col min="5891" max="5891" width="2.77734375" style="91" customWidth="1"/>
    <col min="5892" max="5892" width="19.6640625" style="91" customWidth="1"/>
    <col min="5893" max="5893" width="2.77734375" style="91" customWidth="1"/>
    <col min="5894" max="5894" width="20" style="91" customWidth="1"/>
    <col min="5895" max="6141" width="8.88671875" style="91"/>
    <col min="6142" max="6142" width="5.6640625" style="91" customWidth="1"/>
    <col min="6143" max="6143" width="14.44140625" style="91" customWidth="1"/>
    <col min="6144" max="6144" width="19.6640625" style="91" customWidth="1"/>
    <col min="6145" max="6145" width="2.77734375" style="91" customWidth="1"/>
    <col min="6146" max="6146" width="19.6640625" style="91" customWidth="1"/>
    <col min="6147" max="6147" width="2.77734375" style="91" customWidth="1"/>
    <col min="6148" max="6148" width="19.6640625" style="91" customWidth="1"/>
    <col min="6149" max="6149" width="2.77734375" style="91" customWidth="1"/>
    <col min="6150" max="6150" width="20" style="91" customWidth="1"/>
    <col min="6151" max="6397" width="8.88671875" style="91"/>
    <col min="6398" max="6398" width="5.6640625" style="91" customWidth="1"/>
    <col min="6399" max="6399" width="14.44140625" style="91" customWidth="1"/>
    <col min="6400" max="6400" width="19.6640625" style="91" customWidth="1"/>
    <col min="6401" max="6401" width="2.77734375" style="91" customWidth="1"/>
    <col min="6402" max="6402" width="19.6640625" style="91" customWidth="1"/>
    <col min="6403" max="6403" width="2.77734375" style="91" customWidth="1"/>
    <col min="6404" max="6404" width="19.6640625" style="91" customWidth="1"/>
    <col min="6405" max="6405" width="2.77734375" style="91" customWidth="1"/>
    <col min="6406" max="6406" width="20" style="91" customWidth="1"/>
    <col min="6407" max="6653" width="8.88671875" style="91"/>
    <col min="6654" max="6654" width="5.6640625" style="91" customWidth="1"/>
    <col min="6655" max="6655" width="14.44140625" style="91" customWidth="1"/>
    <col min="6656" max="6656" width="19.6640625" style="91" customWidth="1"/>
    <col min="6657" max="6657" width="2.77734375" style="91" customWidth="1"/>
    <col min="6658" max="6658" width="19.6640625" style="91" customWidth="1"/>
    <col min="6659" max="6659" width="2.77734375" style="91" customWidth="1"/>
    <col min="6660" max="6660" width="19.6640625" style="91" customWidth="1"/>
    <col min="6661" max="6661" width="2.77734375" style="91" customWidth="1"/>
    <col min="6662" max="6662" width="20" style="91" customWidth="1"/>
    <col min="6663" max="6909" width="8.88671875" style="91"/>
    <col min="6910" max="6910" width="5.6640625" style="91" customWidth="1"/>
    <col min="6911" max="6911" width="14.44140625" style="91" customWidth="1"/>
    <col min="6912" max="6912" width="19.6640625" style="91" customWidth="1"/>
    <col min="6913" max="6913" width="2.77734375" style="91" customWidth="1"/>
    <col min="6914" max="6914" width="19.6640625" style="91" customWidth="1"/>
    <col min="6915" max="6915" width="2.77734375" style="91" customWidth="1"/>
    <col min="6916" max="6916" width="19.6640625" style="91" customWidth="1"/>
    <col min="6917" max="6917" width="2.77734375" style="91" customWidth="1"/>
    <col min="6918" max="6918" width="20" style="91" customWidth="1"/>
    <col min="6919" max="7165" width="8.88671875" style="91"/>
    <col min="7166" max="7166" width="5.6640625" style="91" customWidth="1"/>
    <col min="7167" max="7167" width="14.44140625" style="91" customWidth="1"/>
    <col min="7168" max="7168" width="19.6640625" style="91" customWidth="1"/>
    <col min="7169" max="7169" width="2.77734375" style="91" customWidth="1"/>
    <col min="7170" max="7170" width="19.6640625" style="91" customWidth="1"/>
    <col min="7171" max="7171" width="2.77734375" style="91" customWidth="1"/>
    <col min="7172" max="7172" width="19.6640625" style="91" customWidth="1"/>
    <col min="7173" max="7173" width="2.77734375" style="91" customWidth="1"/>
    <col min="7174" max="7174" width="20" style="91" customWidth="1"/>
    <col min="7175" max="7421" width="8.88671875" style="91"/>
    <col min="7422" max="7422" width="5.6640625" style="91" customWidth="1"/>
    <col min="7423" max="7423" width="14.44140625" style="91" customWidth="1"/>
    <col min="7424" max="7424" width="19.6640625" style="91" customWidth="1"/>
    <col min="7425" max="7425" width="2.77734375" style="91" customWidth="1"/>
    <col min="7426" max="7426" width="19.6640625" style="91" customWidth="1"/>
    <col min="7427" max="7427" width="2.77734375" style="91" customWidth="1"/>
    <col min="7428" max="7428" width="19.6640625" style="91" customWidth="1"/>
    <col min="7429" max="7429" width="2.77734375" style="91" customWidth="1"/>
    <col min="7430" max="7430" width="20" style="91" customWidth="1"/>
    <col min="7431" max="7677" width="8.88671875" style="91"/>
    <col min="7678" max="7678" width="5.6640625" style="91" customWidth="1"/>
    <col min="7679" max="7679" width="14.44140625" style="91" customWidth="1"/>
    <col min="7680" max="7680" width="19.6640625" style="91" customWidth="1"/>
    <col min="7681" max="7681" width="2.77734375" style="91" customWidth="1"/>
    <col min="7682" max="7682" width="19.6640625" style="91" customWidth="1"/>
    <col min="7683" max="7683" width="2.77734375" style="91" customWidth="1"/>
    <col min="7684" max="7684" width="19.6640625" style="91" customWidth="1"/>
    <col min="7685" max="7685" width="2.77734375" style="91" customWidth="1"/>
    <col min="7686" max="7686" width="20" style="91" customWidth="1"/>
    <col min="7687" max="7933" width="8.88671875" style="91"/>
    <col min="7934" max="7934" width="5.6640625" style="91" customWidth="1"/>
    <col min="7935" max="7935" width="14.44140625" style="91" customWidth="1"/>
    <col min="7936" max="7936" width="19.6640625" style="91" customWidth="1"/>
    <col min="7937" max="7937" width="2.77734375" style="91" customWidth="1"/>
    <col min="7938" max="7938" width="19.6640625" style="91" customWidth="1"/>
    <col min="7939" max="7939" width="2.77734375" style="91" customWidth="1"/>
    <col min="7940" max="7940" width="19.6640625" style="91" customWidth="1"/>
    <col min="7941" max="7941" width="2.77734375" style="91" customWidth="1"/>
    <col min="7942" max="7942" width="20" style="91" customWidth="1"/>
    <col min="7943" max="8189" width="8.88671875" style="91"/>
    <col min="8190" max="8190" width="5.6640625" style="91" customWidth="1"/>
    <col min="8191" max="8191" width="14.44140625" style="91" customWidth="1"/>
    <col min="8192" max="8192" width="19.6640625" style="91" customWidth="1"/>
    <col min="8193" max="8193" width="2.77734375" style="91" customWidth="1"/>
    <col min="8194" max="8194" width="19.6640625" style="91" customWidth="1"/>
    <col min="8195" max="8195" width="2.77734375" style="91" customWidth="1"/>
    <col min="8196" max="8196" width="19.6640625" style="91" customWidth="1"/>
    <col min="8197" max="8197" width="2.77734375" style="91" customWidth="1"/>
    <col min="8198" max="8198" width="20" style="91" customWidth="1"/>
    <col min="8199" max="8445" width="8.88671875" style="91"/>
    <col min="8446" max="8446" width="5.6640625" style="91" customWidth="1"/>
    <col min="8447" max="8447" width="14.44140625" style="91" customWidth="1"/>
    <col min="8448" max="8448" width="19.6640625" style="91" customWidth="1"/>
    <col min="8449" max="8449" width="2.77734375" style="91" customWidth="1"/>
    <col min="8450" max="8450" width="19.6640625" style="91" customWidth="1"/>
    <col min="8451" max="8451" width="2.77734375" style="91" customWidth="1"/>
    <col min="8452" max="8452" width="19.6640625" style="91" customWidth="1"/>
    <col min="8453" max="8453" width="2.77734375" style="91" customWidth="1"/>
    <col min="8454" max="8454" width="20" style="91" customWidth="1"/>
    <col min="8455" max="8701" width="8.88671875" style="91"/>
    <col min="8702" max="8702" width="5.6640625" style="91" customWidth="1"/>
    <col min="8703" max="8703" width="14.44140625" style="91" customWidth="1"/>
    <col min="8704" max="8704" width="19.6640625" style="91" customWidth="1"/>
    <col min="8705" max="8705" width="2.77734375" style="91" customWidth="1"/>
    <col min="8706" max="8706" width="19.6640625" style="91" customWidth="1"/>
    <col min="8707" max="8707" width="2.77734375" style="91" customWidth="1"/>
    <col min="8708" max="8708" width="19.6640625" style="91" customWidth="1"/>
    <col min="8709" max="8709" width="2.77734375" style="91" customWidth="1"/>
    <col min="8710" max="8710" width="20" style="91" customWidth="1"/>
    <col min="8711" max="8957" width="8.88671875" style="91"/>
    <col min="8958" max="8958" width="5.6640625" style="91" customWidth="1"/>
    <col min="8959" max="8959" width="14.44140625" style="91" customWidth="1"/>
    <col min="8960" max="8960" width="19.6640625" style="91" customWidth="1"/>
    <col min="8961" max="8961" width="2.77734375" style="91" customWidth="1"/>
    <col min="8962" max="8962" width="19.6640625" style="91" customWidth="1"/>
    <col min="8963" max="8963" width="2.77734375" style="91" customWidth="1"/>
    <col min="8964" max="8964" width="19.6640625" style="91" customWidth="1"/>
    <col min="8965" max="8965" width="2.77734375" style="91" customWidth="1"/>
    <col min="8966" max="8966" width="20" style="91" customWidth="1"/>
    <col min="8967" max="9213" width="8.88671875" style="91"/>
    <col min="9214" max="9214" width="5.6640625" style="91" customWidth="1"/>
    <col min="9215" max="9215" width="14.44140625" style="91" customWidth="1"/>
    <col min="9216" max="9216" width="19.6640625" style="91" customWidth="1"/>
    <col min="9217" max="9217" width="2.77734375" style="91" customWidth="1"/>
    <col min="9218" max="9218" width="19.6640625" style="91" customWidth="1"/>
    <col min="9219" max="9219" width="2.77734375" style="91" customWidth="1"/>
    <col min="9220" max="9220" width="19.6640625" style="91" customWidth="1"/>
    <col min="9221" max="9221" width="2.77734375" style="91" customWidth="1"/>
    <col min="9222" max="9222" width="20" style="91" customWidth="1"/>
    <col min="9223" max="9469" width="8.88671875" style="91"/>
    <col min="9470" max="9470" width="5.6640625" style="91" customWidth="1"/>
    <col min="9471" max="9471" width="14.44140625" style="91" customWidth="1"/>
    <col min="9472" max="9472" width="19.6640625" style="91" customWidth="1"/>
    <col min="9473" max="9473" width="2.77734375" style="91" customWidth="1"/>
    <col min="9474" max="9474" width="19.6640625" style="91" customWidth="1"/>
    <col min="9475" max="9475" width="2.77734375" style="91" customWidth="1"/>
    <col min="9476" max="9476" width="19.6640625" style="91" customWidth="1"/>
    <col min="9477" max="9477" width="2.77734375" style="91" customWidth="1"/>
    <col min="9478" max="9478" width="20" style="91" customWidth="1"/>
    <col min="9479" max="9725" width="8.88671875" style="91"/>
    <col min="9726" max="9726" width="5.6640625" style="91" customWidth="1"/>
    <col min="9727" max="9727" width="14.44140625" style="91" customWidth="1"/>
    <col min="9728" max="9728" width="19.6640625" style="91" customWidth="1"/>
    <col min="9729" max="9729" width="2.77734375" style="91" customWidth="1"/>
    <col min="9730" max="9730" width="19.6640625" style="91" customWidth="1"/>
    <col min="9731" max="9731" width="2.77734375" style="91" customWidth="1"/>
    <col min="9732" max="9732" width="19.6640625" style="91" customWidth="1"/>
    <col min="9733" max="9733" width="2.77734375" style="91" customWidth="1"/>
    <col min="9734" max="9734" width="20" style="91" customWidth="1"/>
    <col min="9735" max="9981" width="8.88671875" style="91"/>
    <col min="9982" max="9982" width="5.6640625" style="91" customWidth="1"/>
    <col min="9983" max="9983" width="14.44140625" style="91" customWidth="1"/>
    <col min="9984" max="9984" width="19.6640625" style="91" customWidth="1"/>
    <col min="9985" max="9985" width="2.77734375" style="91" customWidth="1"/>
    <col min="9986" max="9986" width="19.6640625" style="91" customWidth="1"/>
    <col min="9987" max="9987" width="2.77734375" style="91" customWidth="1"/>
    <col min="9988" max="9988" width="19.6640625" style="91" customWidth="1"/>
    <col min="9989" max="9989" width="2.77734375" style="91" customWidth="1"/>
    <col min="9990" max="9990" width="20" style="91" customWidth="1"/>
    <col min="9991" max="10237" width="8.88671875" style="91"/>
    <col min="10238" max="10238" width="5.6640625" style="91" customWidth="1"/>
    <col min="10239" max="10239" width="14.44140625" style="91" customWidth="1"/>
    <col min="10240" max="10240" width="19.6640625" style="91" customWidth="1"/>
    <col min="10241" max="10241" width="2.77734375" style="91" customWidth="1"/>
    <col min="10242" max="10242" width="19.6640625" style="91" customWidth="1"/>
    <col min="10243" max="10243" width="2.77734375" style="91" customWidth="1"/>
    <col min="10244" max="10244" width="19.6640625" style="91" customWidth="1"/>
    <col min="10245" max="10245" width="2.77734375" style="91" customWidth="1"/>
    <col min="10246" max="10246" width="20" style="91" customWidth="1"/>
    <col min="10247" max="10493" width="8.88671875" style="91"/>
    <col min="10494" max="10494" width="5.6640625" style="91" customWidth="1"/>
    <col min="10495" max="10495" width="14.44140625" style="91" customWidth="1"/>
    <col min="10496" max="10496" width="19.6640625" style="91" customWidth="1"/>
    <col min="10497" max="10497" width="2.77734375" style="91" customWidth="1"/>
    <col min="10498" max="10498" width="19.6640625" style="91" customWidth="1"/>
    <col min="10499" max="10499" width="2.77734375" style="91" customWidth="1"/>
    <col min="10500" max="10500" width="19.6640625" style="91" customWidth="1"/>
    <col min="10501" max="10501" width="2.77734375" style="91" customWidth="1"/>
    <col min="10502" max="10502" width="20" style="91" customWidth="1"/>
    <col min="10503" max="10749" width="8.88671875" style="91"/>
    <col min="10750" max="10750" width="5.6640625" style="91" customWidth="1"/>
    <col min="10751" max="10751" width="14.44140625" style="91" customWidth="1"/>
    <col min="10752" max="10752" width="19.6640625" style="91" customWidth="1"/>
    <col min="10753" max="10753" width="2.77734375" style="91" customWidth="1"/>
    <col min="10754" max="10754" width="19.6640625" style="91" customWidth="1"/>
    <col min="10755" max="10755" width="2.77734375" style="91" customWidth="1"/>
    <col min="10756" max="10756" width="19.6640625" style="91" customWidth="1"/>
    <col min="10757" max="10757" width="2.77734375" style="91" customWidth="1"/>
    <col min="10758" max="10758" width="20" style="91" customWidth="1"/>
    <col min="10759" max="11005" width="8.88671875" style="91"/>
    <col min="11006" max="11006" width="5.6640625" style="91" customWidth="1"/>
    <col min="11007" max="11007" width="14.44140625" style="91" customWidth="1"/>
    <col min="11008" max="11008" width="19.6640625" style="91" customWidth="1"/>
    <col min="11009" max="11009" width="2.77734375" style="91" customWidth="1"/>
    <col min="11010" max="11010" width="19.6640625" style="91" customWidth="1"/>
    <col min="11011" max="11011" width="2.77734375" style="91" customWidth="1"/>
    <col min="11012" max="11012" width="19.6640625" style="91" customWidth="1"/>
    <col min="11013" max="11013" width="2.77734375" style="91" customWidth="1"/>
    <col min="11014" max="11014" width="20" style="91" customWidth="1"/>
    <col min="11015" max="11261" width="8.88671875" style="91"/>
    <col min="11262" max="11262" width="5.6640625" style="91" customWidth="1"/>
    <col min="11263" max="11263" width="14.44140625" style="91" customWidth="1"/>
    <col min="11264" max="11264" width="19.6640625" style="91" customWidth="1"/>
    <col min="11265" max="11265" width="2.77734375" style="91" customWidth="1"/>
    <col min="11266" max="11266" width="19.6640625" style="91" customWidth="1"/>
    <col min="11267" max="11267" width="2.77734375" style="91" customWidth="1"/>
    <col min="11268" max="11268" width="19.6640625" style="91" customWidth="1"/>
    <col min="11269" max="11269" width="2.77734375" style="91" customWidth="1"/>
    <col min="11270" max="11270" width="20" style="91" customWidth="1"/>
    <col min="11271" max="11517" width="8.88671875" style="91"/>
    <col min="11518" max="11518" width="5.6640625" style="91" customWidth="1"/>
    <col min="11519" max="11519" width="14.44140625" style="91" customWidth="1"/>
    <col min="11520" max="11520" width="19.6640625" style="91" customWidth="1"/>
    <col min="11521" max="11521" width="2.77734375" style="91" customWidth="1"/>
    <col min="11522" max="11522" width="19.6640625" style="91" customWidth="1"/>
    <col min="11523" max="11523" width="2.77734375" style="91" customWidth="1"/>
    <col min="11524" max="11524" width="19.6640625" style="91" customWidth="1"/>
    <col min="11525" max="11525" width="2.77734375" style="91" customWidth="1"/>
    <col min="11526" max="11526" width="20" style="91" customWidth="1"/>
    <col min="11527" max="11773" width="8.88671875" style="91"/>
    <col min="11774" max="11774" width="5.6640625" style="91" customWidth="1"/>
    <col min="11775" max="11775" width="14.44140625" style="91" customWidth="1"/>
    <col min="11776" max="11776" width="19.6640625" style="91" customWidth="1"/>
    <col min="11777" max="11777" width="2.77734375" style="91" customWidth="1"/>
    <col min="11778" max="11778" width="19.6640625" style="91" customWidth="1"/>
    <col min="11779" max="11779" width="2.77734375" style="91" customWidth="1"/>
    <col min="11780" max="11780" width="19.6640625" style="91" customWidth="1"/>
    <col min="11781" max="11781" width="2.77734375" style="91" customWidth="1"/>
    <col min="11782" max="11782" width="20" style="91" customWidth="1"/>
    <col min="11783" max="12029" width="8.88671875" style="91"/>
    <col min="12030" max="12030" width="5.6640625" style="91" customWidth="1"/>
    <col min="12031" max="12031" width="14.44140625" style="91" customWidth="1"/>
    <col min="12032" max="12032" width="19.6640625" style="91" customWidth="1"/>
    <col min="12033" max="12033" width="2.77734375" style="91" customWidth="1"/>
    <col min="12034" max="12034" width="19.6640625" style="91" customWidth="1"/>
    <col min="12035" max="12035" width="2.77734375" style="91" customWidth="1"/>
    <col min="12036" max="12036" width="19.6640625" style="91" customWidth="1"/>
    <col min="12037" max="12037" width="2.77734375" style="91" customWidth="1"/>
    <col min="12038" max="12038" width="20" style="91" customWidth="1"/>
    <col min="12039" max="12285" width="8.88671875" style="91"/>
    <col min="12286" max="12286" width="5.6640625" style="91" customWidth="1"/>
    <col min="12287" max="12287" width="14.44140625" style="91" customWidth="1"/>
    <col min="12288" max="12288" width="19.6640625" style="91" customWidth="1"/>
    <col min="12289" max="12289" width="2.77734375" style="91" customWidth="1"/>
    <col min="12290" max="12290" width="19.6640625" style="91" customWidth="1"/>
    <col min="12291" max="12291" width="2.77734375" style="91" customWidth="1"/>
    <col min="12292" max="12292" width="19.6640625" style="91" customWidth="1"/>
    <col min="12293" max="12293" width="2.77734375" style="91" customWidth="1"/>
    <col min="12294" max="12294" width="20" style="91" customWidth="1"/>
    <col min="12295" max="12541" width="8.88671875" style="91"/>
    <col min="12542" max="12542" width="5.6640625" style="91" customWidth="1"/>
    <col min="12543" max="12543" width="14.44140625" style="91" customWidth="1"/>
    <col min="12544" max="12544" width="19.6640625" style="91" customWidth="1"/>
    <col min="12545" max="12545" width="2.77734375" style="91" customWidth="1"/>
    <col min="12546" max="12546" width="19.6640625" style="91" customWidth="1"/>
    <col min="12547" max="12547" width="2.77734375" style="91" customWidth="1"/>
    <col min="12548" max="12548" width="19.6640625" style="91" customWidth="1"/>
    <col min="12549" max="12549" width="2.77734375" style="91" customWidth="1"/>
    <col min="12550" max="12550" width="20" style="91" customWidth="1"/>
    <col min="12551" max="12797" width="8.88671875" style="91"/>
    <col min="12798" max="12798" width="5.6640625" style="91" customWidth="1"/>
    <col min="12799" max="12799" width="14.44140625" style="91" customWidth="1"/>
    <col min="12800" max="12800" width="19.6640625" style="91" customWidth="1"/>
    <col min="12801" max="12801" width="2.77734375" style="91" customWidth="1"/>
    <col min="12802" max="12802" width="19.6640625" style="91" customWidth="1"/>
    <col min="12803" max="12803" width="2.77734375" style="91" customWidth="1"/>
    <col min="12804" max="12804" width="19.6640625" style="91" customWidth="1"/>
    <col min="12805" max="12805" width="2.77734375" style="91" customWidth="1"/>
    <col min="12806" max="12806" width="20" style="91" customWidth="1"/>
    <col min="12807" max="13053" width="8.88671875" style="91"/>
    <col min="13054" max="13054" width="5.6640625" style="91" customWidth="1"/>
    <col min="13055" max="13055" width="14.44140625" style="91" customWidth="1"/>
    <col min="13056" max="13056" width="19.6640625" style="91" customWidth="1"/>
    <col min="13057" max="13057" width="2.77734375" style="91" customWidth="1"/>
    <col min="13058" max="13058" width="19.6640625" style="91" customWidth="1"/>
    <col min="13059" max="13059" width="2.77734375" style="91" customWidth="1"/>
    <col min="13060" max="13060" width="19.6640625" style="91" customWidth="1"/>
    <col min="13061" max="13061" width="2.77734375" style="91" customWidth="1"/>
    <col min="13062" max="13062" width="20" style="91" customWidth="1"/>
    <col min="13063" max="13309" width="8.88671875" style="91"/>
    <col min="13310" max="13310" width="5.6640625" style="91" customWidth="1"/>
    <col min="13311" max="13311" width="14.44140625" style="91" customWidth="1"/>
    <col min="13312" max="13312" width="19.6640625" style="91" customWidth="1"/>
    <col min="13313" max="13313" width="2.77734375" style="91" customWidth="1"/>
    <col min="13314" max="13314" width="19.6640625" style="91" customWidth="1"/>
    <col min="13315" max="13315" width="2.77734375" style="91" customWidth="1"/>
    <col min="13316" max="13316" width="19.6640625" style="91" customWidth="1"/>
    <col min="13317" max="13317" width="2.77734375" style="91" customWidth="1"/>
    <col min="13318" max="13318" width="20" style="91" customWidth="1"/>
    <col min="13319" max="13565" width="8.88671875" style="91"/>
    <col min="13566" max="13566" width="5.6640625" style="91" customWidth="1"/>
    <col min="13567" max="13567" width="14.44140625" style="91" customWidth="1"/>
    <col min="13568" max="13568" width="19.6640625" style="91" customWidth="1"/>
    <col min="13569" max="13569" width="2.77734375" style="91" customWidth="1"/>
    <col min="13570" max="13570" width="19.6640625" style="91" customWidth="1"/>
    <col min="13571" max="13571" width="2.77734375" style="91" customWidth="1"/>
    <col min="13572" max="13572" width="19.6640625" style="91" customWidth="1"/>
    <col min="13573" max="13573" width="2.77734375" style="91" customWidth="1"/>
    <col min="13574" max="13574" width="20" style="91" customWidth="1"/>
    <col min="13575" max="13821" width="8.88671875" style="91"/>
    <col min="13822" max="13822" width="5.6640625" style="91" customWidth="1"/>
    <col min="13823" max="13823" width="14.44140625" style="91" customWidth="1"/>
    <col min="13824" max="13824" width="19.6640625" style="91" customWidth="1"/>
    <col min="13825" max="13825" width="2.77734375" style="91" customWidth="1"/>
    <col min="13826" max="13826" width="19.6640625" style="91" customWidth="1"/>
    <col min="13827" max="13827" width="2.77734375" style="91" customWidth="1"/>
    <col min="13828" max="13828" width="19.6640625" style="91" customWidth="1"/>
    <col min="13829" max="13829" width="2.77734375" style="91" customWidth="1"/>
    <col min="13830" max="13830" width="20" style="91" customWidth="1"/>
    <col min="13831" max="14077" width="8.88671875" style="91"/>
    <col min="14078" max="14078" width="5.6640625" style="91" customWidth="1"/>
    <col min="14079" max="14079" width="14.44140625" style="91" customWidth="1"/>
    <col min="14080" max="14080" width="19.6640625" style="91" customWidth="1"/>
    <col min="14081" max="14081" width="2.77734375" style="91" customWidth="1"/>
    <col min="14082" max="14082" width="19.6640625" style="91" customWidth="1"/>
    <col min="14083" max="14083" width="2.77734375" style="91" customWidth="1"/>
    <col min="14084" max="14084" width="19.6640625" style="91" customWidth="1"/>
    <col min="14085" max="14085" width="2.77734375" style="91" customWidth="1"/>
    <col min="14086" max="14086" width="20" style="91" customWidth="1"/>
    <col min="14087" max="14333" width="8.88671875" style="91"/>
    <col min="14334" max="14334" width="5.6640625" style="91" customWidth="1"/>
    <col min="14335" max="14335" width="14.44140625" style="91" customWidth="1"/>
    <col min="14336" max="14336" width="19.6640625" style="91" customWidth="1"/>
    <col min="14337" max="14337" width="2.77734375" style="91" customWidth="1"/>
    <col min="14338" max="14338" width="19.6640625" style="91" customWidth="1"/>
    <col min="14339" max="14339" width="2.77734375" style="91" customWidth="1"/>
    <col min="14340" max="14340" width="19.6640625" style="91" customWidth="1"/>
    <col min="14341" max="14341" width="2.77734375" style="91" customWidth="1"/>
    <col min="14342" max="14342" width="20" style="91" customWidth="1"/>
    <col min="14343" max="14589" width="8.88671875" style="91"/>
    <col min="14590" max="14590" width="5.6640625" style="91" customWidth="1"/>
    <col min="14591" max="14591" width="14.44140625" style="91" customWidth="1"/>
    <col min="14592" max="14592" width="19.6640625" style="91" customWidth="1"/>
    <col min="14593" max="14593" width="2.77734375" style="91" customWidth="1"/>
    <col min="14594" max="14594" width="19.6640625" style="91" customWidth="1"/>
    <col min="14595" max="14595" width="2.77734375" style="91" customWidth="1"/>
    <col min="14596" max="14596" width="19.6640625" style="91" customWidth="1"/>
    <col min="14597" max="14597" width="2.77734375" style="91" customWidth="1"/>
    <col min="14598" max="14598" width="20" style="91" customWidth="1"/>
    <col min="14599" max="14845" width="8.88671875" style="91"/>
    <col min="14846" max="14846" width="5.6640625" style="91" customWidth="1"/>
    <col min="14847" max="14847" width="14.44140625" style="91" customWidth="1"/>
    <col min="14848" max="14848" width="19.6640625" style="91" customWidth="1"/>
    <col min="14849" max="14849" width="2.77734375" style="91" customWidth="1"/>
    <col min="14850" max="14850" width="19.6640625" style="91" customWidth="1"/>
    <col min="14851" max="14851" width="2.77734375" style="91" customWidth="1"/>
    <col min="14852" max="14852" width="19.6640625" style="91" customWidth="1"/>
    <col min="14853" max="14853" width="2.77734375" style="91" customWidth="1"/>
    <col min="14854" max="14854" width="20" style="91" customWidth="1"/>
    <col min="14855" max="15101" width="8.88671875" style="91"/>
    <col min="15102" max="15102" width="5.6640625" style="91" customWidth="1"/>
    <col min="15103" max="15103" width="14.44140625" style="91" customWidth="1"/>
    <col min="15104" max="15104" width="19.6640625" style="91" customWidth="1"/>
    <col min="15105" max="15105" width="2.77734375" style="91" customWidth="1"/>
    <col min="15106" max="15106" width="19.6640625" style="91" customWidth="1"/>
    <col min="15107" max="15107" width="2.77734375" style="91" customWidth="1"/>
    <col min="15108" max="15108" width="19.6640625" style="91" customWidth="1"/>
    <col min="15109" max="15109" width="2.77734375" style="91" customWidth="1"/>
    <col min="15110" max="15110" width="20" style="91" customWidth="1"/>
    <col min="15111" max="15357" width="8.88671875" style="91"/>
    <col min="15358" max="15358" width="5.6640625" style="91" customWidth="1"/>
    <col min="15359" max="15359" width="14.44140625" style="91" customWidth="1"/>
    <col min="15360" max="15360" width="19.6640625" style="91" customWidth="1"/>
    <col min="15361" max="15361" width="2.77734375" style="91" customWidth="1"/>
    <col min="15362" max="15362" width="19.6640625" style="91" customWidth="1"/>
    <col min="15363" max="15363" width="2.77734375" style="91" customWidth="1"/>
    <col min="15364" max="15364" width="19.6640625" style="91" customWidth="1"/>
    <col min="15365" max="15365" width="2.77734375" style="91" customWidth="1"/>
    <col min="15366" max="15366" width="20" style="91" customWidth="1"/>
    <col min="15367" max="15613" width="8.88671875" style="91"/>
    <col min="15614" max="15614" width="5.6640625" style="91" customWidth="1"/>
    <col min="15615" max="15615" width="14.44140625" style="91" customWidth="1"/>
    <col min="15616" max="15616" width="19.6640625" style="91" customWidth="1"/>
    <col min="15617" max="15617" width="2.77734375" style="91" customWidth="1"/>
    <col min="15618" max="15618" width="19.6640625" style="91" customWidth="1"/>
    <col min="15619" max="15619" width="2.77734375" style="91" customWidth="1"/>
    <col min="15620" max="15620" width="19.6640625" style="91" customWidth="1"/>
    <col min="15621" max="15621" width="2.77734375" style="91" customWidth="1"/>
    <col min="15622" max="15622" width="20" style="91" customWidth="1"/>
    <col min="15623" max="15869" width="8.88671875" style="91"/>
    <col min="15870" max="15870" width="5.6640625" style="91" customWidth="1"/>
    <col min="15871" max="15871" width="14.44140625" style="91" customWidth="1"/>
    <col min="15872" max="15872" width="19.6640625" style="91" customWidth="1"/>
    <col min="15873" max="15873" width="2.77734375" style="91" customWidth="1"/>
    <col min="15874" max="15874" width="19.6640625" style="91" customWidth="1"/>
    <col min="15875" max="15875" width="2.77734375" style="91" customWidth="1"/>
    <col min="15876" max="15876" width="19.6640625" style="91" customWidth="1"/>
    <col min="15877" max="15877" width="2.77734375" style="91" customWidth="1"/>
    <col min="15878" max="15878" width="20" style="91" customWidth="1"/>
    <col min="15879" max="16125" width="8.88671875" style="91"/>
    <col min="16126" max="16126" width="5.6640625" style="91" customWidth="1"/>
    <col min="16127" max="16127" width="14.44140625" style="91" customWidth="1"/>
    <col min="16128" max="16128" width="19.6640625" style="91" customWidth="1"/>
    <col min="16129" max="16129" width="2.77734375" style="91" customWidth="1"/>
    <col min="16130" max="16130" width="19.6640625" style="91" customWidth="1"/>
    <col min="16131" max="16131" width="2.77734375" style="91" customWidth="1"/>
    <col min="16132" max="16132" width="19.6640625" style="91" customWidth="1"/>
    <col min="16133" max="16133" width="2.77734375" style="91" customWidth="1"/>
    <col min="16134" max="16134" width="20" style="91" customWidth="1"/>
    <col min="16135" max="16384" width="8.88671875" style="91"/>
  </cols>
  <sheetData>
    <row r="1" spans="1:7">
      <c r="D1" s="92"/>
      <c r="E1" s="93" t="s">
        <v>377</v>
      </c>
      <c r="F1" s="94">
        <v>46110</v>
      </c>
    </row>
    <row r="2" spans="1:7" ht="18.75" customHeight="1">
      <c r="B2" s="91" t="s">
        <v>252</v>
      </c>
      <c r="C2" s="90"/>
      <c r="D2" s="95"/>
      <c r="E2" s="95"/>
      <c r="F2" s="96"/>
    </row>
    <row r="3" spans="1:7" ht="15.6" thickBot="1">
      <c r="B3" s="97"/>
      <c r="C3" s="98" t="s">
        <v>276</v>
      </c>
    </row>
    <row r="4" spans="1:7" ht="37.200000000000003" customHeight="1" thickTop="1" thickBot="1">
      <c r="A4" s="100" t="s">
        <v>253</v>
      </c>
      <c r="B4" s="101" t="s">
        <v>254</v>
      </c>
      <c r="C4" s="102" t="s">
        <v>256</v>
      </c>
      <c r="D4" s="102" t="s">
        <v>255</v>
      </c>
      <c r="E4" s="102" t="s">
        <v>264</v>
      </c>
      <c r="F4" s="103" t="s">
        <v>265</v>
      </c>
    </row>
    <row r="5" spans="1:7" s="99" customFormat="1" ht="16.2" thickTop="1" thickBot="1">
      <c r="A5" s="246">
        <v>46047</v>
      </c>
      <c r="B5" s="247" t="s">
        <v>257</v>
      </c>
      <c r="C5" s="248" t="s">
        <v>515</v>
      </c>
      <c r="D5" s="248" t="s">
        <v>551</v>
      </c>
      <c r="E5" s="248" t="s">
        <v>516</v>
      </c>
      <c r="F5" s="249" t="s">
        <v>518</v>
      </c>
      <c r="G5" s="91"/>
    </row>
    <row r="6" spans="1:7">
      <c r="A6" s="250"/>
      <c r="B6" s="251" t="s">
        <v>258</v>
      </c>
      <c r="C6" s="252" t="s">
        <v>519</v>
      </c>
      <c r="D6" s="252" t="s">
        <v>521</v>
      </c>
      <c r="E6" s="253" t="s">
        <v>520</v>
      </c>
      <c r="F6" s="254" t="s">
        <v>522</v>
      </c>
    </row>
    <row r="7" spans="1:7">
      <c r="A7" s="255"/>
      <c r="B7" s="256" t="s">
        <v>376</v>
      </c>
      <c r="C7" s="257" t="str">
        <f t="shared" ref="C7:F8" si="0">C6</f>
        <v>商大ク50</v>
      </c>
      <c r="D7" s="257" t="s">
        <v>440</v>
      </c>
      <c r="E7" s="258" t="s">
        <v>321</v>
      </c>
      <c r="F7" s="259" t="str">
        <f t="shared" si="0"/>
        <v>習台シ40</v>
      </c>
    </row>
    <row r="8" spans="1:7">
      <c r="A8" s="255" t="s">
        <v>266</v>
      </c>
      <c r="B8" s="256" t="s">
        <v>378</v>
      </c>
      <c r="C8" s="260" t="str">
        <f t="shared" si="0"/>
        <v>商大ク50</v>
      </c>
      <c r="D8" s="260" t="s">
        <v>440</v>
      </c>
      <c r="E8" s="261" t="s">
        <v>321</v>
      </c>
      <c r="F8" s="262" t="str">
        <f t="shared" si="0"/>
        <v>習台シ40</v>
      </c>
    </row>
    <row r="9" spans="1:7">
      <c r="A9" s="255"/>
      <c r="B9" s="256" t="s">
        <v>287</v>
      </c>
      <c r="C9" s="260" t="s">
        <v>523</v>
      </c>
      <c r="D9" s="260" t="s">
        <v>528</v>
      </c>
      <c r="E9" s="260" t="s">
        <v>525</v>
      </c>
      <c r="F9" s="262" t="s">
        <v>529</v>
      </c>
    </row>
    <row r="10" spans="1:7" s="104" customFormat="1" ht="15.6" thickBot="1">
      <c r="A10" s="263" t="s">
        <v>266</v>
      </c>
      <c r="B10" s="264" t="s">
        <v>259</v>
      </c>
      <c r="C10" s="265" t="s">
        <v>524</v>
      </c>
      <c r="D10" s="265" t="s">
        <v>526</v>
      </c>
      <c r="E10" s="265" t="s">
        <v>525</v>
      </c>
      <c r="F10" s="266" t="s">
        <v>527</v>
      </c>
    </row>
    <row r="11" spans="1:7" s="99" customFormat="1" ht="15.6" thickBot="1">
      <c r="A11" s="246">
        <v>46053</v>
      </c>
      <c r="B11" s="247" t="s">
        <v>257</v>
      </c>
      <c r="C11" s="248" t="s">
        <v>530</v>
      </c>
      <c r="D11" s="248" t="s">
        <v>531</v>
      </c>
      <c r="E11" s="248" t="s">
        <v>517</v>
      </c>
      <c r="F11" s="249" t="s">
        <v>532</v>
      </c>
    </row>
    <row r="12" spans="1:7">
      <c r="A12" s="250"/>
      <c r="B12" s="251" t="s">
        <v>258</v>
      </c>
      <c r="C12" s="252" t="s">
        <v>526</v>
      </c>
      <c r="D12" s="279" t="s">
        <v>533</v>
      </c>
      <c r="E12" s="252" t="s">
        <v>525</v>
      </c>
      <c r="F12" s="254" t="s">
        <v>527</v>
      </c>
    </row>
    <row r="13" spans="1:7">
      <c r="A13" s="255"/>
      <c r="B13" s="256" t="s">
        <v>376</v>
      </c>
      <c r="C13" s="280" t="s">
        <v>523</v>
      </c>
      <c r="D13" s="281"/>
      <c r="E13" s="257" t="s">
        <v>525</v>
      </c>
      <c r="F13" s="259"/>
    </row>
    <row r="14" spans="1:7">
      <c r="A14" s="255"/>
      <c r="B14" s="256" t="s">
        <v>378</v>
      </c>
      <c r="C14" s="280" t="s">
        <v>523</v>
      </c>
      <c r="D14" s="281"/>
      <c r="E14" s="260"/>
      <c r="F14" s="262"/>
    </row>
    <row r="15" spans="1:7">
      <c r="A15" s="255"/>
      <c r="B15" s="256" t="s">
        <v>287</v>
      </c>
      <c r="C15" s="260" t="s">
        <v>523</v>
      </c>
      <c r="D15" s="260" t="s">
        <v>528</v>
      </c>
      <c r="E15" s="260" t="s">
        <v>538</v>
      </c>
      <c r="F15" s="262" t="s">
        <v>540</v>
      </c>
    </row>
    <row r="16" spans="1:7" ht="15.6" thickBot="1">
      <c r="A16" s="263"/>
      <c r="B16" s="264" t="s">
        <v>259</v>
      </c>
      <c r="C16" s="265" t="s">
        <v>534</v>
      </c>
      <c r="D16" s="265" t="s">
        <v>535</v>
      </c>
      <c r="E16" s="265" t="s">
        <v>536</v>
      </c>
      <c r="F16" s="266" t="s">
        <v>537</v>
      </c>
    </row>
    <row r="17" spans="1:6" ht="15.6" thickBot="1">
      <c r="A17" s="289">
        <v>46061</v>
      </c>
      <c r="B17" s="290" t="s">
        <v>257</v>
      </c>
      <c r="C17" s="291"/>
      <c r="D17" s="292" t="s">
        <v>541</v>
      </c>
      <c r="E17" s="291"/>
      <c r="F17" s="293" t="s">
        <v>517</v>
      </c>
    </row>
    <row r="18" spans="1:6">
      <c r="A18" s="294"/>
      <c r="B18" s="295" t="s">
        <v>258</v>
      </c>
      <c r="C18" s="296"/>
      <c r="D18" s="297" t="s">
        <v>535</v>
      </c>
      <c r="E18" s="296"/>
      <c r="F18" s="298" t="s">
        <v>537</v>
      </c>
    </row>
    <row r="19" spans="1:6">
      <c r="A19" s="299"/>
      <c r="B19" s="300" t="s">
        <v>376</v>
      </c>
      <c r="C19" s="301"/>
      <c r="D19" s="302" t="s">
        <v>535</v>
      </c>
      <c r="E19" s="301"/>
      <c r="F19" s="303" t="s">
        <v>539</v>
      </c>
    </row>
    <row r="20" spans="1:6">
      <c r="A20" s="299"/>
      <c r="B20" s="300" t="s">
        <v>378</v>
      </c>
      <c r="C20" s="304"/>
      <c r="D20" s="305" t="s">
        <v>535</v>
      </c>
      <c r="E20" s="304"/>
      <c r="F20" s="306" t="s">
        <v>539</v>
      </c>
    </row>
    <row r="21" spans="1:6">
      <c r="A21" s="299"/>
      <c r="B21" s="300" t="s">
        <v>287</v>
      </c>
      <c r="C21" s="304"/>
      <c r="D21" s="305" t="s">
        <v>542</v>
      </c>
      <c r="E21" s="304"/>
      <c r="F21" s="306" t="s">
        <v>529</v>
      </c>
    </row>
    <row r="22" spans="1:6" ht="15.6" thickBot="1">
      <c r="A22" s="307"/>
      <c r="B22" s="308" t="s">
        <v>259</v>
      </c>
      <c r="C22" s="309"/>
      <c r="D22" s="310" t="s">
        <v>542</v>
      </c>
      <c r="E22" s="309"/>
      <c r="F22" s="311" t="s">
        <v>547</v>
      </c>
    </row>
    <row r="23" spans="1:6" ht="15.6" thickBot="1">
      <c r="A23" s="339">
        <v>46064</v>
      </c>
      <c r="B23" s="247" t="s">
        <v>257</v>
      </c>
      <c r="C23" s="340"/>
      <c r="D23" s="340"/>
      <c r="E23" s="248" t="s">
        <v>530</v>
      </c>
      <c r="F23" s="249" t="s">
        <v>517</v>
      </c>
    </row>
    <row r="24" spans="1:6">
      <c r="A24" s="250"/>
      <c r="B24" s="251" t="s">
        <v>258</v>
      </c>
      <c r="C24" s="341"/>
      <c r="D24" s="341"/>
      <c r="E24" s="342" t="str">
        <f>D16</f>
        <v>55八千代</v>
      </c>
      <c r="F24" s="343" t="str">
        <f>F16</f>
        <v>市原シニア</v>
      </c>
    </row>
    <row r="25" spans="1:6">
      <c r="A25" s="255"/>
      <c r="B25" s="256" t="s">
        <v>376</v>
      </c>
      <c r="C25" s="344"/>
      <c r="D25" s="344"/>
      <c r="E25" s="257" t="s">
        <v>574</v>
      </c>
      <c r="F25" s="259" t="s">
        <v>539</v>
      </c>
    </row>
    <row r="26" spans="1:6">
      <c r="A26" s="255"/>
      <c r="B26" s="256" t="s">
        <v>378</v>
      </c>
      <c r="C26" s="345"/>
      <c r="D26" s="345"/>
      <c r="E26" s="260" t="s">
        <v>574</v>
      </c>
      <c r="F26" s="262" t="s">
        <v>539</v>
      </c>
    </row>
    <row r="27" spans="1:6">
      <c r="A27" s="255"/>
      <c r="B27" s="256" t="s">
        <v>287</v>
      </c>
      <c r="C27" s="345"/>
      <c r="D27" s="345"/>
      <c r="E27" s="260" t="s">
        <v>574</v>
      </c>
      <c r="F27" s="262" t="s">
        <v>529</v>
      </c>
    </row>
    <row r="28" spans="1:6" ht="15.6" thickBot="1">
      <c r="A28" s="263"/>
      <c r="B28" s="264" t="s">
        <v>259</v>
      </c>
      <c r="C28" s="346"/>
      <c r="D28" s="346"/>
      <c r="E28" s="265" t="s">
        <v>549</v>
      </c>
      <c r="F28" s="266" t="s">
        <v>547</v>
      </c>
    </row>
    <row r="29" spans="1:6" ht="15.6" thickBot="1">
      <c r="A29" s="246">
        <v>46067</v>
      </c>
      <c r="B29" s="247" t="s">
        <v>257</v>
      </c>
      <c r="C29" s="340"/>
      <c r="D29" s="340"/>
      <c r="E29" s="248" t="s">
        <v>530</v>
      </c>
      <c r="F29" s="249" t="s">
        <v>531</v>
      </c>
    </row>
    <row r="30" spans="1:6">
      <c r="A30" s="250"/>
      <c r="B30" s="251" t="s">
        <v>258</v>
      </c>
      <c r="C30" s="341"/>
      <c r="D30" s="341"/>
      <c r="E30" s="252" t="str">
        <f>F28</f>
        <v>ブラゼンチン</v>
      </c>
      <c r="F30" s="254" t="str">
        <f>E16</f>
        <v>MVCC</v>
      </c>
    </row>
    <row r="31" spans="1:6">
      <c r="A31" s="255"/>
      <c r="B31" s="256" t="s">
        <v>376</v>
      </c>
      <c r="C31" s="344"/>
      <c r="D31" s="344"/>
      <c r="E31" s="280" t="s">
        <v>537</v>
      </c>
      <c r="F31" s="347"/>
    </row>
    <row r="32" spans="1:6">
      <c r="A32" s="255"/>
      <c r="B32" s="256" t="s">
        <v>378</v>
      </c>
      <c r="C32" s="345"/>
      <c r="D32" s="345"/>
      <c r="E32" s="280" t="s">
        <v>537</v>
      </c>
      <c r="F32" s="347"/>
    </row>
    <row r="33" spans="1:6">
      <c r="A33" s="255"/>
      <c r="B33" s="256" t="s">
        <v>287</v>
      </c>
      <c r="C33" s="345"/>
      <c r="D33" s="345"/>
      <c r="E33" s="348" t="s">
        <v>529</v>
      </c>
      <c r="F33" s="349"/>
    </row>
    <row r="34" spans="1:6" ht="15.6" thickBot="1">
      <c r="A34" s="263"/>
      <c r="B34" s="264" t="s">
        <v>259</v>
      </c>
      <c r="C34" s="346"/>
      <c r="D34" s="346"/>
      <c r="E34" s="265" t="str">
        <f>D22</f>
        <v>55千葉</v>
      </c>
      <c r="F34" s="266" t="s">
        <v>629</v>
      </c>
    </row>
    <row r="35" spans="1:6" ht="15.6" thickBot="1">
      <c r="A35" s="246">
        <v>46068</v>
      </c>
      <c r="B35" s="247" t="s">
        <v>257</v>
      </c>
      <c r="C35" s="248" t="s">
        <v>515</v>
      </c>
      <c r="D35" s="248" t="s">
        <v>543</v>
      </c>
      <c r="E35" s="340"/>
      <c r="F35" s="350"/>
    </row>
    <row r="36" spans="1:6">
      <c r="A36" s="250"/>
      <c r="B36" s="251" t="s">
        <v>258</v>
      </c>
      <c r="C36" s="252" t="s">
        <v>534</v>
      </c>
      <c r="D36" s="252" t="s">
        <v>542</v>
      </c>
      <c r="E36" s="341"/>
      <c r="F36" s="351"/>
    </row>
    <row r="37" spans="1:6">
      <c r="A37" s="255"/>
      <c r="B37" s="256" t="s">
        <v>376</v>
      </c>
      <c r="C37" s="257" t="s">
        <v>575</v>
      </c>
      <c r="D37" s="257" t="s">
        <v>542</v>
      </c>
      <c r="E37" s="344"/>
      <c r="F37" s="352"/>
    </row>
    <row r="38" spans="1:6">
      <c r="A38" s="255"/>
      <c r="B38" s="256" t="s">
        <v>378</v>
      </c>
      <c r="C38" s="260" t="s">
        <v>575</v>
      </c>
      <c r="D38" s="260" t="s">
        <v>542</v>
      </c>
      <c r="E38" s="353"/>
      <c r="F38" s="354"/>
    </row>
    <row r="39" spans="1:6">
      <c r="A39" s="255"/>
      <c r="B39" s="256" t="s">
        <v>287</v>
      </c>
      <c r="C39" s="260" t="s">
        <v>523</v>
      </c>
      <c r="D39" s="260" t="s">
        <v>546</v>
      </c>
      <c r="E39" s="345"/>
      <c r="F39" s="355"/>
    </row>
    <row r="40" spans="1:6" ht="15.6" thickBot="1">
      <c r="A40" s="263"/>
      <c r="B40" s="264" t="s">
        <v>259</v>
      </c>
      <c r="C40" s="265" t="s">
        <v>544</v>
      </c>
      <c r="D40" s="265" t="s">
        <v>545</v>
      </c>
      <c r="E40" s="346"/>
      <c r="F40" s="356"/>
    </row>
    <row r="41" spans="1:6" ht="15.6" thickBot="1">
      <c r="A41" s="246">
        <v>46075</v>
      </c>
      <c r="B41" s="247" t="s">
        <v>257</v>
      </c>
      <c r="C41" s="248" t="s">
        <v>515</v>
      </c>
      <c r="D41" s="340"/>
      <c r="E41" s="248" t="s">
        <v>532</v>
      </c>
      <c r="F41" s="350"/>
    </row>
    <row r="42" spans="1:6">
      <c r="A42" s="250"/>
      <c r="B42" s="251" t="s">
        <v>258</v>
      </c>
      <c r="C42" s="252" t="str">
        <f>C40</f>
        <v>袖ヶ浦シ50</v>
      </c>
      <c r="D42" s="341"/>
      <c r="E42" s="252" t="str">
        <f>F34</f>
        <v>大倉40</v>
      </c>
      <c r="F42" s="351"/>
    </row>
    <row r="43" spans="1:6">
      <c r="A43" s="255"/>
      <c r="B43" s="256" t="s">
        <v>376</v>
      </c>
      <c r="C43" s="257" t="s">
        <v>542</v>
      </c>
      <c r="D43" s="344"/>
      <c r="E43" s="257" t="s">
        <v>549</v>
      </c>
      <c r="F43" s="352"/>
    </row>
    <row r="44" spans="1:6">
      <c r="A44" s="255"/>
      <c r="B44" s="256" t="s">
        <v>378</v>
      </c>
      <c r="C44" s="260" t="s">
        <v>542</v>
      </c>
      <c r="D44" s="345"/>
      <c r="E44" s="260" t="s">
        <v>549</v>
      </c>
      <c r="F44" s="354"/>
    </row>
    <row r="45" spans="1:6">
      <c r="A45" s="255"/>
      <c r="B45" s="256" t="s">
        <v>287</v>
      </c>
      <c r="C45" s="260" t="s">
        <v>528</v>
      </c>
      <c r="D45" s="345"/>
      <c r="E45" s="260" t="s">
        <v>539</v>
      </c>
      <c r="F45" s="355"/>
    </row>
    <row r="46" spans="1:6" ht="15.6" thickBot="1">
      <c r="A46" s="263"/>
      <c r="B46" s="264" t="s">
        <v>259</v>
      </c>
      <c r="C46" s="265" t="s">
        <v>548</v>
      </c>
      <c r="D46" s="346"/>
      <c r="E46" s="265" t="s">
        <v>549</v>
      </c>
      <c r="F46" s="357"/>
    </row>
    <row r="47" spans="1:6" ht="15.6" thickBot="1">
      <c r="A47" s="246">
        <v>46082</v>
      </c>
      <c r="B47" s="247" t="s">
        <v>257</v>
      </c>
      <c r="C47" s="248" t="s">
        <v>530</v>
      </c>
      <c r="D47" s="340"/>
      <c r="E47" s="340"/>
      <c r="F47" s="350"/>
    </row>
    <row r="48" spans="1:6">
      <c r="A48" s="250"/>
      <c r="B48" s="251" t="s">
        <v>258</v>
      </c>
      <c r="C48" s="252" t="s">
        <v>542</v>
      </c>
      <c r="D48" s="341"/>
      <c r="E48" s="341"/>
      <c r="F48" s="351"/>
    </row>
    <row r="49" spans="1:6">
      <c r="A49" s="255"/>
      <c r="B49" s="256" t="s">
        <v>376</v>
      </c>
      <c r="C49" s="257" t="s">
        <v>574</v>
      </c>
      <c r="D49" s="344"/>
      <c r="E49" s="344"/>
      <c r="F49" s="352"/>
    </row>
    <row r="50" spans="1:6">
      <c r="A50" s="255"/>
      <c r="B50" s="256" t="s">
        <v>378</v>
      </c>
      <c r="C50" s="260" t="s">
        <v>574</v>
      </c>
      <c r="D50" s="345"/>
      <c r="E50" s="353"/>
      <c r="F50" s="354"/>
    </row>
    <row r="51" spans="1:6">
      <c r="A51" s="255"/>
      <c r="B51" s="256" t="s">
        <v>287</v>
      </c>
      <c r="C51" s="260"/>
      <c r="D51" s="345"/>
      <c r="E51" s="345"/>
      <c r="F51" s="355"/>
    </row>
    <row r="52" spans="1:6" ht="15.6" thickBot="1">
      <c r="A52" s="263"/>
      <c r="B52" s="264" t="s">
        <v>259</v>
      </c>
      <c r="C52" s="265" t="s">
        <v>690</v>
      </c>
      <c r="D52" s="346"/>
      <c r="E52" s="368"/>
      <c r="F52" s="357"/>
    </row>
    <row r="53" spans="1:6" ht="15.6" thickBot="1">
      <c r="A53" s="246">
        <v>46089</v>
      </c>
      <c r="B53" s="247" t="s">
        <v>257</v>
      </c>
      <c r="C53" s="248" t="s">
        <v>530</v>
      </c>
      <c r="D53" s="248" t="s">
        <v>531</v>
      </c>
      <c r="E53" s="340"/>
      <c r="F53" s="350"/>
    </row>
    <row r="54" spans="1:6">
      <c r="A54" s="250"/>
      <c r="B54" s="251" t="s">
        <v>258</v>
      </c>
      <c r="C54" s="370" t="str">
        <f>C46&amp;"、"&amp;C52</f>
        <v>八千代50、Y-AJACK50</v>
      </c>
      <c r="D54" s="252" t="str">
        <f>D40&amp;"、"&amp;E46</f>
        <v>千葉50、船橋50</v>
      </c>
      <c r="E54" s="341"/>
      <c r="F54" s="351"/>
    </row>
    <row r="55" spans="1:6">
      <c r="A55" s="255"/>
      <c r="B55" s="256" t="s">
        <v>376</v>
      </c>
      <c r="C55" s="280" t="s">
        <v>574</v>
      </c>
      <c r="D55" s="371"/>
      <c r="E55" s="344"/>
      <c r="F55" s="352"/>
    </row>
    <row r="56" spans="1:6">
      <c r="A56" s="255"/>
      <c r="B56" s="256" t="s">
        <v>378</v>
      </c>
      <c r="C56" s="280" t="s">
        <v>574</v>
      </c>
      <c r="D56" s="371"/>
      <c r="E56" s="353"/>
      <c r="F56" s="354"/>
    </row>
    <row r="57" spans="1:6">
      <c r="A57" s="255"/>
      <c r="B57" s="256" t="s">
        <v>287</v>
      </c>
      <c r="C57" s="260"/>
      <c r="D57" s="260"/>
      <c r="E57" s="345"/>
      <c r="F57" s="355"/>
    </row>
    <row r="58" spans="1:6" ht="15.6" thickBot="1">
      <c r="A58" s="263"/>
      <c r="B58" s="264" t="s">
        <v>259</v>
      </c>
      <c r="C58" s="265" t="s">
        <v>641</v>
      </c>
      <c r="D58" s="265" t="s">
        <v>642</v>
      </c>
      <c r="E58" s="368"/>
      <c r="F58" s="357"/>
    </row>
    <row r="59" spans="1:6" ht="15.6" thickBot="1">
      <c r="A59" s="372"/>
      <c r="B59" s="373" t="s">
        <v>257</v>
      </c>
      <c r="C59" s="340"/>
      <c r="D59" s="340"/>
      <c r="E59" s="340"/>
      <c r="F59" s="350"/>
    </row>
    <row r="60" spans="1:6">
      <c r="A60" s="374"/>
      <c r="B60" s="375" t="s">
        <v>258</v>
      </c>
      <c r="C60" s="341"/>
      <c r="D60" s="341"/>
      <c r="E60" s="341"/>
      <c r="F60" s="351"/>
    </row>
    <row r="61" spans="1:6">
      <c r="A61" s="376"/>
      <c r="B61" s="377" t="s">
        <v>376</v>
      </c>
      <c r="C61" s="344"/>
      <c r="D61" s="344"/>
      <c r="E61" s="344"/>
      <c r="F61" s="352"/>
    </row>
    <row r="62" spans="1:6">
      <c r="A62" s="376"/>
      <c r="B62" s="377" t="s">
        <v>378</v>
      </c>
      <c r="C62" s="345"/>
      <c r="D62" s="345"/>
      <c r="E62" s="353"/>
      <c r="F62" s="355"/>
    </row>
    <row r="63" spans="1:6">
      <c r="A63" s="376"/>
      <c r="B63" s="377" t="s">
        <v>287</v>
      </c>
      <c r="C63" s="345"/>
      <c r="D63" s="345"/>
      <c r="E63" s="345"/>
      <c r="F63" s="355"/>
    </row>
    <row r="64" spans="1:6" ht="15.6" thickBot="1">
      <c r="A64" s="378"/>
      <c r="B64" s="379" t="s">
        <v>259</v>
      </c>
      <c r="C64" s="346"/>
      <c r="D64" s="346"/>
      <c r="E64" s="368"/>
      <c r="F64" s="357"/>
    </row>
    <row r="65" spans="1:6" ht="15.6" thickBot="1">
      <c r="A65" s="246">
        <v>46110</v>
      </c>
      <c r="B65" s="247" t="s">
        <v>257</v>
      </c>
      <c r="C65" s="248" t="s">
        <v>268</v>
      </c>
      <c r="D65" s="340"/>
      <c r="E65" s="340"/>
      <c r="F65" s="350"/>
    </row>
    <row r="66" spans="1:6">
      <c r="A66" s="250"/>
      <c r="B66" s="251" t="s">
        <v>258</v>
      </c>
      <c r="C66" s="342" t="str">
        <f>C55</f>
        <v>井上</v>
      </c>
      <c r="D66" s="341"/>
      <c r="E66" s="341"/>
      <c r="F66" s="351"/>
    </row>
    <row r="67" spans="1:6">
      <c r="A67" s="255"/>
      <c r="B67" s="256" t="s">
        <v>376</v>
      </c>
      <c r="C67" s="257" t="s">
        <v>574</v>
      </c>
      <c r="D67" s="344"/>
      <c r="E67" s="344"/>
      <c r="F67" s="352"/>
    </row>
    <row r="68" spans="1:6">
      <c r="A68" s="255" t="s">
        <v>269</v>
      </c>
      <c r="B68" s="256" t="s">
        <v>378</v>
      </c>
      <c r="C68" s="257" t="str">
        <f>C67</f>
        <v>井上</v>
      </c>
      <c r="D68" s="345"/>
      <c r="E68" s="353"/>
      <c r="F68" s="355"/>
    </row>
    <row r="69" spans="1:6">
      <c r="A69" s="255"/>
      <c r="B69" s="256" t="s">
        <v>287</v>
      </c>
      <c r="C69" s="260" t="s">
        <v>716</v>
      </c>
      <c r="D69" s="345"/>
      <c r="E69" s="345"/>
      <c r="F69" s="355"/>
    </row>
    <row r="70" spans="1:6" ht="15.6" thickBot="1">
      <c r="A70" s="391" t="s">
        <v>266</v>
      </c>
      <c r="B70" s="392" t="s">
        <v>259</v>
      </c>
      <c r="C70" s="393" t="s">
        <v>280</v>
      </c>
      <c r="D70" s="346"/>
      <c r="E70" s="368"/>
      <c r="F70" s="357"/>
    </row>
    <row r="71" spans="1:6" ht="12.6" customHeight="1" thickTop="1">
      <c r="A71" s="105"/>
      <c r="B71" s="106"/>
      <c r="C71" s="107"/>
      <c r="D71" s="108"/>
      <c r="E71" s="107"/>
      <c r="F71" s="107"/>
    </row>
    <row r="72" spans="1:6">
      <c r="A72" s="109"/>
      <c r="B72" s="110" t="s">
        <v>187</v>
      </c>
      <c r="C72" s="111" t="s">
        <v>260</v>
      </c>
      <c r="F72" s="112"/>
    </row>
    <row r="73" spans="1:6">
      <c r="A73" s="109"/>
      <c r="C73" s="113" t="s">
        <v>261</v>
      </c>
      <c r="F73" s="112"/>
    </row>
    <row r="74" spans="1:6">
      <c r="C74" s="114" t="s">
        <v>263</v>
      </c>
    </row>
  </sheetData>
  <phoneticPr fontId="14"/>
  <dataValidations count="1">
    <dataValidation imeMode="halfAlpha" allowBlank="1" showInputMessage="1" showErrorMessage="1" sqref="C2 WVF1:WVG1048576 IT1:IU1048576 SP1:SQ1048576 ACL1:ACM1048576 AMH1:AMI1048576 AWD1:AWE1048576 BFZ1:BGA1048576 BPV1:BPW1048576 BZR1:BZS1048576 CJN1:CJO1048576 CTJ1:CTK1048576 DDF1:DDG1048576 DNB1:DNC1048576 DWX1:DWY1048576 EGT1:EGU1048576 EQP1:EQQ1048576 FAL1:FAM1048576 FKH1:FKI1048576 FUD1:FUE1048576 GDZ1:GEA1048576 GNV1:GNW1048576 GXR1:GXS1048576 HHN1:HHO1048576 HRJ1:HRK1048576 IBF1:IBG1048576 ILB1:ILC1048576 IUX1:IUY1048576 JET1:JEU1048576 JOP1:JOQ1048576 JYL1:JYM1048576 KIH1:KII1048576 KSD1:KSE1048576 LBZ1:LCA1048576 LLV1:LLW1048576 LVR1:LVS1048576 MFN1:MFO1048576 MPJ1:MPK1048576 MZF1:MZG1048576 NJB1:NJC1048576 NSX1:NSY1048576 OCT1:OCU1048576 OMP1:OMQ1048576 OWL1:OWM1048576 PGH1:PGI1048576 PQD1:PQE1048576 PZZ1:QAA1048576 QJV1:QJW1048576 QTR1:QTS1048576 RDN1:RDO1048576 RNJ1:RNK1048576 RXF1:RXG1048576 SHB1:SHC1048576 SQX1:SQY1048576 TAT1:TAU1048576 TKP1:TKQ1048576 TUL1:TUM1048576 UEH1:UEI1048576 UOD1:UOE1048576 UXZ1:UYA1048576 VHV1:VHW1048576 VRR1:VRS1048576 WBN1:WBO1048576 WLJ1:WLK1048576 A1:B1048576" xr:uid="{DF791F43-2FF3-4BFE-9CD9-9A185CE2BC9D}"/>
  </dataValidations>
  <printOptions horizontalCentered="1"/>
  <pageMargins left="0.11811023622047245" right="0.11811023622047245" top="0.15748031496062992" bottom="0.15748031496062992" header="0.31496062992125984" footer="0.31496062992125984"/>
  <pageSetup paperSize="9" scale="74" orientation="portrait" horizontalDpi="4294967293" r:id="rId1"/>
  <headerFooter alignWithMargins="0"/>
  <colBreaks count="1" manualBreakCount="1">
    <brk id="8" max="1048575" man="1"/>
  </colBreaks>
  <extLst>
    <ext xmlns:x14="http://schemas.microsoft.com/office/spreadsheetml/2009/9/main" uri="{CCE6A557-97BC-4b89-ADB6-D9C93CAAB3DF}">
      <x14:dataValidations xmlns:xm="http://schemas.microsoft.com/office/excel/2006/main" count="1">
        <x14:dataValidation imeMode="hiragana" allowBlank="1" showInputMessage="1" showErrorMessage="1" xr:uid="{51B70183-F3B5-4A2A-BE86-7B682DF46D97}">
          <xm:sqref>D65564:D65565 IX65564:IX65565 ST65564:ST65565 ACP65564:ACP65565 AML65564:AML65565 AWH65564:AWH65565 BGD65564:BGD65565 BPZ65564:BPZ65565 BZV65564:BZV65565 CJR65564:CJR65565 CTN65564:CTN65565 DDJ65564:DDJ65565 DNF65564:DNF65565 DXB65564:DXB65565 EGX65564:EGX65565 EQT65564:EQT65565 FAP65564:FAP65565 FKL65564:FKL65565 FUH65564:FUH65565 GED65564:GED65565 GNZ65564:GNZ65565 GXV65564:GXV65565 HHR65564:HHR65565 HRN65564:HRN65565 IBJ65564:IBJ65565 ILF65564:ILF65565 IVB65564:IVB65565 JEX65564:JEX65565 JOT65564:JOT65565 JYP65564:JYP65565 KIL65564:KIL65565 KSH65564:KSH65565 LCD65564:LCD65565 LLZ65564:LLZ65565 LVV65564:LVV65565 MFR65564:MFR65565 MPN65564:MPN65565 MZJ65564:MZJ65565 NJF65564:NJF65565 NTB65564:NTB65565 OCX65564:OCX65565 OMT65564:OMT65565 OWP65564:OWP65565 PGL65564:PGL65565 PQH65564:PQH65565 QAD65564:QAD65565 QJZ65564:QJZ65565 QTV65564:QTV65565 RDR65564:RDR65565 RNN65564:RNN65565 RXJ65564:RXJ65565 SHF65564:SHF65565 SRB65564:SRB65565 TAX65564:TAX65565 TKT65564:TKT65565 TUP65564:TUP65565 UEL65564:UEL65565 UOH65564:UOH65565 UYD65564:UYD65565 VHZ65564:VHZ65565 VRV65564:VRV65565 WBR65564:WBR65565 WLN65564:WLN65565 WVJ65564:WVJ65565 D131100:D131101 IX131100:IX131101 ST131100:ST131101 ACP131100:ACP131101 AML131100:AML131101 AWH131100:AWH131101 BGD131100:BGD131101 BPZ131100:BPZ131101 BZV131100:BZV131101 CJR131100:CJR131101 CTN131100:CTN131101 DDJ131100:DDJ131101 DNF131100:DNF131101 DXB131100:DXB131101 EGX131100:EGX131101 EQT131100:EQT131101 FAP131100:FAP131101 FKL131100:FKL131101 FUH131100:FUH131101 GED131100:GED131101 GNZ131100:GNZ131101 GXV131100:GXV131101 HHR131100:HHR131101 HRN131100:HRN131101 IBJ131100:IBJ131101 ILF131100:ILF131101 IVB131100:IVB131101 JEX131100:JEX131101 JOT131100:JOT131101 JYP131100:JYP131101 KIL131100:KIL131101 KSH131100:KSH131101 LCD131100:LCD131101 LLZ131100:LLZ131101 LVV131100:LVV131101 MFR131100:MFR131101 MPN131100:MPN131101 MZJ131100:MZJ131101 NJF131100:NJF131101 NTB131100:NTB131101 OCX131100:OCX131101 OMT131100:OMT131101 OWP131100:OWP131101 PGL131100:PGL131101 PQH131100:PQH131101 QAD131100:QAD131101 QJZ131100:QJZ131101 QTV131100:QTV131101 RDR131100:RDR131101 RNN131100:RNN131101 RXJ131100:RXJ131101 SHF131100:SHF131101 SRB131100:SRB131101 TAX131100:TAX131101 TKT131100:TKT131101 TUP131100:TUP131101 UEL131100:UEL131101 UOH131100:UOH131101 UYD131100:UYD131101 VHZ131100:VHZ131101 VRV131100:VRV131101 WBR131100:WBR131101 WLN131100:WLN131101 WVJ131100:WVJ131101 D196636:D196637 IX196636:IX196637 ST196636:ST196637 ACP196636:ACP196637 AML196636:AML196637 AWH196636:AWH196637 BGD196636:BGD196637 BPZ196636:BPZ196637 BZV196636:BZV196637 CJR196636:CJR196637 CTN196636:CTN196637 DDJ196636:DDJ196637 DNF196636:DNF196637 DXB196636:DXB196637 EGX196636:EGX196637 EQT196636:EQT196637 FAP196636:FAP196637 FKL196636:FKL196637 FUH196636:FUH196637 GED196636:GED196637 GNZ196636:GNZ196637 GXV196636:GXV196637 HHR196636:HHR196637 HRN196636:HRN196637 IBJ196636:IBJ196637 ILF196636:ILF196637 IVB196636:IVB196637 JEX196636:JEX196637 JOT196636:JOT196637 JYP196636:JYP196637 KIL196636:KIL196637 KSH196636:KSH196637 LCD196636:LCD196637 LLZ196636:LLZ196637 LVV196636:LVV196637 MFR196636:MFR196637 MPN196636:MPN196637 MZJ196636:MZJ196637 NJF196636:NJF196637 NTB196636:NTB196637 OCX196636:OCX196637 OMT196636:OMT196637 OWP196636:OWP196637 PGL196636:PGL196637 PQH196636:PQH196637 QAD196636:QAD196637 QJZ196636:QJZ196637 QTV196636:QTV196637 RDR196636:RDR196637 RNN196636:RNN196637 RXJ196636:RXJ196637 SHF196636:SHF196637 SRB196636:SRB196637 TAX196636:TAX196637 TKT196636:TKT196637 TUP196636:TUP196637 UEL196636:UEL196637 UOH196636:UOH196637 UYD196636:UYD196637 VHZ196636:VHZ196637 VRV196636:VRV196637 WBR196636:WBR196637 WLN196636:WLN196637 WVJ196636:WVJ196637 D262172:D262173 IX262172:IX262173 ST262172:ST262173 ACP262172:ACP262173 AML262172:AML262173 AWH262172:AWH262173 BGD262172:BGD262173 BPZ262172:BPZ262173 BZV262172:BZV262173 CJR262172:CJR262173 CTN262172:CTN262173 DDJ262172:DDJ262173 DNF262172:DNF262173 DXB262172:DXB262173 EGX262172:EGX262173 EQT262172:EQT262173 FAP262172:FAP262173 FKL262172:FKL262173 FUH262172:FUH262173 GED262172:GED262173 GNZ262172:GNZ262173 GXV262172:GXV262173 HHR262172:HHR262173 HRN262172:HRN262173 IBJ262172:IBJ262173 ILF262172:ILF262173 IVB262172:IVB262173 JEX262172:JEX262173 JOT262172:JOT262173 JYP262172:JYP262173 KIL262172:KIL262173 KSH262172:KSH262173 LCD262172:LCD262173 LLZ262172:LLZ262173 LVV262172:LVV262173 MFR262172:MFR262173 MPN262172:MPN262173 MZJ262172:MZJ262173 NJF262172:NJF262173 NTB262172:NTB262173 OCX262172:OCX262173 OMT262172:OMT262173 OWP262172:OWP262173 PGL262172:PGL262173 PQH262172:PQH262173 QAD262172:QAD262173 QJZ262172:QJZ262173 QTV262172:QTV262173 RDR262172:RDR262173 RNN262172:RNN262173 RXJ262172:RXJ262173 SHF262172:SHF262173 SRB262172:SRB262173 TAX262172:TAX262173 TKT262172:TKT262173 TUP262172:TUP262173 UEL262172:UEL262173 UOH262172:UOH262173 UYD262172:UYD262173 VHZ262172:VHZ262173 VRV262172:VRV262173 WBR262172:WBR262173 WLN262172:WLN262173 WVJ262172:WVJ262173 D327708:D327709 IX327708:IX327709 ST327708:ST327709 ACP327708:ACP327709 AML327708:AML327709 AWH327708:AWH327709 BGD327708:BGD327709 BPZ327708:BPZ327709 BZV327708:BZV327709 CJR327708:CJR327709 CTN327708:CTN327709 DDJ327708:DDJ327709 DNF327708:DNF327709 DXB327708:DXB327709 EGX327708:EGX327709 EQT327708:EQT327709 FAP327708:FAP327709 FKL327708:FKL327709 FUH327708:FUH327709 GED327708:GED327709 GNZ327708:GNZ327709 GXV327708:GXV327709 HHR327708:HHR327709 HRN327708:HRN327709 IBJ327708:IBJ327709 ILF327708:ILF327709 IVB327708:IVB327709 JEX327708:JEX327709 JOT327708:JOT327709 JYP327708:JYP327709 KIL327708:KIL327709 KSH327708:KSH327709 LCD327708:LCD327709 LLZ327708:LLZ327709 LVV327708:LVV327709 MFR327708:MFR327709 MPN327708:MPN327709 MZJ327708:MZJ327709 NJF327708:NJF327709 NTB327708:NTB327709 OCX327708:OCX327709 OMT327708:OMT327709 OWP327708:OWP327709 PGL327708:PGL327709 PQH327708:PQH327709 QAD327708:QAD327709 QJZ327708:QJZ327709 QTV327708:QTV327709 RDR327708:RDR327709 RNN327708:RNN327709 RXJ327708:RXJ327709 SHF327708:SHF327709 SRB327708:SRB327709 TAX327708:TAX327709 TKT327708:TKT327709 TUP327708:TUP327709 UEL327708:UEL327709 UOH327708:UOH327709 UYD327708:UYD327709 VHZ327708:VHZ327709 VRV327708:VRV327709 WBR327708:WBR327709 WLN327708:WLN327709 WVJ327708:WVJ327709 D393244:D393245 IX393244:IX393245 ST393244:ST393245 ACP393244:ACP393245 AML393244:AML393245 AWH393244:AWH393245 BGD393244:BGD393245 BPZ393244:BPZ393245 BZV393244:BZV393245 CJR393244:CJR393245 CTN393244:CTN393245 DDJ393244:DDJ393245 DNF393244:DNF393245 DXB393244:DXB393245 EGX393244:EGX393245 EQT393244:EQT393245 FAP393244:FAP393245 FKL393244:FKL393245 FUH393244:FUH393245 GED393244:GED393245 GNZ393244:GNZ393245 GXV393244:GXV393245 HHR393244:HHR393245 HRN393244:HRN393245 IBJ393244:IBJ393245 ILF393244:ILF393245 IVB393244:IVB393245 JEX393244:JEX393245 JOT393244:JOT393245 JYP393244:JYP393245 KIL393244:KIL393245 KSH393244:KSH393245 LCD393244:LCD393245 LLZ393244:LLZ393245 LVV393244:LVV393245 MFR393244:MFR393245 MPN393244:MPN393245 MZJ393244:MZJ393245 NJF393244:NJF393245 NTB393244:NTB393245 OCX393244:OCX393245 OMT393244:OMT393245 OWP393244:OWP393245 PGL393244:PGL393245 PQH393244:PQH393245 QAD393244:QAD393245 QJZ393244:QJZ393245 QTV393244:QTV393245 RDR393244:RDR393245 RNN393244:RNN393245 RXJ393244:RXJ393245 SHF393244:SHF393245 SRB393244:SRB393245 TAX393244:TAX393245 TKT393244:TKT393245 TUP393244:TUP393245 UEL393244:UEL393245 UOH393244:UOH393245 UYD393244:UYD393245 VHZ393244:VHZ393245 VRV393244:VRV393245 WBR393244:WBR393245 WLN393244:WLN393245 WVJ393244:WVJ393245 D458780:D458781 IX458780:IX458781 ST458780:ST458781 ACP458780:ACP458781 AML458780:AML458781 AWH458780:AWH458781 BGD458780:BGD458781 BPZ458780:BPZ458781 BZV458780:BZV458781 CJR458780:CJR458781 CTN458780:CTN458781 DDJ458780:DDJ458781 DNF458780:DNF458781 DXB458780:DXB458781 EGX458780:EGX458781 EQT458780:EQT458781 FAP458780:FAP458781 FKL458780:FKL458781 FUH458780:FUH458781 GED458780:GED458781 GNZ458780:GNZ458781 GXV458780:GXV458781 HHR458780:HHR458781 HRN458780:HRN458781 IBJ458780:IBJ458781 ILF458780:ILF458781 IVB458780:IVB458781 JEX458780:JEX458781 JOT458780:JOT458781 JYP458780:JYP458781 KIL458780:KIL458781 KSH458780:KSH458781 LCD458780:LCD458781 LLZ458780:LLZ458781 LVV458780:LVV458781 MFR458780:MFR458781 MPN458780:MPN458781 MZJ458780:MZJ458781 NJF458780:NJF458781 NTB458780:NTB458781 OCX458780:OCX458781 OMT458780:OMT458781 OWP458780:OWP458781 PGL458780:PGL458781 PQH458780:PQH458781 QAD458780:QAD458781 QJZ458780:QJZ458781 QTV458780:QTV458781 RDR458780:RDR458781 RNN458780:RNN458781 RXJ458780:RXJ458781 SHF458780:SHF458781 SRB458780:SRB458781 TAX458780:TAX458781 TKT458780:TKT458781 TUP458780:TUP458781 UEL458780:UEL458781 UOH458780:UOH458781 UYD458780:UYD458781 VHZ458780:VHZ458781 VRV458780:VRV458781 WBR458780:WBR458781 WLN458780:WLN458781 WVJ458780:WVJ458781 D524316:D524317 IX524316:IX524317 ST524316:ST524317 ACP524316:ACP524317 AML524316:AML524317 AWH524316:AWH524317 BGD524316:BGD524317 BPZ524316:BPZ524317 BZV524316:BZV524317 CJR524316:CJR524317 CTN524316:CTN524317 DDJ524316:DDJ524317 DNF524316:DNF524317 DXB524316:DXB524317 EGX524316:EGX524317 EQT524316:EQT524317 FAP524316:FAP524317 FKL524316:FKL524317 FUH524316:FUH524317 GED524316:GED524317 GNZ524316:GNZ524317 GXV524316:GXV524317 HHR524316:HHR524317 HRN524316:HRN524317 IBJ524316:IBJ524317 ILF524316:ILF524317 IVB524316:IVB524317 JEX524316:JEX524317 JOT524316:JOT524317 JYP524316:JYP524317 KIL524316:KIL524317 KSH524316:KSH524317 LCD524316:LCD524317 LLZ524316:LLZ524317 LVV524316:LVV524317 MFR524316:MFR524317 MPN524316:MPN524317 MZJ524316:MZJ524317 NJF524316:NJF524317 NTB524316:NTB524317 OCX524316:OCX524317 OMT524316:OMT524317 OWP524316:OWP524317 PGL524316:PGL524317 PQH524316:PQH524317 QAD524316:QAD524317 QJZ524316:QJZ524317 QTV524316:QTV524317 RDR524316:RDR524317 RNN524316:RNN524317 RXJ524316:RXJ524317 SHF524316:SHF524317 SRB524316:SRB524317 TAX524316:TAX524317 TKT524316:TKT524317 TUP524316:TUP524317 UEL524316:UEL524317 UOH524316:UOH524317 UYD524316:UYD524317 VHZ524316:VHZ524317 VRV524316:VRV524317 WBR524316:WBR524317 WLN524316:WLN524317 WVJ524316:WVJ524317 D589852:D589853 IX589852:IX589853 ST589852:ST589853 ACP589852:ACP589853 AML589852:AML589853 AWH589852:AWH589853 BGD589852:BGD589853 BPZ589852:BPZ589853 BZV589852:BZV589853 CJR589852:CJR589853 CTN589852:CTN589853 DDJ589852:DDJ589853 DNF589852:DNF589853 DXB589852:DXB589853 EGX589852:EGX589853 EQT589852:EQT589853 FAP589852:FAP589853 FKL589852:FKL589853 FUH589852:FUH589853 GED589852:GED589853 GNZ589852:GNZ589853 GXV589852:GXV589853 HHR589852:HHR589853 HRN589852:HRN589853 IBJ589852:IBJ589853 ILF589852:ILF589853 IVB589852:IVB589853 JEX589852:JEX589853 JOT589852:JOT589853 JYP589852:JYP589853 KIL589852:KIL589853 KSH589852:KSH589853 LCD589852:LCD589853 LLZ589852:LLZ589853 LVV589852:LVV589853 MFR589852:MFR589853 MPN589852:MPN589853 MZJ589852:MZJ589853 NJF589852:NJF589853 NTB589852:NTB589853 OCX589852:OCX589853 OMT589852:OMT589853 OWP589852:OWP589853 PGL589852:PGL589853 PQH589852:PQH589853 QAD589852:QAD589853 QJZ589852:QJZ589853 QTV589852:QTV589853 RDR589852:RDR589853 RNN589852:RNN589853 RXJ589852:RXJ589853 SHF589852:SHF589853 SRB589852:SRB589853 TAX589852:TAX589853 TKT589852:TKT589853 TUP589852:TUP589853 UEL589852:UEL589853 UOH589852:UOH589853 UYD589852:UYD589853 VHZ589852:VHZ589853 VRV589852:VRV589853 WBR589852:WBR589853 WLN589852:WLN589853 WVJ589852:WVJ589853 D655388:D655389 IX655388:IX655389 ST655388:ST655389 ACP655388:ACP655389 AML655388:AML655389 AWH655388:AWH655389 BGD655388:BGD655389 BPZ655388:BPZ655389 BZV655388:BZV655389 CJR655388:CJR655389 CTN655388:CTN655389 DDJ655388:DDJ655389 DNF655388:DNF655389 DXB655388:DXB655389 EGX655388:EGX655389 EQT655388:EQT655389 FAP655388:FAP655389 FKL655388:FKL655389 FUH655388:FUH655389 GED655388:GED655389 GNZ655388:GNZ655389 GXV655388:GXV655389 HHR655388:HHR655389 HRN655388:HRN655389 IBJ655388:IBJ655389 ILF655388:ILF655389 IVB655388:IVB655389 JEX655388:JEX655389 JOT655388:JOT655389 JYP655388:JYP655389 KIL655388:KIL655389 KSH655388:KSH655389 LCD655388:LCD655389 LLZ655388:LLZ655389 LVV655388:LVV655389 MFR655388:MFR655389 MPN655388:MPN655389 MZJ655388:MZJ655389 NJF655388:NJF655389 NTB655388:NTB655389 OCX655388:OCX655389 OMT655388:OMT655389 OWP655388:OWP655389 PGL655388:PGL655389 PQH655388:PQH655389 QAD655388:QAD655389 QJZ655388:QJZ655389 QTV655388:QTV655389 RDR655388:RDR655389 RNN655388:RNN655389 RXJ655388:RXJ655389 SHF655388:SHF655389 SRB655388:SRB655389 TAX655388:TAX655389 TKT655388:TKT655389 TUP655388:TUP655389 UEL655388:UEL655389 UOH655388:UOH655389 UYD655388:UYD655389 VHZ655388:VHZ655389 VRV655388:VRV655389 WBR655388:WBR655389 WLN655388:WLN655389 WVJ655388:WVJ655389 D720924:D720925 IX720924:IX720925 ST720924:ST720925 ACP720924:ACP720925 AML720924:AML720925 AWH720924:AWH720925 BGD720924:BGD720925 BPZ720924:BPZ720925 BZV720924:BZV720925 CJR720924:CJR720925 CTN720924:CTN720925 DDJ720924:DDJ720925 DNF720924:DNF720925 DXB720924:DXB720925 EGX720924:EGX720925 EQT720924:EQT720925 FAP720924:FAP720925 FKL720924:FKL720925 FUH720924:FUH720925 GED720924:GED720925 GNZ720924:GNZ720925 GXV720924:GXV720925 HHR720924:HHR720925 HRN720924:HRN720925 IBJ720924:IBJ720925 ILF720924:ILF720925 IVB720924:IVB720925 JEX720924:JEX720925 JOT720924:JOT720925 JYP720924:JYP720925 KIL720924:KIL720925 KSH720924:KSH720925 LCD720924:LCD720925 LLZ720924:LLZ720925 LVV720924:LVV720925 MFR720924:MFR720925 MPN720924:MPN720925 MZJ720924:MZJ720925 NJF720924:NJF720925 NTB720924:NTB720925 OCX720924:OCX720925 OMT720924:OMT720925 OWP720924:OWP720925 PGL720924:PGL720925 PQH720924:PQH720925 QAD720924:QAD720925 QJZ720924:QJZ720925 QTV720924:QTV720925 RDR720924:RDR720925 RNN720924:RNN720925 RXJ720924:RXJ720925 SHF720924:SHF720925 SRB720924:SRB720925 TAX720924:TAX720925 TKT720924:TKT720925 TUP720924:TUP720925 UEL720924:UEL720925 UOH720924:UOH720925 UYD720924:UYD720925 VHZ720924:VHZ720925 VRV720924:VRV720925 WBR720924:WBR720925 WLN720924:WLN720925 WVJ720924:WVJ720925 D786460:D786461 IX786460:IX786461 ST786460:ST786461 ACP786460:ACP786461 AML786460:AML786461 AWH786460:AWH786461 BGD786460:BGD786461 BPZ786460:BPZ786461 BZV786460:BZV786461 CJR786460:CJR786461 CTN786460:CTN786461 DDJ786460:DDJ786461 DNF786460:DNF786461 DXB786460:DXB786461 EGX786460:EGX786461 EQT786460:EQT786461 FAP786460:FAP786461 FKL786460:FKL786461 FUH786460:FUH786461 GED786460:GED786461 GNZ786460:GNZ786461 GXV786460:GXV786461 HHR786460:HHR786461 HRN786460:HRN786461 IBJ786460:IBJ786461 ILF786460:ILF786461 IVB786460:IVB786461 JEX786460:JEX786461 JOT786460:JOT786461 JYP786460:JYP786461 KIL786460:KIL786461 KSH786460:KSH786461 LCD786460:LCD786461 LLZ786460:LLZ786461 LVV786460:LVV786461 MFR786460:MFR786461 MPN786460:MPN786461 MZJ786460:MZJ786461 NJF786460:NJF786461 NTB786460:NTB786461 OCX786460:OCX786461 OMT786460:OMT786461 OWP786460:OWP786461 PGL786460:PGL786461 PQH786460:PQH786461 QAD786460:QAD786461 QJZ786460:QJZ786461 QTV786460:QTV786461 RDR786460:RDR786461 RNN786460:RNN786461 RXJ786460:RXJ786461 SHF786460:SHF786461 SRB786460:SRB786461 TAX786460:TAX786461 TKT786460:TKT786461 TUP786460:TUP786461 UEL786460:UEL786461 UOH786460:UOH786461 UYD786460:UYD786461 VHZ786460:VHZ786461 VRV786460:VRV786461 WBR786460:WBR786461 WLN786460:WLN786461 WVJ786460:WVJ786461 D851996:D851997 IX851996:IX851997 ST851996:ST851997 ACP851996:ACP851997 AML851996:AML851997 AWH851996:AWH851997 BGD851996:BGD851997 BPZ851996:BPZ851997 BZV851996:BZV851997 CJR851996:CJR851997 CTN851996:CTN851997 DDJ851996:DDJ851997 DNF851996:DNF851997 DXB851996:DXB851997 EGX851996:EGX851997 EQT851996:EQT851997 FAP851996:FAP851997 FKL851996:FKL851997 FUH851996:FUH851997 GED851996:GED851997 GNZ851996:GNZ851997 GXV851996:GXV851997 HHR851996:HHR851997 HRN851996:HRN851997 IBJ851996:IBJ851997 ILF851996:ILF851997 IVB851996:IVB851997 JEX851996:JEX851997 JOT851996:JOT851997 JYP851996:JYP851997 KIL851996:KIL851997 KSH851996:KSH851997 LCD851996:LCD851997 LLZ851996:LLZ851997 LVV851996:LVV851997 MFR851996:MFR851997 MPN851996:MPN851997 MZJ851996:MZJ851997 NJF851996:NJF851997 NTB851996:NTB851997 OCX851996:OCX851997 OMT851996:OMT851997 OWP851996:OWP851997 PGL851996:PGL851997 PQH851996:PQH851997 QAD851996:QAD851997 QJZ851996:QJZ851997 QTV851996:QTV851997 RDR851996:RDR851997 RNN851996:RNN851997 RXJ851996:RXJ851997 SHF851996:SHF851997 SRB851996:SRB851997 TAX851996:TAX851997 TKT851996:TKT851997 TUP851996:TUP851997 UEL851996:UEL851997 UOH851996:UOH851997 UYD851996:UYD851997 VHZ851996:VHZ851997 VRV851996:VRV851997 WBR851996:WBR851997 WLN851996:WLN851997 WVJ851996:WVJ851997 D917532:D917533 IX917532:IX917533 ST917532:ST917533 ACP917532:ACP917533 AML917532:AML917533 AWH917532:AWH917533 BGD917532:BGD917533 BPZ917532:BPZ917533 BZV917532:BZV917533 CJR917532:CJR917533 CTN917532:CTN917533 DDJ917532:DDJ917533 DNF917532:DNF917533 DXB917532:DXB917533 EGX917532:EGX917533 EQT917532:EQT917533 FAP917532:FAP917533 FKL917532:FKL917533 FUH917532:FUH917533 GED917532:GED917533 GNZ917532:GNZ917533 GXV917532:GXV917533 HHR917532:HHR917533 HRN917532:HRN917533 IBJ917532:IBJ917533 ILF917532:ILF917533 IVB917532:IVB917533 JEX917532:JEX917533 JOT917532:JOT917533 JYP917532:JYP917533 KIL917532:KIL917533 KSH917532:KSH917533 LCD917532:LCD917533 LLZ917532:LLZ917533 LVV917532:LVV917533 MFR917532:MFR917533 MPN917532:MPN917533 MZJ917532:MZJ917533 NJF917532:NJF917533 NTB917532:NTB917533 OCX917532:OCX917533 OMT917532:OMT917533 OWP917532:OWP917533 PGL917532:PGL917533 PQH917532:PQH917533 QAD917532:QAD917533 QJZ917532:QJZ917533 QTV917532:QTV917533 RDR917532:RDR917533 RNN917532:RNN917533 RXJ917532:RXJ917533 SHF917532:SHF917533 SRB917532:SRB917533 TAX917532:TAX917533 TKT917532:TKT917533 TUP917532:TUP917533 UEL917532:UEL917533 UOH917532:UOH917533 UYD917532:UYD917533 VHZ917532:VHZ917533 VRV917532:VRV917533 WBR917532:WBR917533 WLN917532:WLN917533 WVJ917532:WVJ917533 D983068:D983069 IX983068:IX983069 ST983068:ST983069 ACP983068:ACP983069 AML983068:AML983069 AWH983068:AWH983069 BGD983068:BGD983069 BPZ983068:BPZ983069 BZV983068:BZV983069 CJR983068:CJR983069 CTN983068:CTN983069 DDJ983068:DDJ983069 DNF983068:DNF983069 DXB983068:DXB983069 EGX983068:EGX983069 EQT983068:EQT983069 FAP983068:FAP983069 FKL983068:FKL983069 FUH983068:FUH983069 GED983068:GED983069 GNZ983068:GNZ983069 GXV983068:GXV983069 HHR983068:HHR983069 HRN983068:HRN983069 IBJ983068:IBJ983069 ILF983068:ILF983069 IVB983068:IVB983069 JEX983068:JEX983069 JOT983068:JOT983069 JYP983068:JYP983069 KIL983068:KIL983069 KSH983068:KSH983069 LCD983068:LCD983069 LLZ983068:LLZ983069 LVV983068:LVV983069 MFR983068:MFR983069 MPN983068:MPN983069 MZJ983068:MZJ983069 NJF983068:NJF983069 NTB983068:NTB983069 OCX983068:OCX983069 OMT983068:OMT983069 OWP983068:OWP983069 PGL983068:PGL983069 PQH983068:PQH983069 QAD983068:QAD983069 QJZ983068:QJZ983069 QTV983068:QTV983069 RDR983068:RDR983069 RNN983068:RNN983069 RXJ983068:RXJ983069 SHF983068:SHF983069 SRB983068:SRB983069 TAX983068:TAX983069 TKT983068:TKT983069 TUP983068:TUP983069 UEL983068:UEL983069 UOH983068:UOH983069 UYD983068:UYD983069 VHZ983068:VHZ983069 VRV983068:VRV983069 WBR983068:WBR983069 WLN983068:WLN983069 WVJ983068:WVJ983069 C65582:C65585 IV65582:IV65585 SR65582:SR65585 ACN65582:ACN65585 AMJ65582:AMJ65585 AWF65582:AWF65585 BGB65582:BGB65585 BPX65582:BPX65585 BZT65582:BZT65585 CJP65582:CJP65585 CTL65582:CTL65585 DDH65582:DDH65585 DND65582:DND65585 DWZ65582:DWZ65585 EGV65582:EGV65585 EQR65582:EQR65585 FAN65582:FAN65585 FKJ65582:FKJ65585 FUF65582:FUF65585 GEB65582:GEB65585 GNX65582:GNX65585 GXT65582:GXT65585 HHP65582:HHP65585 HRL65582:HRL65585 IBH65582:IBH65585 ILD65582:ILD65585 IUZ65582:IUZ65585 JEV65582:JEV65585 JOR65582:JOR65585 JYN65582:JYN65585 KIJ65582:KIJ65585 KSF65582:KSF65585 LCB65582:LCB65585 LLX65582:LLX65585 LVT65582:LVT65585 MFP65582:MFP65585 MPL65582:MPL65585 MZH65582:MZH65585 NJD65582:NJD65585 NSZ65582:NSZ65585 OCV65582:OCV65585 OMR65582:OMR65585 OWN65582:OWN65585 PGJ65582:PGJ65585 PQF65582:PQF65585 QAB65582:QAB65585 QJX65582:QJX65585 QTT65582:QTT65585 RDP65582:RDP65585 RNL65582:RNL65585 RXH65582:RXH65585 SHD65582:SHD65585 SQZ65582:SQZ65585 TAV65582:TAV65585 TKR65582:TKR65585 TUN65582:TUN65585 UEJ65582:UEJ65585 UOF65582:UOF65585 UYB65582:UYB65585 VHX65582:VHX65585 VRT65582:VRT65585 WBP65582:WBP65585 WLL65582:WLL65585 WVH65582:WVH65585 C131118:C131121 IV131118:IV131121 SR131118:SR131121 ACN131118:ACN131121 AMJ131118:AMJ131121 AWF131118:AWF131121 BGB131118:BGB131121 BPX131118:BPX131121 BZT131118:BZT131121 CJP131118:CJP131121 CTL131118:CTL131121 DDH131118:DDH131121 DND131118:DND131121 DWZ131118:DWZ131121 EGV131118:EGV131121 EQR131118:EQR131121 FAN131118:FAN131121 FKJ131118:FKJ131121 FUF131118:FUF131121 GEB131118:GEB131121 GNX131118:GNX131121 GXT131118:GXT131121 HHP131118:HHP131121 HRL131118:HRL131121 IBH131118:IBH131121 ILD131118:ILD131121 IUZ131118:IUZ131121 JEV131118:JEV131121 JOR131118:JOR131121 JYN131118:JYN131121 KIJ131118:KIJ131121 KSF131118:KSF131121 LCB131118:LCB131121 LLX131118:LLX131121 LVT131118:LVT131121 MFP131118:MFP131121 MPL131118:MPL131121 MZH131118:MZH131121 NJD131118:NJD131121 NSZ131118:NSZ131121 OCV131118:OCV131121 OMR131118:OMR131121 OWN131118:OWN131121 PGJ131118:PGJ131121 PQF131118:PQF131121 QAB131118:QAB131121 QJX131118:QJX131121 QTT131118:QTT131121 RDP131118:RDP131121 RNL131118:RNL131121 RXH131118:RXH131121 SHD131118:SHD131121 SQZ131118:SQZ131121 TAV131118:TAV131121 TKR131118:TKR131121 TUN131118:TUN131121 UEJ131118:UEJ131121 UOF131118:UOF131121 UYB131118:UYB131121 VHX131118:VHX131121 VRT131118:VRT131121 WBP131118:WBP131121 WLL131118:WLL131121 WVH131118:WVH131121 C196654:C196657 IV196654:IV196657 SR196654:SR196657 ACN196654:ACN196657 AMJ196654:AMJ196657 AWF196654:AWF196657 BGB196654:BGB196657 BPX196654:BPX196657 BZT196654:BZT196657 CJP196654:CJP196657 CTL196654:CTL196657 DDH196654:DDH196657 DND196654:DND196657 DWZ196654:DWZ196657 EGV196654:EGV196657 EQR196654:EQR196657 FAN196654:FAN196657 FKJ196654:FKJ196657 FUF196654:FUF196657 GEB196654:GEB196657 GNX196654:GNX196657 GXT196654:GXT196657 HHP196654:HHP196657 HRL196654:HRL196657 IBH196654:IBH196657 ILD196654:ILD196657 IUZ196654:IUZ196657 JEV196654:JEV196657 JOR196654:JOR196657 JYN196654:JYN196657 KIJ196654:KIJ196657 KSF196654:KSF196657 LCB196654:LCB196657 LLX196654:LLX196657 LVT196654:LVT196657 MFP196654:MFP196657 MPL196654:MPL196657 MZH196654:MZH196657 NJD196654:NJD196657 NSZ196654:NSZ196657 OCV196654:OCV196657 OMR196654:OMR196657 OWN196654:OWN196657 PGJ196654:PGJ196657 PQF196654:PQF196657 QAB196654:QAB196657 QJX196654:QJX196657 QTT196654:QTT196657 RDP196654:RDP196657 RNL196654:RNL196657 RXH196654:RXH196657 SHD196654:SHD196657 SQZ196654:SQZ196657 TAV196654:TAV196657 TKR196654:TKR196657 TUN196654:TUN196657 UEJ196654:UEJ196657 UOF196654:UOF196657 UYB196654:UYB196657 VHX196654:VHX196657 VRT196654:VRT196657 WBP196654:WBP196657 WLL196654:WLL196657 WVH196654:WVH196657 C262190:C262193 IV262190:IV262193 SR262190:SR262193 ACN262190:ACN262193 AMJ262190:AMJ262193 AWF262190:AWF262193 BGB262190:BGB262193 BPX262190:BPX262193 BZT262190:BZT262193 CJP262190:CJP262193 CTL262190:CTL262193 DDH262190:DDH262193 DND262190:DND262193 DWZ262190:DWZ262193 EGV262190:EGV262193 EQR262190:EQR262193 FAN262190:FAN262193 FKJ262190:FKJ262193 FUF262190:FUF262193 GEB262190:GEB262193 GNX262190:GNX262193 GXT262190:GXT262193 HHP262190:HHP262193 HRL262190:HRL262193 IBH262190:IBH262193 ILD262190:ILD262193 IUZ262190:IUZ262193 JEV262190:JEV262193 JOR262190:JOR262193 JYN262190:JYN262193 KIJ262190:KIJ262193 KSF262190:KSF262193 LCB262190:LCB262193 LLX262190:LLX262193 LVT262190:LVT262193 MFP262190:MFP262193 MPL262190:MPL262193 MZH262190:MZH262193 NJD262190:NJD262193 NSZ262190:NSZ262193 OCV262190:OCV262193 OMR262190:OMR262193 OWN262190:OWN262193 PGJ262190:PGJ262193 PQF262190:PQF262193 QAB262190:QAB262193 QJX262190:QJX262193 QTT262190:QTT262193 RDP262190:RDP262193 RNL262190:RNL262193 RXH262190:RXH262193 SHD262190:SHD262193 SQZ262190:SQZ262193 TAV262190:TAV262193 TKR262190:TKR262193 TUN262190:TUN262193 UEJ262190:UEJ262193 UOF262190:UOF262193 UYB262190:UYB262193 VHX262190:VHX262193 VRT262190:VRT262193 WBP262190:WBP262193 WLL262190:WLL262193 WVH262190:WVH262193 C327726:C327729 IV327726:IV327729 SR327726:SR327729 ACN327726:ACN327729 AMJ327726:AMJ327729 AWF327726:AWF327729 BGB327726:BGB327729 BPX327726:BPX327729 BZT327726:BZT327729 CJP327726:CJP327729 CTL327726:CTL327729 DDH327726:DDH327729 DND327726:DND327729 DWZ327726:DWZ327729 EGV327726:EGV327729 EQR327726:EQR327729 FAN327726:FAN327729 FKJ327726:FKJ327729 FUF327726:FUF327729 GEB327726:GEB327729 GNX327726:GNX327729 GXT327726:GXT327729 HHP327726:HHP327729 HRL327726:HRL327729 IBH327726:IBH327729 ILD327726:ILD327729 IUZ327726:IUZ327729 JEV327726:JEV327729 JOR327726:JOR327729 JYN327726:JYN327729 KIJ327726:KIJ327729 KSF327726:KSF327729 LCB327726:LCB327729 LLX327726:LLX327729 LVT327726:LVT327729 MFP327726:MFP327729 MPL327726:MPL327729 MZH327726:MZH327729 NJD327726:NJD327729 NSZ327726:NSZ327729 OCV327726:OCV327729 OMR327726:OMR327729 OWN327726:OWN327729 PGJ327726:PGJ327729 PQF327726:PQF327729 QAB327726:QAB327729 QJX327726:QJX327729 QTT327726:QTT327729 RDP327726:RDP327729 RNL327726:RNL327729 RXH327726:RXH327729 SHD327726:SHD327729 SQZ327726:SQZ327729 TAV327726:TAV327729 TKR327726:TKR327729 TUN327726:TUN327729 UEJ327726:UEJ327729 UOF327726:UOF327729 UYB327726:UYB327729 VHX327726:VHX327729 VRT327726:VRT327729 WBP327726:WBP327729 WLL327726:WLL327729 WVH327726:WVH327729 C393262:C393265 IV393262:IV393265 SR393262:SR393265 ACN393262:ACN393265 AMJ393262:AMJ393265 AWF393262:AWF393265 BGB393262:BGB393265 BPX393262:BPX393265 BZT393262:BZT393265 CJP393262:CJP393265 CTL393262:CTL393265 DDH393262:DDH393265 DND393262:DND393265 DWZ393262:DWZ393265 EGV393262:EGV393265 EQR393262:EQR393265 FAN393262:FAN393265 FKJ393262:FKJ393265 FUF393262:FUF393265 GEB393262:GEB393265 GNX393262:GNX393265 GXT393262:GXT393265 HHP393262:HHP393265 HRL393262:HRL393265 IBH393262:IBH393265 ILD393262:ILD393265 IUZ393262:IUZ393265 JEV393262:JEV393265 JOR393262:JOR393265 JYN393262:JYN393265 KIJ393262:KIJ393265 KSF393262:KSF393265 LCB393262:LCB393265 LLX393262:LLX393265 LVT393262:LVT393265 MFP393262:MFP393265 MPL393262:MPL393265 MZH393262:MZH393265 NJD393262:NJD393265 NSZ393262:NSZ393265 OCV393262:OCV393265 OMR393262:OMR393265 OWN393262:OWN393265 PGJ393262:PGJ393265 PQF393262:PQF393265 QAB393262:QAB393265 QJX393262:QJX393265 QTT393262:QTT393265 RDP393262:RDP393265 RNL393262:RNL393265 RXH393262:RXH393265 SHD393262:SHD393265 SQZ393262:SQZ393265 TAV393262:TAV393265 TKR393262:TKR393265 TUN393262:TUN393265 UEJ393262:UEJ393265 UOF393262:UOF393265 UYB393262:UYB393265 VHX393262:VHX393265 VRT393262:VRT393265 WBP393262:WBP393265 WLL393262:WLL393265 WVH393262:WVH393265 C458798:C458801 IV458798:IV458801 SR458798:SR458801 ACN458798:ACN458801 AMJ458798:AMJ458801 AWF458798:AWF458801 BGB458798:BGB458801 BPX458798:BPX458801 BZT458798:BZT458801 CJP458798:CJP458801 CTL458798:CTL458801 DDH458798:DDH458801 DND458798:DND458801 DWZ458798:DWZ458801 EGV458798:EGV458801 EQR458798:EQR458801 FAN458798:FAN458801 FKJ458798:FKJ458801 FUF458798:FUF458801 GEB458798:GEB458801 GNX458798:GNX458801 GXT458798:GXT458801 HHP458798:HHP458801 HRL458798:HRL458801 IBH458798:IBH458801 ILD458798:ILD458801 IUZ458798:IUZ458801 JEV458798:JEV458801 JOR458798:JOR458801 JYN458798:JYN458801 KIJ458798:KIJ458801 KSF458798:KSF458801 LCB458798:LCB458801 LLX458798:LLX458801 LVT458798:LVT458801 MFP458798:MFP458801 MPL458798:MPL458801 MZH458798:MZH458801 NJD458798:NJD458801 NSZ458798:NSZ458801 OCV458798:OCV458801 OMR458798:OMR458801 OWN458798:OWN458801 PGJ458798:PGJ458801 PQF458798:PQF458801 QAB458798:QAB458801 QJX458798:QJX458801 QTT458798:QTT458801 RDP458798:RDP458801 RNL458798:RNL458801 RXH458798:RXH458801 SHD458798:SHD458801 SQZ458798:SQZ458801 TAV458798:TAV458801 TKR458798:TKR458801 TUN458798:TUN458801 UEJ458798:UEJ458801 UOF458798:UOF458801 UYB458798:UYB458801 VHX458798:VHX458801 VRT458798:VRT458801 WBP458798:WBP458801 WLL458798:WLL458801 WVH458798:WVH458801 C524334:C524337 IV524334:IV524337 SR524334:SR524337 ACN524334:ACN524337 AMJ524334:AMJ524337 AWF524334:AWF524337 BGB524334:BGB524337 BPX524334:BPX524337 BZT524334:BZT524337 CJP524334:CJP524337 CTL524334:CTL524337 DDH524334:DDH524337 DND524334:DND524337 DWZ524334:DWZ524337 EGV524334:EGV524337 EQR524334:EQR524337 FAN524334:FAN524337 FKJ524334:FKJ524337 FUF524334:FUF524337 GEB524334:GEB524337 GNX524334:GNX524337 GXT524334:GXT524337 HHP524334:HHP524337 HRL524334:HRL524337 IBH524334:IBH524337 ILD524334:ILD524337 IUZ524334:IUZ524337 JEV524334:JEV524337 JOR524334:JOR524337 JYN524334:JYN524337 KIJ524334:KIJ524337 KSF524334:KSF524337 LCB524334:LCB524337 LLX524334:LLX524337 LVT524334:LVT524337 MFP524334:MFP524337 MPL524334:MPL524337 MZH524334:MZH524337 NJD524334:NJD524337 NSZ524334:NSZ524337 OCV524334:OCV524337 OMR524334:OMR524337 OWN524334:OWN524337 PGJ524334:PGJ524337 PQF524334:PQF524337 QAB524334:QAB524337 QJX524334:QJX524337 QTT524334:QTT524337 RDP524334:RDP524337 RNL524334:RNL524337 RXH524334:RXH524337 SHD524334:SHD524337 SQZ524334:SQZ524337 TAV524334:TAV524337 TKR524334:TKR524337 TUN524334:TUN524337 UEJ524334:UEJ524337 UOF524334:UOF524337 UYB524334:UYB524337 VHX524334:VHX524337 VRT524334:VRT524337 WBP524334:WBP524337 WLL524334:WLL524337 WVH524334:WVH524337 C589870:C589873 IV589870:IV589873 SR589870:SR589873 ACN589870:ACN589873 AMJ589870:AMJ589873 AWF589870:AWF589873 BGB589870:BGB589873 BPX589870:BPX589873 BZT589870:BZT589873 CJP589870:CJP589873 CTL589870:CTL589873 DDH589870:DDH589873 DND589870:DND589873 DWZ589870:DWZ589873 EGV589870:EGV589873 EQR589870:EQR589873 FAN589870:FAN589873 FKJ589870:FKJ589873 FUF589870:FUF589873 GEB589870:GEB589873 GNX589870:GNX589873 GXT589870:GXT589873 HHP589870:HHP589873 HRL589870:HRL589873 IBH589870:IBH589873 ILD589870:ILD589873 IUZ589870:IUZ589873 JEV589870:JEV589873 JOR589870:JOR589873 JYN589870:JYN589873 KIJ589870:KIJ589873 KSF589870:KSF589873 LCB589870:LCB589873 LLX589870:LLX589873 LVT589870:LVT589873 MFP589870:MFP589873 MPL589870:MPL589873 MZH589870:MZH589873 NJD589870:NJD589873 NSZ589870:NSZ589873 OCV589870:OCV589873 OMR589870:OMR589873 OWN589870:OWN589873 PGJ589870:PGJ589873 PQF589870:PQF589873 QAB589870:QAB589873 QJX589870:QJX589873 QTT589870:QTT589873 RDP589870:RDP589873 RNL589870:RNL589873 RXH589870:RXH589873 SHD589870:SHD589873 SQZ589870:SQZ589873 TAV589870:TAV589873 TKR589870:TKR589873 TUN589870:TUN589873 UEJ589870:UEJ589873 UOF589870:UOF589873 UYB589870:UYB589873 VHX589870:VHX589873 VRT589870:VRT589873 WBP589870:WBP589873 WLL589870:WLL589873 WVH589870:WVH589873 C655406:C655409 IV655406:IV655409 SR655406:SR655409 ACN655406:ACN655409 AMJ655406:AMJ655409 AWF655406:AWF655409 BGB655406:BGB655409 BPX655406:BPX655409 BZT655406:BZT655409 CJP655406:CJP655409 CTL655406:CTL655409 DDH655406:DDH655409 DND655406:DND655409 DWZ655406:DWZ655409 EGV655406:EGV655409 EQR655406:EQR655409 FAN655406:FAN655409 FKJ655406:FKJ655409 FUF655406:FUF655409 GEB655406:GEB655409 GNX655406:GNX655409 GXT655406:GXT655409 HHP655406:HHP655409 HRL655406:HRL655409 IBH655406:IBH655409 ILD655406:ILD655409 IUZ655406:IUZ655409 JEV655406:JEV655409 JOR655406:JOR655409 JYN655406:JYN655409 KIJ655406:KIJ655409 KSF655406:KSF655409 LCB655406:LCB655409 LLX655406:LLX655409 LVT655406:LVT655409 MFP655406:MFP655409 MPL655406:MPL655409 MZH655406:MZH655409 NJD655406:NJD655409 NSZ655406:NSZ655409 OCV655406:OCV655409 OMR655406:OMR655409 OWN655406:OWN655409 PGJ655406:PGJ655409 PQF655406:PQF655409 QAB655406:QAB655409 QJX655406:QJX655409 QTT655406:QTT655409 RDP655406:RDP655409 RNL655406:RNL655409 RXH655406:RXH655409 SHD655406:SHD655409 SQZ655406:SQZ655409 TAV655406:TAV655409 TKR655406:TKR655409 TUN655406:TUN655409 UEJ655406:UEJ655409 UOF655406:UOF655409 UYB655406:UYB655409 VHX655406:VHX655409 VRT655406:VRT655409 WBP655406:WBP655409 WLL655406:WLL655409 WVH655406:WVH655409 C720942:C720945 IV720942:IV720945 SR720942:SR720945 ACN720942:ACN720945 AMJ720942:AMJ720945 AWF720942:AWF720945 BGB720942:BGB720945 BPX720942:BPX720945 BZT720942:BZT720945 CJP720942:CJP720945 CTL720942:CTL720945 DDH720942:DDH720945 DND720942:DND720945 DWZ720942:DWZ720945 EGV720942:EGV720945 EQR720942:EQR720945 FAN720942:FAN720945 FKJ720942:FKJ720945 FUF720942:FUF720945 GEB720942:GEB720945 GNX720942:GNX720945 GXT720942:GXT720945 HHP720942:HHP720945 HRL720942:HRL720945 IBH720942:IBH720945 ILD720942:ILD720945 IUZ720942:IUZ720945 JEV720942:JEV720945 JOR720942:JOR720945 JYN720942:JYN720945 KIJ720942:KIJ720945 KSF720942:KSF720945 LCB720942:LCB720945 LLX720942:LLX720945 LVT720942:LVT720945 MFP720942:MFP720945 MPL720942:MPL720945 MZH720942:MZH720945 NJD720942:NJD720945 NSZ720942:NSZ720945 OCV720942:OCV720945 OMR720942:OMR720945 OWN720942:OWN720945 PGJ720942:PGJ720945 PQF720942:PQF720945 QAB720942:QAB720945 QJX720942:QJX720945 QTT720942:QTT720945 RDP720942:RDP720945 RNL720942:RNL720945 RXH720942:RXH720945 SHD720942:SHD720945 SQZ720942:SQZ720945 TAV720942:TAV720945 TKR720942:TKR720945 TUN720942:TUN720945 UEJ720942:UEJ720945 UOF720942:UOF720945 UYB720942:UYB720945 VHX720942:VHX720945 VRT720942:VRT720945 WBP720942:WBP720945 WLL720942:WLL720945 WVH720942:WVH720945 C786478:C786481 IV786478:IV786481 SR786478:SR786481 ACN786478:ACN786481 AMJ786478:AMJ786481 AWF786478:AWF786481 BGB786478:BGB786481 BPX786478:BPX786481 BZT786478:BZT786481 CJP786478:CJP786481 CTL786478:CTL786481 DDH786478:DDH786481 DND786478:DND786481 DWZ786478:DWZ786481 EGV786478:EGV786481 EQR786478:EQR786481 FAN786478:FAN786481 FKJ786478:FKJ786481 FUF786478:FUF786481 GEB786478:GEB786481 GNX786478:GNX786481 GXT786478:GXT786481 HHP786478:HHP786481 HRL786478:HRL786481 IBH786478:IBH786481 ILD786478:ILD786481 IUZ786478:IUZ786481 JEV786478:JEV786481 JOR786478:JOR786481 JYN786478:JYN786481 KIJ786478:KIJ786481 KSF786478:KSF786481 LCB786478:LCB786481 LLX786478:LLX786481 LVT786478:LVT786481 MFP786478:MFP786481 MPL786478:MPL786481 MZH786478:MZH786481 NJD786478:NJD786481 NSZ786478:NSZ786481 OCV786478:OCV786481 OMR786478:OMR786481 OWN786478:OWN786481 PGJ786478:PGJ786481 PQF786478:PQF786481 QAB786478:QAB786481 QJX786478:QJX786481 QTT786478:QTT786481 RDP786478:RDP786481 RNL786478:RNL786481 RXH786478:RXH786481 SHD786478:SHD786481 SQZ786478:SQZ786481 TAV786478:TAV786481 TKR786478:TKR786481 TUN786478:TUN786481 UEJ786478:UEJ786481 UOF786478:UOF786481 UYB786478:UYB786481 VHX786478:VHX786481 VRT786478:VRT786481 WBP786478:WBP786481 WLL786478:WLL786481 WVH786478:WVH786481 C852014:C852017 IV852014:IV852017 SR852014:SR852017 ACN852014:ACN852017 AMJ852014:AMJ852017 AWF852014:AWF852017 BGB852014:BGB852017 BPX852014:BPX852017 BZT852014:BZT852017 CJP852014:CJP852017 CTL852014:CTL852017 DDH852014:DDH852017 DND852014:DND852017 DWZ852014:DWZ852017 EGV852014:EGV852017 EQR852014:EQR852017 FAN852014:FAN852017 FKJ852014:FKJ852017 FUF852014:FUF852017 GEB852014:GEB852017 GNX852014:GNX852017 GXT852014:GXT852017 HHP852014:HHP852017 HRL852014:HRL852017 IBH852014:IBH852017 ILD852014:ILD852017 IUZ852014:IUZ852017 JEV852014:JEV852017 JOR852014:JOR852017 JYN852014:JYN852017 KIJ852014:KIJ852017 KSF852014:KSF852017 LCB852014:LCB852017 LLX852014:LLX852017 LVT852014:LVT852017 MFP852014:MFP852017 MPL852014:MPL852017 MZH852014:MZH852017 NJD852014:NJD852017 NSZ852014:NSZ852017 OCV852014:OCV852017 OMR852014:OMR852017 OWN852014:OWN852017 PGJ852014:PGJ852017 PQF852014:PQF852017 QAB852014:QAB852017 QJX852014:QJX852017 QTT852014:QTT852017 RDP852014:RDP852017 RNL852014:RNL852017 RXH852014:RXH852017 SHD852014:SHD852017 SQZ852014:SQZ852017 TAV852014:TAV852017 TKR852014:TKR852017 TUN852014:TUN852017 UEJ852014:UEJ852017 UOF852014:UOF852017 UYB852014:UYB852017 VHX852014:VHX852017 VRT852014:VRT852017 WBP852014:WBP852017 WLL852014:WLL852017 WVH852014:WVH852017 C917550:C917553 IV917550:IV917553 SR917550:SR917553 ACN917550:ACN917553 AMJ917550:AMJ917553 AWF917550:AWF917553 BGB917550:BGB917553 BPX917550:BPX917553 BZT917550:BZT917553 CJP917550:CJP917553 CTL917550:CTL917553 DDH917550:DDH917553 DND917550:DND917553 DWZ917550:DWZ917553 EGV917550:EGV917553 EQR917550:EQR917553 FAN917550:FAN917553 FKJ917550:FKJ917553 FUF917550:FUF917553 GEB917550:GEB917553 GNX917550:GNX917553 GXT917550:GXT917553 HHP917550:HHP917553 HRL917550:HRL917553 IBH917550:IBH917553 ILD917550:ILD917553 IUZ917550:IUZ917553 JEV917550:JEV917553 JOR917550:JOR917553 JYN917550:JYN917553 KIJ917550:KIJ917553 KSF917550:KSF917553 LCB917550:LCB917553 LLX917550:LLX917553 LVT917550:LVT917553 MFP917550:MFP917553 MPL917550:MPL917553 MZH917550:MZH917553 NJD917550:NJD917553 NSZ917550:NSZ917553 OCV917550:OCV917553 OMR917550:OMR917553 OWN917550:OWN917553 PGJ917550:PGJ917553 PQF917550:PQF917553 QAB917550:QAB917553 QJX917550:QJX917553 QTT917550:QTT917553 RDP917550:RDP917553 RNL917550:RNL917553 RXH917550:RXH917553 SHD917550:SHD917553 SQZ917550:SQZ917553 TAV917550:TAV917553 TKR917550:TKR917553 TUN917550:TUN917553 UEJ917550:UEJ917553 UOF917550:UOF917553 UYB917550:UYB917553 VHX917550:VHX917553 VRT917550:VRT917553 WBP917550:WBP917553 WLL917550:WLL917553 WVH917550:WVH917553 C983086:C983089 IV983086:IV983089 SR983086:SR983089 ACN983086:ACN983089 AMJ983086:AMJ983089 AWF983086:AWF983089 BGB983086:BGB983089 BPX983086:BPX983089 BZT983086:BZT983089 CJP983086:CJP983089 CTL983086:CTL983089 DDH983086:DDH983089 DND983086:DND983089 DWZ983086:DWZ983089 EGV983086:EGV983089 EQR983086:EQR983089 FAN983086:FAN983089 FKJ983086:FKJ983089 FUF983086:FUF983089 GEB983086:GEB983089 GNX983086:GNX983089 GXT983086:GXT983089 HHP983086:HHP983089 HRL983086:HRL983089 IBH983086:IBH983089 ILD983086:ILD983089 IUZ983086:IUZ983089 JEV983086:JEV983089 JOR983086:JOR983089 JYN983086:JYN983089 KIJ983086:KIJ983089 KSF983086:KSF983089 LCB983086:LCB983089 LLX983086:LLX983089 LVT983086:LVT983089 MFP983086:MFP983089 MPL983086:MPL983089 MZH983086:MZH983089 NJD983086:NJD983089 NSZ983086:NSZ983089 OCV983086:OCV983089 OMR983086:OMR983089 OWN983086:OWN983089 PGJ983086:PGJ983089 PQF983086:PQF983089 QAB983086:QAB983089 QJX983086:QJX983089 QTT983086:QTT983089 RDP983086:RDP983089 RNL983086:RNL983089 RXH983086:RXH983089 SHD983086:SHD983089 SQZ983086:SQZ983089 TAV983086:TAV983089 TKR983086:TKR983089 TUN983086:TUN983089 UEJ983086:UEJ983089 UOF983086:UOF983089 UYB983086:UYB983089 VHX983086:VHX983089 VRT983086:VRT983089 WBP983086:WBP983089 WLL983086:WLL983089 WVH983086:WVH983089 D65586:D65587 IX65586:IX65587 ST65586:ST65587 ACP65586:ACP65587 AML65586:AML65587 AWH65586:AWH65587 BGD65586:BGD65587 BPZ65586:BPZ65587 BZV65586:BZV65587 CJR65586:CJR65587 CTN65586:CTN65587 DDJ65586:DDJ65587 DNF65586:DNF65587 DXB65586:DXB65587 EGX65586:EGX65587 EQT65586:EQT65587 FAP65586:FAP65587 FKL65586:FKL65587 FUH65586:FUH65587 GED65586:GED65587 GNZ65586:GNZ65587 GXV65586:GXV65587 HHR65586:HHR65587 HRN65586:HRN65587 IBJ65586:IBJ65587 ILF65586:ILF65587 IVB65586:IVB65587 JEX65586:JEX65587 JOT65586:JOT65587 JYP65586:JYP65587 KIL65586:KIL65587 KSH65586:KSH65587 LCD65586:LCD65587 LLZ65586:LLZ65587 LVV65586:LVV65587 MFR65586:MFR65587 MPN65586:MPN65587 MZJ65586:MZJ65587 NJF65586:NJF65587 NTB65586:NTB65587 OCX65586:OCX65587 OMT65586:OMT65587 OWP65586:OWP65587 PGL65586:PGL65587 PQH65586:PQH65587 QAD65586:QAD65587 QJZ65586:QJZ65587 QTV65586:QTV65587 RDR65586:RDR65587 RNN65586:RNN65587 RXJ65586:RXJ65587 SHF65586:SHF65587 SRB65586:SRB65587 TAX65586:TAX65587 TKT65586:TKT65587 TUP65586:TUP65587 UEL65586:UEL65587 UOH65586:UOH65587 UYD65586:UYD65587 VHZ65586:VHZ65587 VRV65586:VRV65587 WBR65586:WBR65587 WLN65586:WLN65587 WVJ65586:WVJ65587 D131122:D131123 IX131122:IX131123 ST131122:ST131123 ACP131122:ACP131123 AML131122:AML131123 AWH131122:AWH131123 BGD131122:BGD131123 BPZ131122:BPZ131123 BZV131122:BZV131123 CJR131122:CJR131123 CTN131122:CTN131123 DDJ131122:DDJ131123 DNF131122:DNF131123 DXB131122:DXB131123 EGX131122:EGX131123 EQT131122:EQT131123 FAP131122:FAP131123 FKL131122:FKL131123 FUH131122:FUH131123 GED131122:GED131123 GNZ131122:GNZ131123 GXV131122:GXV131123 HHR131122:HHR131123 HRN131122:HRN131123 IBJ131122:IBJ131123 ILF131122:ILF131123 IVB131122:IVB131123 JEX131122:JEX131123 JOT131122:JOT131123 JYP131122:JYP131123 KIL131122:KIL131123 KSH131122:KSH131123 LCD131122:LCD131123 LLZ131122:LLZ131123 LVV131122:LVV131123 MFR131122:MFR131123 MPN131122:MPN131123 MZJ131122:MZJ131123 NJF131122:NJF131123 NTB131122:NTB131123 OCX131122:OCX131123 OMT131122:OMT131123 OWP131122:OWP131123 PGL131122:PGL131123 PQH131122:PQH131123 QAD131122:QAD131123 QJZ131122:QJZ131123 QTV131122:QTV131123 RDR131122:RDR131123 RNN131122:RNN131123 RXJ131122:RXJ131123 SHF131122:SHF131123 SRB131122:SRB131123 TAX131122:TAX131123 TKT131122:TKT131123 TUP131122:TUP131123 UEL131122:UEL131123 UOH131122:UOH131123 UYD131122:UYD131123 VHZ131122:VHZ131123 VRV131122:VRV131123 WBR131122:WBR131123 WLN131122:WLN131123 WVJ131122:WVJ131123 D196658:D196659 IX196658:IX196659 ST196658:ST196659 ACP196658:ACP196659 AML196658:AML196659 AWH196658:AWH196659 BGD196658:BGD196659 BPZ196658:BPZ196659 BZV196658:BZV196659 CJR196658:CJR196659 CTN196658:CTN196659 DDJ196658:DDJ196659 DNF196658:DNF196659 DXB196658:DXB196659 EGX196658:EGX196659 EQT196658:EQT196659 FAP196658:FAP196659 FKL196658:FKL196659 FUH196658:FUH196659 GED196658:GED196659 GNZ196658:GNZ196659 GXV196658:GXV196659 HHR196658:HHR196659 HRN196658:HRN196659 IBJ196658:IBJ196659 ILF196658:ILF196659 IVB196658:IVB196659 JEX196658:JEX196659 JOT196658:JOT196659 JYP196658:JYP196659 KIL196658:KIL196659 KSH196658:KSH196659 LCD196658:LCD196659 LLZ196658:LLZ196659 LVV196658:LVV196659 MFR196658:MFR196659 MPN196658:MPN196659 MZJ196658:MZJ196659 NJF196658:NJF196659 NTB196658:NTB196659 OCX196658:OCX196659 OMT196658:OMT196659 OWP196658:OWP196659 PGL196658:PGL196659 PQH196658:PQH196659 QAD196658:QAD196659 QJZ196658:QJZ196659 QTV196658:QTV196659 RDR196658:RDR196659 RNN196658:RNN196659 RXJ196658:RXJ196659 SHF196658:SHF196659 SRB196658:SRB196659 TAX196658:TAX196659 TKT196658:TKT196659 TUP196658:TUP196659 UEL196658:UEL196659 UOH196658:UOH196659 UYD196658:UYD196659 VHZ196658:VHZ196659 VRV196658:VRV196659 WBR196658:WBR196659 WLN196658:WLN196659 WVJ196658:WVJ196659 D262194:D262195 IX262194:IX262195 ST262194:ST262195 ACP262194:ACP262195 AML262194:AML262195 AWH262194:AWH262195 BGD262194:BGD262195 BPZ262194:BPZ262195 BZV262194:BZV262195 CJR262194:CJR262195 CTN262194:CTN262195 DDJ262194:DDJ262195 DNF262194:DNF262195 DXB262194:DXB262195 EGX262194:EGX262195 EQT262194:EQT262195 FAP262194:FAP262195 FKL262194:FKL262195 FUH262194:FUH262195 GED262194:GED262195 GNZ262194:GNZ262195 GXV262194:GXV262195 HHR262194:HHR262195 HRN262194:HRN262195 IBJ262194:IBJ262195 ILF262194:ILF262195 IVB262194:IVB262195 JEX262194:JEX262195 JOT262194:JOT262195 JYP262194:JYP262195 KIL262194:KIL262195 KSH262194:KSH262195 LCD262194:LCD262195 LLZ262194:LLZ262195 LVV262194:LVV262195 MFR262194:MFR262195 MPN262194:MPN262195 MZJ262194:MZJ262195 NJF262194:NJF262195 NTB262194:NTB262195 OCX262194:OCX262195 OMT262194:OMT262195 OWP262194:OWP262195 PGL262194:PGL262195 PQH262194:PQH262195 QAD262194:QAD262195 QJZ262194:QJZ262195 QTV262194:QTV262195 RDR262194:RDR262195 RNN262194:RNN262195 RXJ262194:RXJ262195 SHF262194:SHF262195 SRB262194:SRB262195 TAX262194:TAX262195 TKT262194:TKT262195 TUP262194:TUP262195 UEL262194:UEL262195 UOH262194:UOH262195 UYD262194:UYD262195 VHZ262194:VHZ262195 VRV262194:VRV262195 WBR262194:WBR262195 WLN262194:WLN262195 WVJ262194:WVJ262195 D327730:D327731 IX327730:IX327731 ST327730:ST327731 ACP327730:ACP327731 AML327730:AML327731 AWH327730:AWH327731 BGD327730:BGD327731 BPZ327730:BPZ327731 BZV327730:BZV327731 CJR327730:CJR327731 CTN327730:CTN327731 DDJ327730:DDJ327731 DNF327730:DNF327731 DXB327730:DXB327731 EGX327730:EGX327731 EQT327730:EQT327731 FAP327730:FAP327731 FKL327730:FKL327731 FUH327730:FUH327731 GED327730:GED327731 GNZ327730:GNZ327731 GXV327730:GXV327731 HHR327730:HHR327731 HRN327730:HRN327731 IBJ327730:IBJ327731 ILF327730:ILF327731 IVB327730:IVB327731 JEX327730:JEX327731 JOT327730:JOT327731 JYP327730:JYP327731 KIL327730:KIL327731 KSH327730:KSH327731 LCD327730:LCD327731 LLZ327730:LLZ327731 LVV327730:LVV327731 MFR327730:MFR327731 MPN327730:MPN327731 MZJ327730:MZJ327731 NJF327730:NJF327731 NTB327730:NTB327731 OCX327730:OCX327731 OMT327730:OMT327731 OWP327730:OWP327731 PGL327730:PGL327731 PQH327730:PQH327731 QAD327730:QAD327731 QJZ327730:QJZ327731 QTV327730:QTV327731 RDR327730:RDR327731 RNN327730:RNN327731 RXJ327730:RXJ327731 SHF327730:SHF327731 SRB327730:SRB327731 TAX327730:TAX327731 TKT327730:TKT327731 TUP327730:TUP327731 UEL327730:UEL327731 UOH327730:UOH327731 UYD327730:UYD327731 VHZ327730:VHZ327731 VRV327730:VRV327731 WBR327730:WBR327731 WLN327730:WLN327731 WVJ327730:WVJ327731 D393266:D393267 IX393266:IX393267 ST393266:ST393267 ACP393266:ACP393267 AML393266:AML393267 AWH393266:AWH393267 BGD393266:BGD393267 BPZ393266:BPZ393267 BZV393266:BZV393267 CJR393266:CJR393267 CTN393266:CTN393267 DDJ393266:DDJ393267 DNF393266:DNF393267 DXB393266:DXB393267 EGX393266:EGX393267 EQT393266:EQT393267 FAP393266:FAP393267 FKL393266:FKL393267 FUH393266:FUH393267 GED393266:GED393267 GNZ393266:GNZ393267 GXV393266:GXV393267 HHR393266:HHR393267 HRN393266:HRN393267 IBJ393266:IBJ393267 ILF393266:ILF393267 IVB393266:IVB393267 JEX393266:JEX393267 JOT393266:JOT393267 JYP393266:JYP393267 KIL393266:KIL393267 KSH393266:KSH393267 LCD393266:LCD393267 LLZ393266:LLZ393267 LVV393266:LVV393267 MFR393266:MFR393267 MPN393266:MPN393267 MZJ393266:MZJ393267 NJF393266:NJF393267 NTB393266:NTB393267 OCX393266:OCX393267 OMT393266:OMT393267 OWP393266:OWP393267 PGL393266:PGL393267 PQH393266:PQH393267 QAD393266:QAD393267 QJZ393266:QJZ393267 QTV393266:QTV393267 RDR393266:RDR393267 RNN393266:RNN393267 RXJ393266:RXJ393267 SHF393266:SHF393267 SRB393266:SRB393267 TAX393266:TAX393267 TKT393266:TKT393267 TUP393266:TUP393267 UEL393266:UEL393267 UOH393266:UOH393267 UYD393266:UYD393267 VHZ393266:VHZ393267 VRV393266:VRV393267 WBR393266:WBR393267 WLN393266:WLN393267 WVJ393266:WVJ393267 D458802:D458803 IX458802:IX458803 ST458802:ST458803 ACP458802:ACP458803 AML458802:AML458803 AWH458802:AWH458803 BGD458802:BGD458803 BPZ458802:BPZ458803 BZV458802:BZV458803 CJR458802:CJR458803 CTN458802:CTN458803 DDJ458802:DDJ458803 DNF458802:DNF458803 DXB458802:DXB458803 EGX458802:EGX458803 EQT458802:EQT458803 FAP458802:FAP458803 FKL458802:FKL458803 FUH458802:FUH458803 GED458802:GED458803 GNZ458802:GNZ458803 GXV458802:GXV458803 HHR458802:HHR458803 HRN458802:HRN458803 IBJ458802:IBJ458803 ILF458802:ILF458803 IVB458802:IVB458803 JEX458802:JEX458803 JOT458802:JOT458803 JYP458802:JYP458803 KIL458802:KIL458803 KSH458802:KSH458803 LCD458802:LCD458803 LLZ458802:LLZ458803 LVV458802:LVV458803 MFR458802:MFR458803 MPN458802:MPN458803 MZJ458802:MZJ458803 NJF458802:NJF458803 NTB458802:NTB458803 OCX458802:OCX458803 OMT458802:OMT458803 OWP458802:OWP458803 PGL458802:PGL458803 PQH458802:PQH458803 QAD458802:QAD458803 QJZ458802:QJZ458803 QTV458802:QTV458803 RDR458802:RDR458803 RNN458802:RNN458803 RXJ458802:RXJ458803 SHF458802:SHF458803 SRB458802:SRB458803 TAX458802:TAX458803 TKT458802:TKT458803 TUP458802:TUP458803 UEL458802:UEL458803 UOH458802:UOH458803 UYD458802:UYD458803 VHZ458802:VHZ458803 VRV458802:VRV458803 WBR458802:WBR458803 WLN458802:WLN458803 WVJ458802:WVJ458803 D524338:D524339 IX524338:IX524339 ST524338:ST524339 ACP524338:ACP524339 AML524338:AML524339 AWH524338:AWH524339 BGD524338:BGD524339 BPZ524338:BPZ524339 BZV524338:BZV524339 CJR524338:CJR524339 CTN524338:CTN524339 DDJ524338:DDJ524339 DNF524338:DNF524339 DXB524338:DXB524339 EGX524338:EGX524339 EQT524338:EQT524339 FAP524338:FAP524339 FKL524338:FKL524339 FUH524338:FUH524339 GED524338:GED524339 GNZ524338:GNZ524339 GXV524338:GXV524339 HHR524338:HHR524339 HRN524338:HRN524339 IBJ524338:IBJ524339 ILF524338:ILF524339 IVB524338:IVB524339 JEX524338:JEX524339 JOT524338:JOT524339 JYP524338:JYP524339 KIL524338:KIL524339 KSH524338:KSH524339 LCD524338:LCD524339 LLZ524338:LLZ524339 LVV524338:LVV524339 MFR524338:MFR524339 MPN524338:MPN524339 MZJ524338:MZJ524339 NJF524338:NJF524339 NTB524338:NTB524339 OCX524338:OCX524339 OMT524338:OMT524339 OWP524338:OWP524339 PGL524338:PGL524339 PQH524338:PQH524339 QAD524338:QAD524339 QJZ524338:QJZ524339 QTV524338:QTV524339 RDR524338:RDR524339 RNN524338:RNN524339 RXJ524338:RXJ524339 SHF524338:SHF524339 SRB524338:SRB524339 TAX524338:TAX524339 TKT524338:TKT524339 TUP524338:TUP524339 UEL524338:UEL524339 UOH524338:UOH524339 UYD524338:UYD524339 VHZ524338:VHZ524339 VRV524338:VRV524339 WBR524338:WBR524339 WLN524338:WLN524339 WVJ524338:WVJ524339 D589874:D589875 IX589874:IX589875 ST589874:ST589875 ACP589874:ACP589875 AML589874:AML589875 AWH589874:AWH589875 BGD589874:BGD589875 BPZ589874:BPZ589875 BZV589874:BZV589875 CJR589874:CJR589875 CTN589874:CTN589875 DDJ589874:DDJ589875 DNF589874:DNF589875 DXB589874:DXB589875 EGX589874:EGX589875 EQT589874:EQT589875 FAP589874:FAP589875 FKL589874:FKL589875 FUH589874:FUH589875 GED589874:GED589875 GNZ589874:GNZ589875 GXV589874:GXV589875 HHR589874:HHR589875 HRN589874:HRN589875 IBJ589874:IBJ589875 ILF589874:ILF589875 IVB589874:IVB589875 JEX589874:JEX589875 JOT589874:JOT589875 JYP589874:JYP589875 KIL589874:KIL589875 KSH589874:KSH589875 LCD589874:LCD589875 LLZ589874:LLZ589875 LVV589874:LVV589875 MFR589874:MFR589875 MPN589874:MPN589875 MZJ589874:MZJ589875 NJF589874:NJF589875 NTB589874:NTB589875 OCX589874:OCX589875 OMT589874:OMT589875 OWP589874:OWP589875 PGL589874:PGL589875 PQH589874:PQH589875 QAD589874:QAD589875 QJZ589874:QJZ589875 QTV589874:QTV589875 RDR589874:RDR589875 RNN589874:RNN589875 RXJ589874:RXJ589875 SHF589874:SHF589875 SRB589874:SRB589875 TAX589874:TAX589875 TKT589874:TKT589875 TUP589874:TUP589875 UEL589874:UEL589875 UOH589874:UOH589875 UYD589874:UYD589875 VHZ589874:VHZ589875 VRV589874:VRV589875 WBR589874:WBR589875 WLN589874:WLN589875 WVJ589874:WVJ589875 D655410:D655411 IX655410:IX655411 ST655410:ST655411 ACP655410:ACP655411 AML655410:AML655411 AWH655410:AWH655411 BGD655410:BGD655411 BPZ655410:BPZ655411 BZV655410:BZV655411 CJR655410:CJR655411 CTN655410:CTN655411 DDJ655410:DDJ655411 DNF655410:DNF655411 DXB655410:DXB655411 EGX655410:EGX655411 EQT655410:EQT655411 FAP655410:FAP655411 FKL655410:FKL655411 FUH655410:FUH655411 GED655410:GED655411 GNZ655410:GNZ655411 GXV655410:GXV655411 HHR655410:HHR655411 HRN655410:HRN655411 IBJ655410:IBJ655411 ILF655410:ILF655411 IVB655410:IVB655411 JEX655410:JEX655411 JOT655410:JOT655411 JYP655410:JYP655411 KIL655410:KIL655411 KSH655410:KSH655411 LCD655410:LCD655411 LLZ655410:LLZ655411 LVV655410:LVV655411 MFR655410:MFR655411 MPN655410:MPN655411 MZJ655410:MZJ655411 NJF655410:NJF655411 NTB655410:NTB655411 OCX655410:OCX655411 OMT655410:OMT655411 OWP655410:OWP655411 PGL655410:PGL655411 PQH655410:PQH655411 QAD655410:QAD655411 QJZ655410:QJZ655411 QTV655410:QTV655411 RDR655410:RDR655411 RNN655410:RNN655411 RXJ655410:RXJ655411 SHF655410:SHF655411 SRB655410:SRB655411 TAX655410:TAX655411 TKT655410:TKT655411 TUP655410:TUP655411 UEL655410:UEL655411 UOH655410:UOH655411 UYD655410:UYD655411 VHZ655410:VHZ655411 VRV655410:VRV655411 WBR655410:WBR655411 WLN655410:WLN655411 WVJ655410:WVJ655411 D720946:D720947 IX720946:IX720947 ST720946:ST720947 ACP720946:ACP720947 AML720946:AML720947 AWH720946:AWH720947 BGD720946:BGD720947 BPZ720946:BPZ720947 BZV720946:BZV720947 CJR720946:CJR720947 CTN720946:CTN720947 DDJ720946:DDJ720947 DNF720946:DNF720947 DXB720946:DXB720947 EGX720946:EGX720947 EQT720946:EQT720947 FAP720946:FAP720947 FKL720946:FKL720947 FUH720946:FUH720947 GED720946:GED720947 GNZ720946:GNZ720947 GXV720946:GXV720947 HHR720946:HHR720947 HRN720946:HRN720947 IBJ720946:IBJ720947 ILF720946:ILF720947 IVB720946:IVB720947 JEX720946:JEX720947 JOT720946:JOT720947 JYP720946:JYP720947 KIL720946:KIL720947 KSH720946:KSH720947 LCD720946:LCD720947 LLZ720946:LLZ720947 LVV720946:LVV720947 MFR720946:MFR720947 MPN720946:MPN720947 MZJ720946:MZJ720947 NJF720946:NJF720947 NTB720946:NTB720947 OCX720946:OCX720947 OMT720946:OMT720947 OWP720946:OWP720947 PGL720946:PGL720947 PQH720946:PQH720947 QAD720946:QAD720947 QJZ720946:QJZ720947 QTV720946:QTV720947 RDR720946:RDR720947 RNN720946:RNN720947 RXJ720946:RXJ720947 SHF720946:SHF720947 SRB720946:SRB720947 TAX720946:TAX720947 TKT720946:TKT720947 TUP720946:TUP720947 UEL720946:UEL720947 UOH720946:UOH720947 UYD720946:UYD720947 VHZ720946:VHZ720947 VRV720946:VRV720947 WBR720946:WBR720947 WLN720946:WLN720947 WVJ720946:WVJ720947 D786482:D786483 IX786482:IX786483 ST786482:ST786483 ACP786482:ACP786483 AML786482:AML786483 AWH786482:AWH786483 BGD786482:BGD786483 BPZ786482:BPZ786483 BZV786482:BZV786483 CJR786482:CJR786483 CTN786482:CTN786483 DDJ786482:DDJ786483 DNF786482:DNF786483 DXB786482:DXB786483 EGX786482:EGX786483 EQT786482:EQT786483 FAP786482:FAP786483 FKL786482:FKL786483 FUH786482:FUH786483 GED786482:GED786483 GNZ786482:GNZ786483 GXV786482:GXV786483 HHR786482:HHR786483 HRN786482:HRN786483 IBJ786482:IBJ786483 ILF786482:ILF786483 IVB786482:IVB786483 JEX786482:JEX786483 JOT786482:JOT786483 JYP786482:JYP786483 KIL786482:KIL786483 KSH786482:KSH786483 LCD786482:LCD786483 LLZ786482:LLZ786483 LVV786482:LVV786483 MFR786482:MFR786483 MPN786482:MPN786483 MZJ786482:MZJ786483 NJF786482:NJF786483 NTB786482:NTB786483 OCX786482:OCX786483 OMT786482:OMT786483 OWP786482:OWP786483 PGL786482:PGL786483 PQH786482:PQH786483 QAD786482:QAD786483 QJZ786482:QJZ786483 QTV786482:QTV786483 RDR786482:RDR786483 RNN786482:RNN786483 RXJ786482:RXJ786483 SHF786482:SHF786483 SRB786482:SRB786483 TAX786482:TAX786483 TKT786482:TKT786483 TUP786482:TUP786483 UEL786482:UEL786483 UOH786482:UOH786483 UYD786482:UYD786483 VHZ786482:VHZ786483 VRV786482:VRV786483 WBR786482:WBR786483 WLN786482:WLN786483 WVJ786482:WVJ786483 D852018:D852019 IX852018:IX852019 ST852018:ST852019 ACP852018:ACP852019 AML852018:AML852019 AWH852018:AWH852019 BGD852018:BGD852019 BPZ852018:BPZ852019 BZV852018:BZV852019 CJR852018:CJR852019 CTN852018:CTN852019 DDJ852018:DDJ852019 DNF852018:DNF852019 DXB852018:DXB852019 EGX852018:EGX852019 EQT852018:EQT852019 FAP852018:FAP852019 FKL852018:FKL852019 FUH852018:FUH852019 GED852018:GED852019 GNZ852018:GNZ852019 GXV852018:GXV852019 HHR852018:HHR852019 HRN852018:HRN852019 IBJ852018:IBJ852019 ILF852018:ILF852019 IVB852018:IVB852019 JEX852018:JEX852019 JOT852018:JOT852019 JYP852018:JYP852019 KIL852018:KIL852019 KSH852018:KSH852019 LCD852018:LCD852019 LLZ852018:LLZ852019 LVV852018:LVV852019 MFR852018:MFR852019 MPN852018:MPN852019 MZJ852018:MZJ852019 NJF852018:NJF852019 NTB852018:NTB852019 OCX852018:OCX852019 OMT852018:OMT852019 OWP852018:OWP852019 PGL852018:PGL852019 PQH852018:PQH852019 QAD852018:QAD852019 QJZ852018:QJZ852019 QTV852018:QTV852019 RDR852018:RDR852019 RNN852018:RNN852019 RXJ852018:RXJ852019 SHF852018:SHF852019 SRB852018:SRB852019 TAX852018:TAX852019 TKT852018:TKT852019 TUP852018:TUP852019 UEL852018:UEL852019 UOH852018:UOH852019 UYD852018:UYD852019 VHZ852018:VHZ852019 VRV852018:VRV852019 WBR852018:WBR852019 WLN852018:WLN852019 WVJ852018:WVJ852019 D917554:D917555 IX917554:IX917555 ST917554:ST917555 ACP917554:ACP917555 AML917554:AML917555 AWH917554:AWH917555 BGD917554:BGD917555 BPZ917554:BPZ917555 BZV917554:BZV917555 CJR917554:CJR917555 CTN917554:CTN917555 DDJ917554:DDJ917555 DNF917554:DNF917555 DXB917554:DXB917555 EGX917554:EGX917555 EQT917554:EQT917555 FAP917554:FAP917555 FKL917554:FKL917555 FUH917554:FUH917555 GED917554:GED917555 GNZ917554:GNZ917555 GXV917554:GXV917555 HHR917554:HHR917555 HRN917554:HRN917555 IBJ917554:IBJ917555 ILF917554:ILF917555 IVB917554:IVB917555 JEX917554:JEX917555 JOT917554:JOT917555 JYP917554:JYP917555 KIL917554:KIL917555 KSH917554:KSH917555 LCD917554:LCD917555 LLZ917554:LLZ917555 LVV917554:LVV917555 MFR917554:MFR917555 MPN917554:MPN917555 MZJ917554:MZJ917555 NJF917554:NJF917555 NTB917554:NTB917555 OCX917554:OCX917555 OMT917554:OMT917555 OWP917554:OWP917555 PGL917554:PGL917555 PQH917554:PQH917555 QAD917554:QAD917555 QJZ917554:QJZ917555 QTV917554:QTV917555 RDR917554:RDR917555 RNN917554:RNN917555 RXJ917554:RXJ917555 SHF917554:SHF917555 SRB917554:SRB917555 TAX917554:TAX917555 TKT917554:TKT917555 TUP917554:TUP917555 UEL917554:UEL917555 UOH917554:UOH917555 UYD917554:UYD917555 VHZ917554:VHZ917555 VRV917554:VRV917555 WBR917554:WBR917555 WLN917554:WLN917555 WVJ917554:WVJ917555 D983090:D983091 IX983090:IX983091 ST983090:ST983091 ACP983090:ACP983091 AML983090:AML983091 AWH983090:AWH983091 BGD983090:BGD983091 BPZ983090:BPZ983091 BZV983090:BZV983091 CJR983090:CJR983091 CTN983090:CTN983091 DDJ983090:DDJ983091 DNF983090:DNF983091 DXB983090:DXB983091 EGX983090:EGX983091 EQT983090:EQT983091 FAP983090:FAP983091 FKL983090:FKL983091 FUH983090:FUH983091 GED983090:GED983091 GNZ983090:GNZ983091 GXV983090:GXV983091 HHR983090:HHR983091 HRN983090:HRN983091 IBJ983090:IBJ983091 ILF983090:ILF983091 IVB983090:IVB983091 JEX983090:JEX983091 JOT983090:JOT983091 JYP983090:JYP983091 KIL983090:KIL983091 KSH983090:KSH983091 LCD983090:LCD983091 LLZ983090:LLZ983091 LVV983090:LVV983091 MFR983090:MFR983091 MPN983090:MPN983091 MZJ983090:MZJ983091 NJF983090:NJF983091 NTB983090:NTB983091 OCX983090:OCX983091 OMT983090:OMT983091 OWP983090:OWP983091 PGL983090:PGL983091 PQH983090:PQH983091 QAD983090:QAD983091 QJZ983090:QJZ983091 QTV983090:QTV983091 RDR983090:RDR983091 RNN983090:RNN983091 RXJ983090:RXJ983091 SHF983090:SHF983091 SRB983090:SRB983091 TAX983090:TAX983091 TKT983090:TKT983091 TUP983090:TUP983091 UEL983090:UEL983091 UOH983090:UOH983091 UYD983090:UYD983091 VHZ983090:VHZ983091 VRV983090:VRV983091 WBR983090:WBR983091 WLN983090:WLN983091 WVJ983090:WVJ983091 D65559:D65561 IX65559:IX65561 ST65559:ST65561 ACP65559:ACP65561 AML65559:AML65561 AWH65559:AWH65561 BGD65559:BGD65561 BPZ65559:BPZ65561 BZV65559:BZV65561 CJR65559:CJR65561 CTN65559:CTN65561 DDJ65559:DDJ65561 DNF65559:DNF65561 DXB65559:DXB65561 EGX65559:EGX65561 EQT65559:EQT65561 FAP65559:FAP65561 FKL65559:FKL65561 FUH65559:FUH65561 GED65559:GED65561 GNZ65559:GNZ65561 GXV65559:GXV65561 HHR65559:HHR65561 HRN65559:HRN65561 IBJ65559:IBJ65561 ILF65559:ILF65561 IVB65559:IVB65561 JEX65559:JEX65561 JOT65559:JOT65561 JYP65559:JYP65561 KIL65559:KIL65561 KSH65559:KSH65561 LCD65559:LCD65561 LLZ65559:LLZ65561 LVV65559:LVV65561 MFR65559:MFR65561 MPN65559:MPN65561 MZJ65559:MZJ65561 NJF65559:NJF65561 NTB65559:NTB65561 OCX65559:OCX65561 OMT65559:OMT65561 OWP65559:OWP65561 PGL65559:PGL65561 PQH65559:PQH65561 QAD65559:QAD65561 QJZ65559:QJZ65561 QTV65559:QTV65561 RDR65559:RDR65561 RNN65559:RNN65561 RXJ65559:RXJ65561 SHF65559:SHF65561 SRB65559:SRB65561 TAX65559:TAX65561 TKT65559:TKT65561 TUP65559:TUP65561 UEL65559:UEL65561 UOH65559:UOH65561 UYD65559:UYD65561 VHZ65559:VHZ65561 VRV65559:VRV65561 WBR65559:WBR65561 WLN65559:WLN65561 WVJ65559:WVJ65561 D131095:D131097 IX131095:IX131097 ST131095:ST131097 ACP131095:ACP131097 AML131095:AML131097 AWH131095:AWH131097 BGD131095:BGD131097 BPZ131095:BPZ131097 BZV131095:BZV131097 CJR131095:CJR131097 CTN131095:CTN131097 DDJ131095:DDJ131097 DNF131095:DNF131097 DXB131095:DXB131097 EGX131095:EGX131097 EQT131095:EQT131097 FAP131095:FAP131097 FKL131095:FKL131097 FUH131095:FUH131097 GED131095:GED131097 GNZ131095:GNZ131097 GXV131095:GXV131097 HHR131095:HHR131097 HRN131095:HRN131097 IBJ131095:IBJ131097 ILF131095:ILF131097 IVB131095:IVB131097 JEX131095:JEX131097 JOT131095:JOT131097 JYP131095:JYP131097 KIL131095:KIL131097 KSH131095:KSH131097 LCD131095:LCD131097 LLZ131095:LLZ131097 LVV131095:LVV131097 MFR131095:MFR131097 MPN131095:MPN131097 MZJ131095:MZJ131097 NJF131095:NJF131097 NTB131095:NTB131097 OCX131095:OCX131097 OMT131095:OMT131097 OWP131095:OWP131097 PGL131095:PGL131097 PQH131095:PQH131097 QAD131095:QAD131097 QJZ131095:QJZ131097 QTV131095:QTV131097 RDR131095:RDR131097 RNN131095:RNN131097 RXJ131095:RXJ131097 SHF131095:SHF131097 SRB131095:SRB131097 TAX131095:TAX131097 TKT131095:TKT131097 TUP131095:TUP131097 UEL131095:UEL131097 UOH131095:UOH131097 UYD131095:UYD131097 VHZ131095:VHZ131097 VRV131095:VRV131097 WBR131095:WBR131097 WLN131095:WLN131097 WVJ131095:WVJ131097 D196631:D196633 IX196631:IX196633 ST196631:ST196633 ACP196631:ACP196633 AML196631:AML196633 AWH196631:AWH196633 BGD196631:BGD196633 BPZ196631:BPZ196633 BZV196631:BZV196633 CJR196631:CJR196633 CTN196631:CTN196633 DDJ196631:DDJ196633 DNF196631:DNF196633 DXB196631:DXB196633 EGX196631:EGX196633 EQT196631:EQT196633 FAP196631:FAP196633 FKL196631:FKL196633 FUH196631:FUH196633 GED196631:GED196633 GNZ196631:GNZ196633 GXV196631:GXV196633 HHR196631:HHR196633 HRN196631:HRN196633 IBJ196631:IBJ196633 ILF196631:ILF196633 IVB196631:IVB196633 JEX196631:JEX196633 JOT196631:JOT196633 JYP196631:JYP196633 KIL196631:KIL196633 KSH196631:KSH196633 LCD196631:LCD196633 LLZ196631:LLZ196633 LVV196631:LVV196633 MFR196631:MFR196633 MPN196631:MPN196633 MZJ196631:MZJ196633 NJF196631:NJF196633 NTB196631:NTB196633 OCX196631:OCX196633 OMT196631:OMT196633 OWP196631:OWP196633 PGL196631:PGL196633 PQH196631:PQH196633 QAD196631:QAD196633 QJZ196631:QJZ196633 QTV196631:QTV196633 RDR196631:RDR196633 RNN196631:RNN196633 RXJ196631:RXJ196633 SHF196631:SHF196633 SRB196631:SRB196633 TAX196631:TAX196633 TKT196631:TKT196633 TUP196631:TUP196633 UEL196631:UEL196633 UOH196631:UOH196633 UYD196631:UYD196633 VHZ196631:VHZ196633 VRV196631:VRV196633 WBR196631:WBR196633 WLN196631:WLN196633 WVJ196631:WVJ196633 D262167:D262169 IX262167:IX262169 ST262167:ST262169 ACP262167:ACP262169 AML262167:AML262169 AWH262167:AWH262169 BGD262167:BGD262169 BPZ262167:BPZ262169 BZV262167:BZV262169 CJR262167:CJR262169 CTN262167:CTN262169 DDJ262167:DDJ262169 DNF262167:DNF262169 DXB262167:DXB262169 EGX262167:EGX262169 EQT262167:EQT262169 FAP262167:FAP262169 FKL262167:FKL262169 FUH262167:FUH262169 GED262167:GED262169 GNZ262167:GNZ262169 GXV262167:GXV262169 HHR262167:HHR262169 HRN262167:HRN262169 IBJ262167:IBJ262169 ILF262167:ILF262169 IVB262167:IVB262169 JEX262167:JEX262169 JOT262167:JOT262169 JYP262167:JYP262169 KIL262167:KIL262169 KSH262167:KSH262169 LCD262167:LCD262169 LLZ262167:LLZ262169 LVV262167:LVV262169 MFR262167:MFR262169 MPN262167:MPN262169 MZJ262167:MZJ262169 NJF262167:NJF262169 NTB262167:NTB262169 OCX262167:OCX262169 OMT262167:OMT262169 OWP262167:OWP262169 PGL262167:PGL262169 PQH262167:PQH262169 QAD262167:QAD262169 QJZ262167:QJZ262169 QTV262167:QTV262169 RDR262167:RDR262169 RNN262167:RNN262169 RXJ262167:RXJ262169 SHF262167:SHF262169 SRB262167:SRB262169 TAX262167:TAX262169 TKT262167:TKT262169 TUP262167:TUP262169 UEL262167:UEL262169 UOH262167:UOH262169 UYD262167:UYD262169 VHZ262167:VHZ262169 VRV262167:VRV262169 WBR262167:WBR262169 WLN262167:WLN262169 WVJ262167:WVJ262169 D327703:D327705 IX327703:IX327705 ST327703:ST327705 ACP327703:ACP327705 AML327703:AML327705 AWH327703:AWH327705 BGD327703:BGD327705 BPZ327703:BPZ327705 BZV327703:BZV327705 CJR327703:CJR327705 CTN327703:CTN327705 DDJ327703:DDJ327705 DNF327703:DNF327705 DXB327703:DXB327705 EGX327703:EGX327705 EQT327703:EQT327705 FAP327703:FAP327705 FKL327703:FKL327705 FUH327703:FUH327705 GED327703:GED327705 GNZ327703:GNZ327705 GXV327703:GXV327705 HHR327703:HHR327705 HRN327703:HRN327705 IBJ327703:IBJ327705 ILF327703:ILF327705 IVB327703:IVB327705 JEX327703:JEX327705 JOT327703:JOT327705 JYP327703:JYP327705 KIL327703:KIL327705 KSH327703:KSH327705 LCD327703:LCD327705 LLZ327703:LLZ327705 LVV327703:LVV327705 MFR327703:MFR327705 MPN327703:MPN327705 MZJ327703:MZJ327705 NJF327703:NJF327705 NTB327703:NTB327705 OCX327703:OCX327705 OMT327703:OMT327705 OWP327703:OWP327705 PGL327703:PGL327705 PQH327703:PQH327705 QAD327703:QAD327705 QJZ327703:QJZ327705 QTV327703:QTV327705 RDR327703:RDR327705 RNN327703:RNN327705 RXJ327703:RXJ327705 SHF327703:SHF327705 SRB327703:SRB327705 TAX327703:TAX327705 TKT327703:TKT327705 TUP327703:TUP327705 UEL327703:UEL327705 UOH327703:UOH327705 UYD327703:UYD327705 VHZ327703:VHZ327705 VRV327703:VRV327705 WBR327703:WBR327705 WLN327703:WLN327705 WVJ327703:WVJ327705 D393239:D393241 IX393239:IX393241 ST393239:ST393241 ACP393239:ACP393241 AML393239:AML393241 AWH393239:AWH393241 BGD393239:BGD393241 BPZ393239:BPZ393241 BZV393239:BZV393241 CJR393239:CJR393241 CTN393239:CTN393241 DDJ393239:DDJ393241 DNF393239:DNF393241 DXB393239:DXB393241 EGX393239:EGX393241 EQT393239:EQT393241 FAP393239:FAP393241 FKL393239:FKL393241 FUH393239:FUH393241 GED393239:GED393241 GNZ393239:GNZ393241 GXV393239:GXV393241 HHR393239:HHR393241 HRN393239:HRN393241 IBJ393239:IBJ393241 ILF393239:ILF393241 IVB393239:IVB393241 JEX393239:JEX393241 JOT393239:JOT393241 JYP393239:JYP393241 KIL393239:KIL393241 KSH393239:KSH393241 LCD393239:LCD393241 LLZ393239:LLZ393241 LVV393239:LVV393241 MFR393239:MFR393241 MPN393239:MPN393241 MZJ393239:MZJ393241 NJF393239:NJF393241 NTB393239:NTB393241 OCX393239:OCX393241 OMT393239:OMT393241 OWP393239:OWP393241 PGL393239:PGL393241 PQH393239:PQH393241 QAD393239:QAD393241 QJZ393239:QJZ393241 QTV393239:QTV393241 RDR393239:RDR393241 RNN393239:RNN393241 RXJ393239:RXJ393241 SHF393239:SHF393241 SRB393239:SRB393241 TAX393239:TAX393241 TKT393239:TKT393241 TUP393239:TUP393241 UEL393239:UEL393241 UOH393239:UOH393241 UYD393239:UYD393241 VHZ393239:VHZ393241 VRV393239:VRV393241 WBR393239:WBR393241 WLN393239:WLN393241 WVJ393239:WVJ393241 D458775:D458777 IX458775:IX458777 ST458775:ST458777 ACP458775:ACP458777 AML458775:AML458777 AWH458775:AWH458777 BGD458775:BGD458777 BPZ458775:BPZ458777 BZV458775:BZV458777 CJR458775:CJR458777 CTN458775:CTN458777 DDJ458775:DDJ458777 DNF458775:DNF458777 DXB458775:DXB458777 EGX458775:EGX458777 EQT458775:EQT458777 FAP458775:FAP458777 FKL458775:FKL458777 FUH458775:FUH458777 GED458775:GED458777 GNZ458775:GNZ458777 GXV458775:GXV458777 HHR458775:HHR458777 HRN458775:HRN458777 IBJ458775:IBJ458777 ILF458775:ILF458777 IVB458775:IVB458777 JEX458775:JEX458777 JOT458775:JOT458777 JYP458775:JYP458777 KIL458775:KIL458777 KSH458775:KSH458777 LCD458775:LCD458777 LLZ458775:LLZ458777 LVV458775:LVV458777 MFR458775:MFR458777 MPN458775:MPN458777 MZJ458775:MZJ458777 NJF458775:NJF458777 NTB458775:NTB458777 OCX458775:OCX458777 OMT458775:OMT458777 OWP458775:OWP458777 PGL458775:PGL458777 PQH458775:PQH458777 QAD458775:QAD458777 QJZ458775:QJZ458777 QTV458775:QTV458777 RDR458775:RDR458777 RNN458775:RNN458777 RXJ458775:RXJ458777 SHF458775:SHF458777 SRB458775:SRB458777 TAX458775:TAX458777 TKT458775:TKT458777 TUP458775:TUP458777 UEL458775:UEL458777 UOH458775:UOH458777 UYD458775:UYD458777 VHZ458775:VHZ458777 VRV458775:VRV458777 WBR458775:WBR458777 WLN458775:WLN458777 WVJ458775:WVJ458777 D524311:D524313 IX524311:IX524313 ST524311:ST524313 ACP524311:ACP524313 AML524311:AML524313 AWH524311:AWH524313 BGD524311:BGD524313 BPZ524311:BPZ524313 BZV524311:BZV524313 CJR524311:CJR524313 CTN524311:CTN524313 DDJ524311:DDJ524313 DNF524311:DNF524313 DXB524311:DXB524313 EGX524311:EGX524313 EQT524311:EQT524313 FAP524311:FAP524313 FKL524311:FKL524313 FUH524311:FUH524313 GED524311:GED524313 GNZ524311:GNZ524313 GXV524311:GXV524313 HHR524311:HHR524313 HRN524311:HRN524313 IBJ524311:IBJ524313 ILF524311:ILF524313 IVB524311:IVB524313 JEX524311:JEX524313 JOT524311:JOT524313 JYP524311:JYP524313 KIL524311:KIL524313 KSH524311:KSH524313 LCD524311:LCD524313 LLZ524311:LLZ524313 LVV524311:LVV524313 MFR524311:MFR524313 MPN524311:MPN524313 MZJ524311:MZJ524313 NJF524311:NJF524313 NTB524311:NTB524313 OCX524311:OCX524313 OMT524311:OMT524313 OWP524311:OWP524313 PGL524311:PGL524313 PQH524311:PQH524313 QAD524311:QAD524313 QJZ524311:QJZ524313 QTV524311:QTV524313 RDR524311:RDR524313 RNN524311:RNN524313 RXJ524311:RXJ524313 SHF524311:SHF524313 SRB524311:SRB524313 TAX524311:TAX524313 TKT524311:TKT524313 TUP524311:TUP524313 UEL524311:UEL524313 UOH524311:UOH524313 UYD524311:UYD524313 VHZ524311:VHZ524313 VRV524311:VRV524313 WBR524311:WBR524313 WLN524311:WLN524313 WVJ524311:WVJ524313 D589847:D589849 IX589847:IX589849 ST589847:ST589849 ACP589847:ACP589849 AML589847:AML589849 AWH589847:AWH589849 BGD589847:BGD589849 BPZ589847:BPZ589849 BZV589847:BZV589849 CJR589847:CJR589849 CTN589847:CTN589849 DDJ589847:DDJ589849 DNF589847:DNF589849 DXB589847:DXB589849 EGX589847:EGX589849 EQT589847:EQT589849 FAP589847:FAP589849 FKL589847:FKL589849 FUH589847:FUH589849 GED589847:GED589849 GNZ589847:GNZ589849 GXV589847:GXV589849 HHR589847:HHR589849 HRN589847:HRN589849 IBJ589847:IBJ589849 ILF589847:ILF589849 IVB589847:IVB589849 JEX589847:JEX589849 JOT589847:JOT589849 JYP589847:JYP589849 KIL589847:KIL589849 KSH589847:KSH589849 LCD589847:LCD589849 LLZ589847:LLZ589849 LVV589847:LVV589849 MFR589847:MFR589849 MPN589847:MPN589849 MZJ589847:MZJ589849 NJF589847:NJF589849 NTB589847:NTB589849 OCX589847:OCX589849 OMT589847:OMT589849 OWP589847:OWP589849 PGL589847:PGL589849 PQH589847:PQH589849 QAD589847:QAD589849 QJZ589847:QJZ589849 QTV589847:QTV589849 RDR589847:RDR589849 RNN589847:RNN589849 RXJ589847:RXJ589849 SHF589847:SHF589849 SRB589847:SRB589849 TAX589847:TAX589849 TKT589847:TKT589849 TUP589847:TUP589849 UEL589847:UEL589849 UOH589847:UOH589849 UYD589847:UYD589849 VHZ589847:VHZ589849 VRV589847:VRV589849 WBR589847:WBR589849 WLN589847:WLN589849 WVJ589847:WVJ589849 D655383:D655385 IX655383:IX655385 ST655383:ST655385 ACP655383:ACP655385 AML655383:AML655385 AWH655383:AWH655385 BGD655383:BGD655385 BPZ655383:BPZ655385 BZV655383:BZV655385 CJR655383:CJR655385 CTN655383:CTN655385 DDJ655383:DDJ655385 DNF655383:DNF655385 DXB655383:DXB655385 EGX655383:EGX655385 EQT655383:EQT655385 FAP655383:FAP655385 FKL655383:FKL655385 FUH655383:FUH655385 GED655383:GED655385 GNZ655383:GNZ655385 GXV655383:GXV655385 HHR655383:HHR655385 HRN655383:HRN655385 IBJ655383:IBJ655385 ILF655383:ILF655385 IVB655383:IVB655385 JEX655383:JEX655385 JOT655383:JOT655385 JYP655383:JYP655385 KIL655383:KIL655385 KSH655383:KSH655385 LCD655383:LCD655385 LLZ655383:LLZ655385 LVV655383:LVV655385 MFR655383:MFR655385 MPN655383:MPN655385 MZJ655383:MZJ655385 NJF655383:NJF655385 NTB655383:NTB655385 OCX655383:OCX655385 OMT655383:OMT655385 OWP655383:OWP655385 PGL655383:PGL655385 PQH655383:PQH655385 QAD655383:QAD655385 QJZ655383:QJZ655385 QTV655383:QTV655385 RDR655383:RDR655385 RNN655383:RNN655385 RXJ655383:RXJ655385 SHF655383:SHF655385 SRB655383:SRB655385 TAX655383:TAX655385 TKT655383:TKT655385 TUP655383:TUP655385 UEL655383:UEL655385 UOH655383:UOH655385 UYD655383:UYD655385 VHZ655383:VHZ655385 VRV655383:VRV655385 WBR655383:WBR655385 WLN655383:WLN655385 WVJ655383:WVJ655385 D720919:D720921 IX720919:IX720921 ST720919:ST720921 ACP720919:ACP720921 AML720919:AML720921 AWH720919:AWH720921 BGD720919:BGD720921 BPZ720919:BPZ720921 BZV720919:BZV720921 CJR720919:CJR720921 CTN720919:CTN720921 DDJ720919:DDJ720921 DNF720919:DNF720921 DXB720919:DXB720921 EGX720919:EGX720921 EQT720919:EQT720921 FAP720919:FAP720921 FKL720919:FKL720921 FUH720919:FUH720921 GED720919:GED720921 GNZ720919:GNZ720921 GXV720919:GXV720921 HHR720919:HHR720921 HRN720919:HRN720921 IBJ720919:IBJ720921 ILF720919:ILF720921 IVB720919:IVB720921 JEX720919:JEX720921 JOT720919:JOT720921 JYP720919:JYP720921 KIL720919:KIL720921 KSH720919:KSH720921 LCD720919:LCD720921 LLZ720919:LLZ720921 LVV720919:LVV720921 MFR720919:MFR720921 MPN720919:MPN720921 MZJ720919:MZJ720921 NJF720919:NJF720921 NTB720919:NTB720921 OCX720919:OCX720921 OMT720919:OMT720921 OWP720919:OWP720921 PGL720919:PGL720921 PQH720919:PQH720921 QAD720919:QAD720921 QJZ720919:QJZ720921 QTV720919:QTV720921 RDR720919:RDR720921 RNN720919:RNN720921 RXJ720919:RXJ720921 SHF720919:SHF720921 SRB720919:SRB720921 TAX720919:TAX720921 TKT720919:TKT720921 TUP720919:TUP720921 UEL720919:UEL720921 UOH720919:UOH720921 UYD720919:UYD720921 VHZ720919:VHZ720921 VRV720919:VRV720921 WBR720919:WBR720921 WLN720919:WLN720921 WVJ720919:WVJ720921 D786455:D786457 IX786455:IX786457 ST786455:ST786457 ACP786455:ACP786457 AML786455:AML786457 AWH786455:AWH786457 BGD786455:BGD786457 BPZ786455:BPZ786457 BZV786455:BZV786457 CJR786455:CJR786457 CTN786455:CTN786457 DDJ786455:DDJ786457 DNF786455:DNF786457 DXB786455:DXB786457 EGX786455:EGX786457 EQT786455:EQT786457 FAP786455:FAP786457 FKL786455:FKL786457 FUH786455:FUH786457 GED786455:GED786457 GNZ786455:GNZ786457 GXV786455:GXV786457 HHR786455:HHR786457 HRN786455:HRN786457 IBJ786455:IBJ786457 ILF786455:ILF786457 IVB786455:IVB786457 JEX786455:JEX786457 JOT786455:JOT786457 JYP786455:JYP786457 KIL786455:KIL786457 KSH786455:KSH786457 LCD786455:LCD786457 LLZ786455:LLZ786457 LVV786455:LVV786457 MFR786455:MFR786457 MPN786455:MPN786457 MZJ786455:MZJ786457 NJF786455:NJF786457 NTB786455:NTB786457 OCX786455:OCX786457 OMT786455:OMT786457 OWP786455:OWP786457 PGL786455:PGL786457 PQH786455:PQH786457 QAD786455:QAD786457 QJZ786455:QJZ786457 QTV786455:QTV786457 RDR786455:RDR786457 RNN786455:RNN786457 RXJ786455:RXJ786457 SHF786455:SHF786457 SRB786455:SRB786457 TAX786455:TAX786457 TKT786455:TKT786457 TUP786455:TUP786457 UEL786455:UEL786457 UOH786455:UOH786457 UYD786455:UYD786457 VHZ786455:VHZ786457 VRV786455:VRV786457 WBR786455:WBR786457 WLN786455:WLN786457 WVJ786455:WVJ786457 D851991:D851993 IX851991:IX851993 ST851991:ST851993 ACP851991:ACP851993 AML851991:AML851993 AWH851991:AWH851993 BGD851991:BGD851993 BPZ851991:BPZ851993 BZV851991:BZV851993 CJR851991:CJR851993 CTN851991:CTN851993 DDJ851991:DDJ851993 DNF851991:DNF851993 DXB851991:DXB851993 EGX851991:EGX851993 EQT851991:EQT851993 FAP851991:FAP851993 FKL851991:FKL851993 FUH851991:FUH851993 GED851991:GED851993 GNZ851991:GNZ851993 GXV851991:GXV851993 HHR851991:HHR851993 HRN851991:HRN851993 IBJ851991:IBJ851993 ILF851991:ILF851993 IVB851991:IVB851993 JEX851991:JEX851993 JOT851991:JOT851993 JYP851991:JYP851993 KIL851991:KIL851993 KSH851991:KSH851993 LCD851991:LCD851993 LLZ851991:LLZ851993 LVV851991:LVV851993 MFR851991:MFR851993 MPN851991:MPN851993 MZJ851991:MZJ851993 NJF851991:NJF851993 NTB851991:NTB851993 OCX851991:OCX851993 OMT851991:OMT851993 OWP851991:OWP851993 PGL851991:PGL851993 PQH851991:PQH851993 QAD851991:QAD851993 QJZ851991:QJZ851993 QTV851991:QTV851993 RDR851991:RDR851993 RNN851991:RNN851993 RXJ851991:RXJ851993 SHF851991:SHF851993 SRB851991:SRB851993 TAX851991:TAX851993 TKT851991:TKT851993 TUP851991:TUP851993 UEL851991:UEL851993 UOH851991:UOH851993 UYD851991:UYD851993 VHZ851991:VHZ851993 VRV851991:VRV851993 WBR851991:WBR851993 WLN851991:WLN851993 WVJ851991:WVJ851993 D917527:D917529 IX917527:IX917529 ST917527:ST917529 ACP917527:ACP917529 AML917527:AML917529 AWH917527:AWH917529 BGD917527:BGD917529 BPZ917527:BPZ917529 BZV917527:BZV917529 CJR917527:CJR917529 CTN917527:CTN917529 DDJ917527:DDJ917529 DNF917527:DNF917529 DXB917527:DXB917529 EGX917527:EGX917529 EQT917527:EQT917529 FAP917527:FAP917529 FKL917527:FKL917529 FUH917527:FUH917529 GED917527:GED917529 GNZ917527:GNZ917529 GXV917527:GXV917529 HHR917527:HHR917529 HRN917527:HRN917529 IBJ917527:IBJ917529 ILF917527:ILF917529 IVB917527:IVB917529 JEX917527:JEX917529 JOT917527:JOT917529 JYP917527:JYP917529 KIL917527:KIL917529 KSH917527:KSH917529 LCD917527:LCD917529 LLZ917527:LLZ917529 LVV917527:LVV917529 MFR917527:MFR917529 MPN917527:MPN917529 MZJ917527:MZJ917529 NJF917527:NJF917529 NTB917527:NTB917529 OCX917527:OCX917529 OMT917527:OMT917529 OWP917527:OWP917529 PGL917527:PGL917529 PQH917527:PQH917529 QAD917527:QAD917529 QJZ917527:QJZ917529 QTV917527:QTV917529 RDR917527:RDR917529 RNN917527:RNN917529 RXJ917527:RXJ917529 SHF917527:SHF917529 SRB917527:SRB917529 TAX917527:TAX917529 TKT917527:TKT917529 TUP917527:TUP917529 UEL917527:UEL917529 UOH917527:UOH917529 UYD917527:UYD917529 VHZ917527:VHZ917529 VRV917527:VRV917529 WBR917527:WBR917529 WLN917527:WLN917529 WVJ917527:WVJ917529 D983063:D983065 IX983063:IX983065 ST983063:ST983065 ACP983063:ACP983065 AML983063:AML983065 AWH983063:AWH983065 BGD983063:BGD983065 BPZ983063:BPZ983065 BZV983063:BZV983065 CJR983063:CJR983065 CTN983063:CTN983065 DDJ983063:DDJ983065 DNF983063:DNF983065 DXB983063:DXB983065 EGX983063:EGX983065 EQT983063:EQT983065 FAP983063:FAP983065 FKL983063:FKL983065 FUH983063:FUH983065 GED983063:GED983065 GNZ983063:GNZ983065 GXV983063:GXV983065 HHR983063:HHR983065 HRN983063:HRN983065 IBJ983063:IBJ983065 ILF983063:ILF983065 IVB983063:IVB983065 JEX983063:JEX983065 JOT983063:JOT983065 JYP983063:JYP983065 KIL983063:KIL983065 KSH983063:KSH983065 LCD983063:LCD983065 LLZ983063:LLZ983065 LVV983063:LVV983065 MFR983063:MFR983065 MPN983063:MPN983065 MZJ983063:MZJ983065 NJF983063:NJF983065 NTB983063:NTB983065 OCX983063:OCX983065 OMT983063:OMT983065 OWP983063:OWP983065 PGL983063:PGL983065 PQH983063:PQH983065 QAD983063:QAD983065 QJZ983063:QJZ983065 QTV983063:QTV983065 RDR983063:RDR983065 RNN983063:RNN983065 RXJ983063:RXJ983065 SHF983063:SHF983065 SRB983063:SRB983065 TAX983063:TAX983065 TKT983063:TKT983065 TUP983063:TUP983065 UEL983063:UEL983065 UOH983063:UOH983065 UYD983063:UYD983065 VHZ983063:VHZ983065 VRV983063:VRV983065 WBR983063:WBR983065 WLN983063:WLN983065 WVJ983063:WVJ983065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C65587:C131088 IV65587:IV131088 SR65587:SR131088 ACN65587:ACN131088 AMJ65587:AMJ131088 AWF65587:AWF131088 BGB65587:BGB131088 BPX65587:BPX131088 BZT65587:BZT131088 CJP65587:CJP131088 CTL65587:CTL131088 DDH65587:DDH131088 DND65587:DND131088 DWZ65587:DWZ131088 EGV65587:EGV131088 EQR65587:EQR131088 FAN65587:FAN131088 FKJ65587:FKJ131088 FUF65587:FUF131088 GEB65587:GEB131088 GNX65587:GNX131088 GXT65587:GXT131088 HHP65587:HHP131088 HRL65587:HRL131088 IBH65587:IBH131088 ILD65587:ILD131088 IUZ65587:IUZ131088 JEV65587:JEV131088 JOR65587:JOR131088 JYN65587:JYN131088 KIJ65587:KIJ131088 KSF65587:KSF131088 LCB65587:LCB131088 LLX65587:LLX131088 LVT65587:LVT131088 MFP65587:MFP131088 MPL65587:MPL131088 MZH65587:MZH131088 NJD65587:NJD131088 NSZ65587:NSZ131088 OCV65587:OCV131088 OMR65587:OMR131088 OWN65587:OWN131088 PGJ65587:PGJ131088 PQF65587:PQF131088 QAB65587:QAB131088 QJX65587:QJX131088 QTT65587:QTT131088 RDP65587:RDP131088 RNL65587:RNL131088 RXH65587:RXH131088 SHD65587:SHD131088 SQZ65587:SQZ131088 TAV65587:TAV131088 TKR65587:TKR131088 TUN65587:TUN131088 UEJ65587:UEJ131088 UOF65587:UOF131088 UYB65587:UYB131088 VHX65587:VHX131088 VRT65587:VRT131088 WBP65587:WBP131088 WLL65587:WLL131088 WVH65587:WVH131088 C131123:C196624 IV131123:IV196624 SR131123:SR196624 ACN131123:ACN196624 AMJ131123:AMJ196624 AWF131123:AWF196624 BGB131123:BGB196624 BPX131123:BPX196624 BZT131123:BZT196624 CJP131123:CJP196624 CTL131123:CTL196624 DDH131123:DDH196624 DND131123:DND196624 DWZ131123:DWZ196624 EGV131123:EGV196624 EQR131123:EQR196624 FAN131123:FAN196624 FKJ131123:FKJ196624 FUF131123:FUF196624 GEB131123:GEB196624 GNX131123:GNX196624 GXT131123:GXT196624 HHP131123:HHP196624 HRL131123:HRL196624 IBH131123:IBH196624 ILD131123:ILD196624 IUZ131123:IUZ196624 JEV131123:JEV196624 JOR131123:JOR196624 JYN131123:JYN196624 KIJ131123:KIJ196624 KSF131123:KSF196624 LCB131123:LCB196624 LLX131123:LLX196624 LVT131123:LVT196624 MFP131123:MFP196624 MPL131123:MPL196624 MZH131123:MZH196624 NJD131123:NJD196624 NSZ131123:NSZ196624 OCV131123:OCV196624 OMR131123:OMR196624 OWN131123:OWN196624 PGJ131123:PGJ196624 PQF131123:PQF196624 QAB131123:QAB196624 QJX131123:QJX196624 QTT131123:QTT196624 RDP131123:RDP196624 RNL131123:RNL196624 RXH131123:RXH196624 SHD131123:SHD196624 SQZ131123:SQZ196624 TAV131123:TAV196624 TKR131123:TKR196624 TUN131123:TUN196624 UEJ131123:UEJ196624 UOF131123:UOF196624 UYB131123:UYB196624 VHX131123:VHX196624 VRT131123:VRT196624 WBP131123:WBP196624 WLL131123:WLL196624 WVH131123:WVH196624 C196659:C262160 IV196659:IV262160 SR196659:SR262160 ACN196659:ACN262160 AMJ196659:AMJ262160 AWF196659:AWF262160 BGB196659:BGB262160 BPX196659:BPX262160 BZT196659:BZT262160 CJP196659:CJP262160 CTL196659:CTL262160 DDH196659:DDH262160 DND196659:DND262160 DWZ196659:DWZ262160 EGV196659:EGV262160 EQR196659:EQR262160 FAN196659:FAN262160 FKJ196659:FKJ262160 FUF196659:FUF262160 GEB196659:GEB262160 GNX196659:GNX262160 GXT196659:GXT262160 HHP196659:HHP262160 HRL196659:HRL262160 IBH196659:IBH262160 ILD196659:ILD262160 IUZ196659:IUZ262160 JEV196659:JEV262160 JOR196659:JOR262160 JYN196659:JYN262160 KIJ196659:KIJ262160 KSF196659:KSF262160 LCB196659:LCB262160 LLX196659:LLX262160 LVT196659:LVT262160 MFP196659:MFP262160 MPL196659:MPL262160 MZH196659:MZH262160 NJD196659:NJD262160 NSZ196659:NSZ262160 OCV196659:OCV262160 OMR196659:OMR262160 OWN196659:OWN262160 PGJ196659:PGJ262160 PQF196659:PQF262160 QAB196659:QAB262160 QJX196659:QJX262160 QTT196659:QTT262160 RDP196659:RDP262160 RNL196659:RNL262160 RXH196659:RXH262160 SHD196659:SHD262160 SQZ196659:SQZ262160 TAV196659:TAV262160 TKR196659:TKR262160 TUN196659:TUN262160 UEJ196659:UEJ262160 UOF196659:UOF262160 UYB196659:UYB262160 VHX196659:VHX262160 VRT196659:VRT262160 WBP196659:WBP262160 WLL196659:WLL262160 WVH196659:WVH262160 C262195:C327696 IV262195:IV327696 SR262195:SR327696 ACN262195:ACN327696 AMJ262195:AMJ327696 AWF262195:AWF327696 BGB262195:BGB327696 BPX262195:BPX327696 BZT262195:BZT327696 CJP262195:CJP327696 CTL262195:CTL327696 DDH262195:DDH327696 DND262195:DND327696 DWZ262195:DWZ327696 EGV262195:EGV327696 EQR262195:EQR327696 FAN262195:FAN327696 FKJ262195:FKJ327696 FUF262195:FUF327696 GEB262195:GEB327696 GNX262195:GNX327696 GXT262195:GXT327696 HHP262195:HHP327696 HRL262195:HRL327696 IBH262195:IBH327696 ILD262195:ILD327696 IUZ262195:IUZ327696 JEV262195:JEV327696 JOR262195:JOR327696 JYN262195:JYN327696 KIJ262195:KIJ327696 KSF262195:KSF327696 LCB262195:LCB327696 LLX262195:LLX327696 LVT262195:LVT327696 MFP262195:MFP327696 MPL262195:MPL327696 MZH262195:MZH327696 NJD262195:NJD327696 NSZ262195:NSZ327696 OCV262195:OCV327696 OMR262195:OMR327696 OWN262195:OWN327696 PGJ262195:PGJ327696 PQF262195:PQF327696 QAB262195:QAB327696 QJX262195:QJX327696 QTT262195:QTT327696 RDP262195:RDP327696 RNL262195:RNL327696 RXH262195:RXH327696 SHD262195:SHD327696 SQZ262195:SQZ327696 TAV262195:TAV327696 TKR262195:TKR327696 TUN262195:TUN327696 UEJ262195:UEJ327696 UOF262195:UOF327696 UYB262195:UYB327696 VHX262195:VHX327696 VRT262195:VRT327696 WBP262195:WBP327696 WLL262195:WLL327696 WVH262195:WVH327696 C327731:C393232 IV327731:IV393232 SR327731:SR393232 ACN327731:ACN393232 AMJ327731:AMJ393232 AWF327731:AWF393232 BGB327731:BGB393232 BPX327731:BPX393232 BZT327731:BZT393232 CJP327731:CJP393232 CTL327731:CTL393232 DDH327731:DDH393232 DND327731:DND393232 DWZ327731:DWZ393232 EGV327731:EGV393232 EQR327731:EQR393232 FAN327731:FAN393232 FKJ327731:FKJ393232 FUF327731:FUF393232 GEB327731:GEB393232 GNX327731:GNX393232 GXT327731:GXT393232 HHP327731:HHP393232 HRL327731:HRL393232 IBH327731:IBH393232 ILD327731:ILD393232 IUZ327731:IUZ393232 JEV327731:JEV393232 JOR327731:JOR393232 JYN327731:JYN393232 KIJ327731:KIJ393232 KSF327731:KSF393232 LCB327731:LCB393232 LLX327731:LLX393232 LVT327731:LVT393232 MFP327731:MFP393232 MPL327731:MPL393232 MZH327731:MZH393232 NJD327731:NJD393232 NSZ327731:NSZ393232 OCV327731:OCV393232 OMR327731:OMR393232 OWN327731:OWN393232 PGJ327731:PGJ393232 PQF327731:PQF393232 QAB327731:QAB393232 QJX327731:QJX393232 QTT327731:QTT393232 RDP327731:RDP393232 RNL327731:RNL393232 RXH327731:RXH393232 SHD327731:SHD393232 SQZ327731:SQZ393232 TAV327731:TAV393232 TKR327731:TKR393232 TUN327731:TUN393232 UEJ327731:UEJ393232 UOF327731:UOF393232 UYB327731:UYB393232 VHX327731:VHX393232 VRT327731:VRT393232 WBP327731:WBP393232 WLL327731:WLL393232 WVH327731:WVH393232 C393267:C458768 IV393267:IV458768 SR393267:SR458768 ACN393267:ACN458768 AMJ393267:AMJ458768 AWF393267:AWF458768 BGB393267:BGB458768 BPX393267:BPX458768 BZT393267:BZT458768 CJP393267:CJP458768 CTL393267:CTL458768 DDH393267:DDH458768 DND393267:DND458768 DWZ393267:DWZ458768 EGV393267:EGV458768 EQR393267:EQR458768 FAN393267:FAN458768 FKJ393267:FKJ458768 FUF393267:FUF458768 GEB393267:GEB458768 GNX393267:GNX458768 GXT393267:GXT458768 HHP393267:HHP458768 HRL393267:HRL458768 IBH393267:IBH458768 ILD393267:ILD458768 IUZ393267:IUZ458768 JEV393267:JEV458768 JOR393267:JOR458768 JYN393267:JYN458768 KIJ393267:KIJ458768 KSF393267:KSF458768 LCB393267:LCB458768 LLX393267:LLX458768 LVT393267:LVT458768 MFP393267:MFP458768 MPL393267:MPL458768 MZH393267:MZH458768 NJD393267:NJD458768 NSZ393267:NSZ458768 OCV393267:OCV458768 OMR393267:OMR458768 OWN393267:OWN458768 PGJ393267:PGJ458768 PQF393267:PQF458768 QAB393267:QAB458768 QJX393267:QJX458768 QTT393267:QTT458768 RDP393267:RDP458768 RNL393267:RNL458768 RXH393267:RXH458768 SHD393267:SHD458768 SQZ393267:SQZ458768 TAV393267:TAV458768 TKR393267:TKR458768 TUN393267:TUN458768 UEJ393267:UEJ458768 UOF393267:UOF458768 UYB393267:UYB458768 VHX393267:VHX458768 VRT393267:VRT458768 WBP393267:WBP458768 WLL393267:WLL458768 WVH393267:WVH458768 C458803:C524304 IV458803:IV524304 SR458803:SR524304 ACN458803:ACN524304 AMJ458803:AMJ524304 AWF458803:AWF524304 BGB458803:BGB524304 BPX458803:BPX524304 BZT458803:BZT524304 CJP458803:CJP524304 CTL458803:CTL524304 DDH458803:DDH524304 DND458803:DND524304 DWZ458803:DWZ524304 EGV458803:EGV524304 EQR458803:EQR524304 FAN458803:FAN524304 FKJ458803:FKJ524304 FUF458803:FUF524304 GEB458803:GEB524304 GNX458803:GNX524304 GXT458803:GXT524304 HHP458803:HHP524304 HRL458803:HRL524304 IBH458803:IBH524304 ILD458803:ILD524304 IUZ458803:IUZ524304 JEV458803:JEV524304 JOR458803:JOR524304 JYN458803:JYN524304 KIJ458803:KIJ524304 KSF458803:KSF524304 LCB458803:LCB524304 LLX458803:LLX524304 LVT458803:LVT524304 MFP458803:MFP524304 MPL458803:MPL524304 MZH458803:MZH524304 NJD458803:NJD524304 NSZ458803:NSZ524304 OCV458803:OCV524304 OMR458803:OMR524304 OWN458803:OWN524304 PGJ458803:PGJ524304 PQF458803:PQF524304 QAB458803:QAB524304 QJX458803:QJX524304 QTT458803:QTT524304 RDP458803:RDP524304 RNL458803:RNL524304 RXH458803:RXH524304 SHD458803:SHD524304 SQZ458803:SQZ524304 TAV458803:TAV524304 TKR458803:TKR524304 TUN458803:TUN524304 UEJ458803:UEJ524304 UOF458803:UOF524304 UYB458803:UYB524304 VHX458803:VHX524304 VRT458803:VRT524304 WBP458803:WBP524304 WLL458803:WLL524304 WVH458803:WVH524304 C524339:C589840 IV524339:IV589840 SR524339:SR589840 ACN524339:ACN589840 AMJ524339:AMJ589840 AWF524339:AWF589840 BGB524339:BGB589840 BPX524339:BPX589840 BZT524339:BZT589840 CJP524339:CJP589840 CTL524339:CTL589840 DDH524339:DDH589840 DND524339:DND589840 DWZ524339:DWZ589840 EGV524339:EGV589840 EQR524339:EQR589840 FAN524339:FAN589840 FKJ524339:FKJ589840 FUF524339:FUF589840 GEB524339:GEB589840 GNX524339:GNX589840 GXT524339:GXT589840 HHP524339:HHP589840 HRL524339:HRL589840 IBH524339:IBH589840 ILD524339:ILD589840 IUZ524339:IUZ589840 JEV524339:JEV589840 JOR524339:JOR589840 JYN524339:JYN589840 KIJ524339:KIJ589840 KSF524339:KSF589840 LCB524339:LCB589840 LLX524339:LLX589840 LVT524339:LVT589840 MFP524339:MFP589840 MPL524339:MPL589840 MZH524339:MZH589840 NJD524339:NJD589840 NSZ524339:NSZ589840 OCV524339:OCV589840 OMR524339:OMR589840 OWN524339:OWN589840 PGJ524339:PGJ589840 PQF524339:PQF589840 QAB524339:QAB589840 QJX524339:QJX589840 QTT524339:QTT589840 RDP524339:RDP589840 RNL524339:RNL589840 RXH524339:RXH589840 SHD524339:SHD589840 SQZ524339:SQZ589840 TAV524339:TAV589840 TKR524339:TKR589840 TUN524339:TUN589840 UEJ524339:UEJ589840 UOF524339:UOF589840 UYB524339:UYB589840 VHX524339:VHX589840 VRT524339:VRT589840 WBP524339:WBP589840 WLL524339:WLL589840 WVH524339:WVH589840 C589875:C655376 IV589875:IV655376 SR589875:SR655376 ACN589875:ACN655376 AMJ589875:AMJ655376 AWF589875:AWF655376 BGB589875:BGB655376 BPX589875:BPX655376 BZT589875:BZT655376 CJP589875:CJP655376 CTL589875:CTL655376 DDH589875:DDH655376 DND589875:DND655376 DWZ589875:DWZ655376 EGV589875:EGV655376 EQR589875:EQR655376 FAN589875:FAN655376 FKJ589875:FKJ655376 FUF589875:FUF655376 GEB589875:GEB655376 GNX589875:GNX655376 GXT589875:GXT655376 HHP589875:HHP655376 HRL589875:HRL655376 IBH589875:IBH655376 ILD589875:ILD655376 IUZ589875:IUZ655376 JEV589875:JEV655376 JOR589875:JOR655376 JYN589875:JYN655376 KIJ589875:KIJ655376 KSF589875:KSF655376 LCB589875:LCB655376 LLX589875:LLX655376 LVT589875:LVT655376 MFP589875:MFP655376 MPL589875:MPL655376 MZH589875:MZH655376 NJD589875:NJD655376 NSZ589875:NSZ655376 OCV589875:OCV655376 OMR589875:OMR655376 OWN589875:OWN655376 PGJ589875:PGJ655376 PQF589875:PQF655376 QAB589875:QAB655376 QJX589875:QJX655376 QTT589875:QTT655376 RDP589875:RDP655376 RNL589875:RNL655376 RXH589875:RXH655376 SHD589875:SHD655376 SQZ589875:SQZ655376 TAV589875:TAV655376 TKR589875:TKR655376 TUN589875:TUN655376 UEJ589875:UEJ655376 UOF589875:UOF655376 UYB589875:UYB655376 VHX589875:VHX655376 VRT589875:VRT655376 WBP589875:WBP655376 WLL589875:WLL655376 WVH589875:WVH655376 C655411:C720912 IV655411:IV720912 SR655411:SR720912 ACN655411:ACN720912 AMJ655411:AMJ720912 AWF655411:AWF720912 BGB655411:BGB720912 BPX655411:BPX720912 BZT655411:BZT720912 CJP655411:CJP720912 CTL655411:CTL720912 DDH655411:DDH720912 DND655411:DND720912 DWZ655411:DWZ720912 EGV655411:EGV720912 EQR655411:EQR720912 FAN655411:FAN720912 FKJ655411:FKJ720912 FUF655411:FUF720912 GEB655411:GEB720912 GNX655411:GNX720912 GXT655411:GXT720912 HHP655411:HHP720912 HRL655411:HRL720912 IBH655411:IBH720912 ILD655411:ILD720912 IUZ655411:IUZ720912 JEV655411:JEV720912 JOR655411:JOR720912 JYN655411:JYN720912 KIJ655411:KIJ720912 KSF655411:KSF720912 LCB655411:LCB720912 LLX655411:LLX720912 LVT655411:LVT720912 MFP655411:MFP720912 MPL655411:MPL720912 MZH655411:MZH720912 NJD655411:NJD720912 NSZ655411:NSZ720912 OCV655411:OCV720912 OMR655411:OMR720912 OWN655411:OWN720912 PGJ655411:PGJ720912 PQF655411:PQF720912 QAB655411:QAB720912 QJX655411:QJX720912 QTT655411:QTT720912 RDP655411:RDP720912 RNL655411:RNL720912 RXH655411:RXH720912 SHD655411:SHD720912 SQZ655411:SQZ720912 TAV655411:TAV720912 TKR655411:TKR720912 TUN655411:TUN720912 UEJ655411:UEJ720912 UOF655411:UOF720912 UYB655411:UYB720912 VHX655411:VHX720912 VRT655411:VRT720912 WBP655411:WBP720912 WLL655411:WLL720912 WVH655411:WVH720912 C720947:C786448 IV720947:IV786448 SR720947:SR786448 ACN720947:ACN786448 AMJ720947:AMJ786448 AWF720947:AWF786448 BGB720947:BGB786448 BPX720947:BPX786448 BZT720947:BZT786448 CJP720947:CJP786448 CTL720947:CTL786448 DDH720947:DDH786448 DND720947:DND786448 DWZ720947:DWZ786448 EGV720947:EGV786448 EQR720947:EQR786448 FAN720947:FAN786448 FKJ720947:FKJ786448 FUF720947:FUF786448 GEB720947:GEB786448 GNX720947:GNX786448 GXT720947:GXT786448 HHP720947:HHP786448 HRL720947:HRL786448 IBH720947:IBH786448 ILD720947:ILD786448 IUZ720947:IUZ786448 JEV720947:JEV786448 JOR720947:JOR786448 JYN720947:JYN786448 KIJ720947:KIJ786448 KSF720947:KSF786448 LCB720947:LCB786448 LLX720947:LLX786448 LVT720947:LVT786448 MFP720947:MFP786448 MPL720947:MPL786448 MZH720947:MZH786448 NJD720947:NJD786448 NSZ720947:NSZ786448 OCV720947:OCV786448 OMR720947:OMR786448 OWN720947:OWN786448 PGJ720947:PGJ786448 PQF720947:PQF786448 QAB720947:QAB786448 QJX720947:QJX786448 QTT720947:QTT786448 RDP720947:RDP786448 RNL720947:RNL786448 RXH720947:RXH786448 SHD720947:SHD786448 SQZ720947:SQZ786448 TAV720947:TAV786448 TKR720947:TKR786448 TUN720947:TUN786448 UEJ720947:UEJ786448 UOF720947:UOF786448 UYB720947:UYB786448 VHX720947:VHX786448 VRT720947:VRT786448 WBP720947:WBP786448 WLL720947:WLL786448 WVH720947:WVH786448 C786483:C851984 IV786483:IV851984 SR786483:SR851984 ACN786483:ACN851984 AMJ786483:AMJ851984 AWF786483:AWF851984 BGB786483:BGB851984 BPX786483:BPX851984 BZT786483:BZT851984 CJP786483:CJP851984 CTL786483:CTL851984 DDH786483:DDH851984 DND786483:DND851984 DWZ786483:DWZ851984 EGV786483:EGV851984 EQR786483:EQR851984 FAN786483:FAN851984 FKJ786483:FKJ851984 FUF786483:FUF851984 GEB786483:GEB851984 GNX786483:GNX851984 GXT786483:GXT851984 HHP786483:HHP851984 HRL786483:HRL851984 IBH786483:IBH851984 ILD786483:ILD851984 IUZ786483:IUZ851984 JEV786483:JEV851984 JOR786483:JOR851984 JYN786483:JYN851984 KIJ786483:KIJ851984 KSF786483:KSF851984 LCB786483:LCB851984 LLX786483:LLX851984 LVT786483:LVT851984 MFP786483:MFP851984 MPL786483:MPL851984 MZH786483:MZH851984 NJD786483:NJD851984 NSZ786483:NSZ851984 OCV786483:OCV851984 OMR786483:OMR851984 OWN786483:OWN851984 PGJ786483:PGJ851984 PQF786483:PQF851984 QAB786483:QAB851984 QJX786483:QJX851984 QTT786483:QTT851984 RDP786483:RDP851984 RNL786483:RNL851984 RXH786483:RXH851984 SHD786483:SHD851984 SQZ786483:SQZ851984 TAV786483:TAV851984 TKR786483:TKR851984 TUN786483:TUN851984 UEJ786483:UEJ851984 UOF786483:UOF851984 UYB786483:UYB851984 VHX786483:VHX851984 VRT786483:VRT851984 WBP786483:WBP851984 WLL786483:WLL851984 WVH786483:WVH851984 C852019:C917520 IV852019:IV917520 SR852019:SR917520 ACN852019:ACN917520 AMJ852019:AMJ917520 AWF852019:AWF917520 BGB852019:BGB917520 BPX852019:BPX917520 BZT852019:BZT917520 CJP852019:CJP917520 CTL852019:CTL917520 DDH852019:DDH917520 DND852019:DND917520 DWZ852019:DWZ917520 EGV852019:EGV917520 EQR852019:EQR917520 FAN852019:FAN917520 FKJ852019:FKJ917520 FUF852019:FUF917520 GEB852019:GEB917520 GNX852019:GNX917520 GXT852019:GXT917520 HHP852019:HHP917520 HRL852019:HRL917520 IBH852019:IBH917520 ILD852019:ILD917520 IUZ852019:IUZ917520 JEV852019:JEV917520 JOR852019:JOR917520 JYN852019:JYN917520 KIJ852019:KIJ917520 KSF852019:KSF917520 LCB852019:LCB917520 LLX852019:LLX917520 LVT852019:LVT917520 MFP852019:MFP917520 MPL852019:MPL917520 MZH852019:MZH917520 NJD852019:NJD917520 NSZ852019:NSZ917520 OCV852019:OCV917520 OMR852019:OMR917520 OWN852019:OWN917520 PGJ852019:PGJ917520 PQF852019:PQF917520 QAB852019:QAB917520 QJX852019:QJX917520 QTT852019:QTT917520 RDP852019:RDP917520 RNL852019:RNL917520 RXH852019:RXH917520 SHD852019:SHD917520 SQZ852019:SQZ917520 TAV852019:TAV917520 TKR852019:TKR917520 TUN852019:TUN917520 UEJ852019:UEJ917520 UOF852019:UOF917520 UYB852019:UYB917520 VHX852019:VHX917520 VRT852019:VRT917520 WBP852019:WBP917520 WLL852019:WLL917520 WVH852019:WVH917520 C917555:C983056 IV917555:IV983056 SR917555:SR983056 ACN917555:ACN983056 AMJ917555:AMJ983056 AWF917555:AWF983056 BGB917555:BGB983056 BPX917555:BPX983056 BZT917555:BZT983056 CJP917555:CJP983056 CTL917555:CTL983056 DDH917555:DDH983056 DND917555:DND983056 DWZ917555:DWZ983056 EGV917555:EGV983056 EQR917555:EQR983056 FAN917555:FAN983056 FKJ917555:FKJ983056 FUF917555:FUF983056 GEB917555:GEB983056 GNX917555:GNX983056 GXT917555:GXT983056 HHP917555:HHP983056 HRL917555:HRL983056 IBH917555:IBH983056 ILD917555:ILD983056 IUZ917555:IUZ983056 JEV917555:JEV983056 JOR917555:JOR983056 JYN917555:JYN983056 KIJ917555:KIJ983056 KSF917555:KSF983056 LCB917555:LCB983056 LLX917555:LLX983056 LVT917555:LVT983056 MFP917555:MFP983056 MPL917555:MPL983056 MZH917555:MZH983056 NJD917555:NJD983056 NSZ917555:NSZ983056 OCV917555:OCV983056 OMR917555:OMR983056 OWN917555:OWN983056 PGJ917555:PGJ983056 PQF917555:PQF983056 QAB917555:QAB983056 QJX917555:QJX983056 QTT917555:QTT983056 RDP917555:RDP983056 RNL917555:RNL983056 RXH917555:RXH983056 SHD917555:SHD983056 SQZ917555:SQZ983056 TAV917555:TAV983056 TKR917555:TKR983056 TUN917555:TUN983056 UEJ917555:UEJ983056 UOF917555:UOF983056 UYB917555:UYB983056 VHX917555:VHX983056 VRT917555:VRT983056 WBP917555:WBP983056 WLL917555:WLL983056 WVH917555:WVH983056 C983091:C1048576 IV983091:IV1048576 SR983091:SR1048576 ACN983091:ACN1048576 AMJ983091:AMJ1048576 AWF983091:AWF1048576 BGB983091:BGB1048576 BPX983091:BPX1048576 BZT983091:BZT1048576 CJP983091:CJP1048576 CTL983091:CTL1048576 DDH983091:DDH1048576 DND983091:DND1048576 DWZ983091:DWZ1048576 EGV983091:EGV1048576 EQR983091:EQR1048576 FAN983091:FAN1048576 FKJ983091:FKJ1048576 FUF983091:FUF1048576 GEB983091:GEB1048576 GNX983091:GNX1048576 GXT983091:GXT1048576 HHP983091:HHP1048576 HRL983091:HRL1048576 IBH983091:IBH1048576 ILD983091:ILD1048576 IUZ983091:IUZ1048576 JEV983091:JEV1048576 JOR983091:JOR1048576 JYN983091:JYN1048576 KIJ983091:KIJ1048576 KSF983091:KSF1048576 LCB983091:LCB1048576 LLX983091:LLX1048576 LVT983091:LVT1048576 MFP983091:MFP1048576 MPL983091:MPL1048576 MZH983091:MZH1048576 NJD983091:NJD1048576 NSZ983091:NSZ1048576 OCV983091:OCV1048576 OMR983091:OMR1048576 OWN983091:OWN1048576 PGJ983091:PGJ1048576 PQF983091:PQF1048576 QAB983091:QAB1048576 QJX983091:QJX1048576 QTT983091:QTT1048576 RDP983091:RDP1048576 RNL983091:RNL1048576 RXH983091:RXH1048576 SHD983091:SHD1048576 SQZ983091:SQZ1048576 TAV983091:TAV1048576 TKR983091:TKR1048576 TUN983091:TUN1048576 UEJ983091:UEJ1048576 UOF983091:UOF1048576 UYB983091:UYB1048576 VHX983091:VHX1048576 VRT983091:VRT1048576 WBP983091:WBP1048576 WLL983091:WLL1048576 WVH983091:WVH1048576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D65555:F65555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D131091:F131091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D196627:F196627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D262163:F262163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D327699:F327699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D393235:F393235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D458771:F458771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D524307:F524307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D589843:F589843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D655379:F655379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D720915:F720915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D786451:F786451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D851987:F851987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D917523:F917523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D983059:F983059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E65561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E131097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E196633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E262169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E327705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E393241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E458777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E524313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E589849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E655385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E720921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E786457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E851993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E917529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E983065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WVL983065 IX30:IX31 ST30:ST31 ACP30:ACP31 AML30:AML31 AWH30:AWH31 BGD30:BGD31 BPZ30:BPZ31 BZV30:BZV31 CJR30:CJR31 CTN30:CTN31 DDJ30:DDJ31 DNF30:DNF31 DXB30:DXB31 EGX30:EGX31 EQT30:EQT31 FAP30:FAP31 FKL30:FKL31 FUH30:FUH31 GED30:GED31 GNZ30:GNZ31 GXV30:GXV31 HHR30:HHR31 HRN30:HRN31 IBJ30:IBJ31 ILF30:ILF31 IVB30:IVB31 JEX30:JEX31 JOT30:JOT31 JYP30:JYP31 KIL30:KIL31 KSH30:KSH31 LCD30:LCD31 LLZ30:LLZ31 LVV30:LVV31 MFR30:MFR31 MPN30:MPN31 MZJ30:MZJ31 NJF30:NJF31 NTB30:NTB31 OCX30:OCX31 OMT30:OMT31 OWP30:OWP31 PGL30:PGL31 PQH30:PQH31 QAD30:QAD31 QJZ30:QJZ31 QTV30:QTV31 RDR30:RDR31 RNN30:RNN31 RXJ30:RXJ31 SHF30:SHF31 SRB30:SRB31 TAX30:TAX31 TKT30:TKT31 TUP30:TUP31 UEL30:UEL31 UOH30:UOH31 UYD30:UYD31 VHZ30:VHZ31 VRV30:VRV31 WBR30:WBR31 WLN30:WLN31 WVJ30:WVJ31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IX29:IY29 ST29:SU29 ACP29:ACQ29 AML29:AMM29 AWH29:AWI29 BGD29:BGE29 BPZ29:BQA29 BZV29:BZW29 CJR29:CJS29 CTN29:CTO29 DDJ29:DDK29 DNF29:DNG29 DXB29:DXC29 EGX29:EGY29 EQT29:EQU29 FAP29:FAQ29 FKL29:FKM29 FUH29:FUI29 GED29:GEE29 GNZ29:GOA29 GXV29:GXW29 HHR29:HHS29 HRN29:HRO29 IBJ29:IBK29 ILF29:ILG29 IVB29:IVC29 JEX29:JEY29 JOT29:JOU29 JYP29:JYQ29 KIL29:KIM29 KSH29:KSI29 LCD29:LCE29 LLZ29:LMA29 LVV29:LVW29 MFR29:MFS29 MPN29:MPO29 MZJ29:MZK29 NJF29:NJG29 NTB29:NTC29 OCX29:OCY29 OMT29:OMU29 OWP29:OWQ29 PGL29:PGM29 PQH29:PQI29 QAD29:QAE29 QJZ29:QKA29 QTV29:QTW29 RDR29:RDS29 RNN29:RNO29 RXJ29:RXK29 SHF29:SHG29 SRB29:SRC29 TAX29:TAY29 TKT29:TKU29 TUP29:TUQ29 UEL29:UEM29 UOH29:UOI29 UYD29:UYE29 VHZ29:VIA29 VRV29:VRW29 WBR29:WBS29 WLN29:WLO29 WVJ29:WVK29 IX65571:IY65571 ST65571:SU65571 ACP65571:ACQ65571 AML65571:AMM65571 AWH65571:AWI65571 BGD65571:BGE65571 BPZ65571:BQA65571 BZV65571:BZW65571 CJR65571:CJS65571 CTN65571:CTO65571 DDJ65571:DDK65571 DNF65571:DNG65571 DXB65571:DXC65571 EGX65571:EGY65571 EQT65571:EQU65571 FAP65571:FAQ65571 FKL65571:FKM65571 FUH65571:FUI65571 GED65571:GEE65571 GNZ65571:GOA65571 GXV65571:GXW65571 HHR65571:HHS65571 HRN65571:HRO65571 IBJ65571:IBK65571 ILF65571:ILG65571 IVB65571:IVC65571 JEX65571:JEY65571 JOT65571:JOU65571 JYP65571:JYQ65571 KIL65571:KIM65571 KSH65571:KSI65571 LCD65571:LCE65571 LLZ65571:LMA65571 LVV65571:LVW65571 MFR65571:MFS65571 MPN65571:MPO65571 MZJ65571:MZK65571 NJF65571:NJG65571 NTB65571:NTC65571 OCX65571:OCY65571 OMT65571:OMU65571 OWP65571:OWQ65571 PGL65571:PGM65571 PQH65571:PQI65571 QAD65571:QAE65571 QJZ65571:QKA65571 QTV65571:QTW65571 RDR65571:RDS65571 RNN65571:RNO65571 RXJ65571:RXK65571 SHF65571:SHG65571 SRB65571:SRC65571 TAX65571:TAY65571 TKT65571:TKU65571 TUP65571:TUQ65571 UEL65571:UEM65571 UOH65571:UOI65571 UYD65571:UYE65571 VHZ65571:VIA65571 VRV65571:VRW65571 WBR65571:WBS65571 WLN65571:WLO65571 WVJ65571:WVK65571 IX131107:IY131107 ST131107:SU131107 ACP131107:ACQ131107 AML131107:AMM131107 AWH131107:AWI131107 BGD131107:BGE131107 BPZ131107:BQA131107 BZV131107:BZW131107 CJR131107:CJS131107 CTN131107:CTO131107 DDJ131107:DDK131107 DNF131107:DNG131107 DXB131107:DXC131107 EGX131107:EGY131107 EQT131107:EQU131107 FAP131107:FAQ131107 FKL131107:FKM131107 FUH131107:FUI131107 GED131107:GEE131107 GNZ131107:GOA131107 GXV131107:GXW131107 HHR131107:HHS131107 HRN131107:HRO131107 IBJ131107:IBK131107 ILF131107:ILG131107 IVB131107:IVC131107 JEX131107:JEY131107 JOT131107:JOU131107 JYP131107:JYQ131107 KIL131107:KIM131107 KSH131107:KSI131107 LCD131107:LCE131107 LLZ131107:LMA131107 LVV131107:LVW131107 MFR131107:MFS131107 MPN131107:MPO131107 MZJ131107:MZK131107 NJF131107:NJG131107 NTB131107:NTC131107 OCX131107:OCY131107 OMT131107:OMU131107 OWP131107:OWQ131107 PGL131107:PGM131107 PQH131107:PQI131107 QAD131107:QAE131107 QJZ131107:QKA131107 QTV131107:QTW131107 RDR131107:RDS131107 RNN131107:RNO131107 RXJ131107:RXK131107 SHF131107:SHG131107 SRB131107:SRC131107 TAX131107:TAY131107 TKT131107:TKU131107 TUP131107:TUQ131107 UEL131107:UEM131107 UOH131107:UOI131107 UYD131107:UYE131107 VHZ131107:VIA131107 VRV131107:VRW131107 WBR131107:WBS131107 WLN131107:WLO131107 WVJ131107:WVK131107 IX196643:IY196643 ST196643:SU196643 ACP196643:ACQ196643 AML196643:AMM196643 AWH196643:AWI196643 BGD196643:BGE196643 BPZ196643:BQA196643 BZV196643:BZW196643 CJR196643:CJS196643 CTN196643:CTO196643 DDJ196643:DDK196643 DNF196643:DNG196643 DXB196643:DXC196643 EGX196643:EGY196643 EQT196643:EQU196643 FAP196643:FAQ196643 FKL196643:FKM196643 FUH196643:FUI196643 GED196643:GEE196643 GNZ196643:GOA196643 GXV196643:GXW196643 HHR196643:HHS196643 HRN196643:HRO196643 IBJ196643:IBK196643 ILF196643:ILG196643 IVB196643:IVC196643 JEX196643:JEY196643 JOT196643:JOU196643 JYP196643:JYQ196643 KIL196643:KIM196643 KSH196643:KSI196643 LCD196643:LCE196643 LLZ196643:LMA196643 LVV196643:LVW196643 MFR196643:MFS196643 MPN196643:MPO196643 MZJ196643:MZK196643 NJF196643:NJG196643 NTB196643:NTC196643 OCX196643:OCY196643 OMT196643:OMU196643 OWP196643:OWQ196643 PGL196643:PGM196643 PQH196643:PQI196643 QAD196643:QAE196643 QJZ196643:QKA196643 QTV196643:QTW196643 RDR196643:RDS196643 RNN196643:RNO196643 RXJ196643:RXK196643 SHF196643:SHG196643 SRB196643:SRC196643 TAX196643:TAY196643 TKT196643:TKU196643 TUP196643:TUQ196643 UEL196643:UEM196643 UOH196643:UOI196643 UYD196643:UYE196643 VHZ196643:VIA196643 VRV196643:VRW196643 WBR196643:WBS196643 WLN196643:WLO196643 WVJ196643:WVK196643 IX262179:IY262179 ST262179:SU262179 ACP262179:ACQ262179 AML262179:AMM262179 AWH262179:AWI262179 BGD262179:BGE262179 BPZ262179:BQA262179 BZV262179:BZW262179 CJR262179:CJS262179 CTN262179:CTO262179 DDJ262179:DDK262179 DNF262179:DNG262179 DXB262179:DXC262179 EGX262179:EGY262179 EQT262179:EQU262179 FAP262179:FAQ262179 FKL262179:FKM262179 FUH262179:FUI262179 GED262179:GEE262179 GNZ262179:GOA262179 GXV262179:GXW262179 HHR262179:HHS262179 HRN262179:HRO262179 IBJ262179:IBK262179 ILF262179:ILG262179 IVB262179:IVC262179 JEX262179:JEY262179 JOT262179:JOU262179 JYP262179:JYQ262179 KIL262179:KIM262179 KSH262179:KSI262179 LCD262179:LCE262179 LLZ262179:LMA262179 LVV262179:LVW262179 MFR262179:MFS262179 MPN262179:MPO262179 MZJ262179:MZK262179 NJF262179:NJG262179 NTB262179:NTC262179 OCX262179:OCY262179 OMT262179:OMU262179 OWP262179:OWQ262179 PGL262179:PGM262179 PQH262179:PQI262179 QAD262179:QAE262179 QJZ262179:QKA262179 QTV262179:QTW262179 RDR262179:RDS262179 RNN262179:RNO262179 RXJ262179:RXK262179 SHF262179:SHG262179 SRB262179:SRC262179 TAX262179:TAY262179 TKT262179:TKU262179 TUP262179:TUQ262179 UEL262179:UEM262179 UOH262179:UOI262179 UYD262179:UYE262179 VHZ262179:VIA262179 VRV262179:VRW262179 WBR262179:WBS262179 WLN262179:WLO262179 WVJ262179:WVK262179 IX327715:IY327715 ST327715:SU327715 ACP327715:ACQ327715 AML327715:AMM327715 AWH327715:AWI327715 BGD327715:BGE327715 BPZ327715:BQA327715 BZV327715:BZW327715 CJR327715:CJS327715 CTN327715:CTO327715 DDJ327715:DDK327715 DNF327715:DNG327715 DXB327715:DXC327715 EGX327715:EGY327715 EQT327715:EQU327715 FAP327715:FAQ327715 FKL327715:FKM327715 FUH327715:FUI327715 GED327715:GEE327715 GNZ327715:GOA327715 GXV327715:GXW327715 HHR327715:HHS327715 HRN327715:HRO327715 IBJ327715:IBK327715 ILF327715:ILG327715 IVB327715:IVC327715 JEX327715:JEY327715 JOT327715:JOU327715 JYP327715:JYQ327715 KIL327715:KIM327715 KSH327715:KSI327715 LCD327715:LCE327715 LLZ327715:LMA327715 LVV327715:LVW327715 MFR327715:MFS327715 MPN327715:MPO327715 MZJ327715:MZK327715 NJF327715:NJG327715 NTB327715:NTC327715 OCX327715:OCY327715 OMT327715:OMU327715 OWP327715:OWQ327715 PGL327715:PGM327715 PQH327715:PQI327715 QAD327715:QAE327715 QJZ327715:QKA327715 QTV327715:QTW327715 RDR327715:RDS327715 RNN327715:RNO327715 RXJ327715:RXK327715 SHF327715:SHG327715 SRB327715:SRC327715 TAX327715:TAY327715 TKT327715:TKU327715 TUP327715:TUQ327715 UEL327715:UEM327715 UOH327715:UOI327715 UYD327715:UYE327715 VHZ327715:VIA327715 VRV327715:VRW327715 WBR327715:WBS327715 WLN327715:WLO327715 WVJ327715:WVK327715 IX393251:IY393251 ST393251:SU393251 ACP393251:ACQ393251 AML393251:AMM393251 AWH393251:AWI393251 BGD393251:BGE393251 BPZ393251:BQA393251 BZV393251:BZW393251 CJR393251:CJS393251 CTN393251:CTO393251 DDJ393251:DDK393251 DNF393251:DNG393251 DXB393251:DXC393251 EGX393251:EGY393251 EQT393251:EQU393251 FAP393251:FAQ393251 FKL393251:FKM393251 FUH393251:FUI393251 GED393251:GEE393251 GNZ393251:GOA393251 GXV393251:GXW393251 HHR393251:HHS393251 HRN393251:HRO393251 IBJ393251:IBK393251 ILF393251:ILG393251 IVB393251:IVC393251 JEX393251:JEY393251 JOT393251:JOU393251 JYP393251:JYQ393251 KIL393251:KIM393251 KSH393251:KSI393251 LCD393251:LCE393251 LLZ393251:LMA393251 LVV393251:LVW393251 MFR393251:MFS393251 MPN393251:MPO393251 MZJ393251:MZK393251 NJF393251:NJG393251 NTB393251:NTC393251 OCX393251:OCY393251 OMT393251:OMU393251 OWP393251:OWQ393251 PGL393251:PGM393251 PQH393251:PQI393251 QAD393251:QAE393251 QJZ393251:QKA393251 QTV393251:QTW393251 RDR393251:RDS393251 RNN393251:RNO393251 RXJ393251:RXK393251 SHF393251:SHG393251 SRB393251:SRC393251 TAX393251:TAY393251 TKT393251:TKU393251 TUP393251:TUQ393251 UEL393251:UEM393251 UOH393251:UOI393251 UYD393251:UYE393251 VHZ393251:VIA393251 VRV393251:VRW393251 WBR393251:WBS393251 WLN393251:WLO393251 WVJ393251:WVK393251 IX458787:IY458787 ST458787:SU458787 ACP458787:ACQ458787 AML458787:AMM458787 AWH458787:AWI458787 BGD458787:BGE458787 BPZ458787:BQA458787 BZV458787:BZW458787 CJR458787:CJS458787 CTN458787:CTO458787 DDJ458787:DDK458787 DNF458787:DNG458787 DXB458787:DXC458787 EGX458787:EGY458787 EQT458787:EQU458787 FAP458787:FAQ458787 FKL458787:FKM458787 FUH458787:FUI458787 GED458787:GEE458787 GNZ458787:GOA458787 GXV458787:GXW458787 HHR458787:HHS458787 HRN458787:HRO458787 IBJ458787:IBK458787 ILF458787:ILG458787 IVB458787:IVC458787 JEX458787:JEY458787 JOT458787:JOU458787 JYP458787:JYQ458787 KIL458787:KIM458787 KSH458787:KSI458787 LCD458787:LCE458787 LLZ458787:LMA458787 LVV458787:LVW458787 MFR458787:MFS458787 MPN458787:MPO458787 MZJ458787:MZK458787 NJF458787:NJG458787 NTB458787:NTC458787 OCX458787:OCY458787 OMT458787:OMU458787 OWP458787:OWQ458787 PGL458787:PGM458787 PQH458787:PQI458787 QAD458787:QAE458787 QJZ458787:QKA458787 QTV458787:QTW458787 RDR458787:RDS458787 RNN458787:RNO458787 RXJ458787:RXK458787 SHF458787:SHG458787 SRB458787:SRC458787 TAX458787:TAY458787 TKT458787:TKU458787 TUP458787:TUQ458787 UEL458787:UEM458787 UOH458787:UOI458787 UYD458787:UYE458787 VHZ458787:VIA458787 VRV458787:VRW458787 WBR458787:WBS458787 WLN458787:WLO458787 WVJ458787:WVK458787 IX524323:IY524323 ST524323:SU524323 ACP524323:ACQ524323 AML524323:AMM524323 AWH524323:AWI524323 BGD524323:BGE524323 BPZ524323:BQA524323 BZV524323:BZW524323 CJR524323:CJS524323 CTN524323:CTO524323 DDJ524323:DDK524323 DNF524323:DNG524323 DXB524323:DXC524323 EGX524323:EGY524323 EQT524323:EQU524323 FAP524323:FAQ524323 FKL524323:FKM524323 FUH524323:FUI524323 GED524323:GEE524323 GNZ524323:GOA524323 GXV524323:GXW524323 HHR524323:HHS524323 HRN524323:HRO524323 IBJ524323:IBK524323 ILF524323:ILG524323 IVB524323:IVC524323 JEX524323:JEY524323 JOT524323:JOU524323 JYP524323:JYQ524323 KIL524323:KIM524323 KSH524323:KSI524323 LCD524323:LCE524323 LLZ524323:LMA524323 LVV524323:LVW524323 MFR524323:MFS524323 MPN524323:MPO524323 MZJ524323:MZK524323 NJF524323:NJG524323 NTB524323:NTC524323 OCX524323:OCY524323 OMT524323:OMU524323 OWP524323:OWQ524323 PGL524323:PGM524323 PQH524323:PQI524323 QAD524323:QAE524323 QJZ524323:QKA524323 QTV524323:QTW524323 RDR524323:RDS524323 RNN524323:RNO524323 RXJ524323:RXK524323 SHF524323:SHG524323 SRB524323:SRC524323 TAX524323:TAY524323 TKT524323:TKU524323 TUP524323:TUQ524323 UEL524323:UEM524323 UOH524323:UOI524323 UYD524323:UYE524323 VHZ524323:VIA524323 VRV524323:VRW524323 WBR524323:WBS524323 WLN524323:WLO524323 WVJ524323:WVK524323 IX589859:IY589859 ST589859:SU589859 ACP589859:ACQ589859 AML589859:AMM589859 AWH589859:AWI589859 BGD589859:BGE589859 BPZ589859:BQA589859 BZV589859:BZW589859 CJR589859:CJS589859 CTN589859:CTO589859 DDJ589859:DDK589859 DNF589859:DNG589859 DXB589859:DXC589859 EGX589859:EGY589859 EQT589859:EQU589859 FAP589859:FAQ589859 FKL589859:FKM589859 FUH589859:FUI589859 GED589859:GEE589859 GNZ589859:GOA589859 GXV589859:GXW589859 HHR589859:HHS589859 HRN589859:HRO589859 IBJ589859:IBK589859 ILF589859:ILG589859 IVB589859:IVC589859 JEX589859:JEY589859 JOT589859:JOU589859 JYP589859:JYQ589859 KIL589859:KIM589859 KSH589859:KSI589859 LCD589859:LCE589859 LLZ589859:LMA589859 LVV589859:LVW589859 MFR589859:MFS589859 MPN589859:MPO589859 MZJ589859:MZK589859 NJF589859:NJG589859 NTB589859:NTC589859 OCX589859:OCY589859 OMT589859:OMU589859 OWP589859:OWQ589859 PGL589859:PGM589859 PQH589859:PQI589859 QAD589859:QAE589859 QJZ589859:QKA589859 QTV589859:QTW589859 RDR589859:RDS589859 RNN589859:RNO589859 RXJ589859:RXK589859 SHF589859:SHG589859 SRB589859:SRC589859 TAX589859:TAY589859 TKT589859:TKU589859 TUP589859:TUQ589859 UEL589859:UEM589859 UOH589859:UOI589859 UYD589859:UYE589859 VHZ589859:VIA589859 VRV589859:VRW589859 WBR589859:WBS589859 WLN589859:WLO589859 WVJ589859:WVK589859 IX655395:IY655395 ST655395:SU655395 ACP655395:ACQ655395 AML655395:AMM655395 AWH655395:AWI655395 BGD655395:BGE655395 BPZ655395:BQA655395 BZV655395:BZW655395 CJR655395:CJS655395 CTN655395:CTO655395 DDJ655395:DDK655395 DNF655395:DNG655395 DXB655395:DXC655395 EGX655395:EGY655395 EQT655395:EQU655395 FAP655395:FAQ655395 FKL655395:FKM655395 FUH655395:FUI655395 GED655395:GEE655395 GNZ655395:GOA655395 GXV655395:GXW655395 HHR655395:HHS655395 HRN655395:HRO655395 IBJ655395:IBK655395 ILF655395:ILG655395 IVB655395:IVC655395 JEX655395:JEY655395 JOT655395:JOU655395 JYP655395:JYQ655395 KIL655395:KIM655395 KSH655395:KSI655395 LCD655395:LCE655395 LLZ655395:LMA655395 LVV655395:LVW655395 MFR655395:MFS655395 MPN655395:MPO655395 MZJ655395:MZK655395 NJF655395:NJG655395 NTB655395:NTC655395 OCX655395:OCY655395 OMT655395:OMU655395 OWP655395:OWQ655395 PGL655395:PGM655395 PQH655395:PQI655395 QAD655395:QAE655395 QJZ655395:QKA655395 QTV655395:QTW655395 RDR655395:RDS655395 RNN655395:RNO655395 RXJ655395:RXK655395 SHF655395:SHG655395 SRB655395:SRC655395 TAX655395:TAY655395 TKT655395:TKU655395 TUP655395:TUQ655395 UEL655395:UEM655395 UOH655395:UOI655395 UYD655395:UYE655395 VHZ655395:VIA655395 VRV655395:VRW655395 WBR655395:WBS655395 WLN655395:WLO655395 WVJ655395:WVK655395 IX720931:IY720931 ST720931:SU720931 ACP720931:ACQ720931 AML720931:AMM720931 AWH720931:AWI720931 BGD720931:BGE720931 BPZ720931:BQA720931 BZV720931:BZW720931 CJR720931:CJS720931 CTN720931:CTO720931 DDJ720931:DDK720931 DNF720931:DNG720931 DXB720931:DXC720931 EGX720931:EGY720931 EQT720931:EQU720931 FAP720931:FAQ720931 FKL720931:FKM720931 FUH720931:FUI720931 GED720931:GEE720931 GNZ720931:GOA720931 GXV720931:GXW720931 HHR720931:HHS720931 HRN720931:HRO720931 IBJ720931:IBK720931 ILF720931:ILG720931 IVB720931:IVC720931 JEX720931:JEY720931 JOT720931:JOU720931 JYP720931:JYQ720931 KIL720931:KIM720931 KSH720931:KSI720931 LCD720931:LCE720931 LLZ720931:LMA720931 LVV720931:LVW720931 MFR720931:MFS720931 MPN720931:MPO720931 MZJ720931:MZK720931 NJF720931:NJG720931 NTB720931:NTC720931 OCX720931:OCY720931 OMT720931:OMU720931 OWP720931:OWQ720931 PGL720931:PGM720931 PQH720931:PQI720931 QAD720931:QAE720931 QJZ720931:QKA720931 QTV720931:QTW720931 RDR720931:RDS720931 RNN720931:RNO720931 RXJ720931:RXK720931 SHF720931:SHG720931 SRB720931:SRC720931 TAX720931:TAY720931 TKT720931:TKU720931 TUP720931:TUQ720931 UEL720931:UEM720931 UOH720931:UOI720931 UYD720931:UYE720931 VHZ720931:VIA720931 VRV720931:VRW720931 WBR720931:WBS720931 WLN720931:WLO720931 WVJ720931:WVK720931 IX786467:IY786467 ST786467:SU786467 ACP786467:ACQ786467 AML786467:AMM786467 AWH786467:AWI786467 BGD786467:BGE786467 BPZ786467:BQA786467 BZV786467:BZW786467 CJR786467:CJS786467 CTN786467:CTO786467 DDJ786467:DDK786467 DNF786467:DNG786467 DXB786467:DXC786467 EGX786467:EGY786467 EQT786467:EQU786467 FAP786467:FAQ786467 FKL786467:FKM786467 FUH786467:FUI786467 GED786467:GEE786467 GNZ786467:GOA786467 GXV786467:GXW786467 HHR786467:HHS786467 HRN786467:HRO786467 IBJ786467:IBK786467 ILF786467:ILG786467 IVB786467:IVC786467 JEX786467:JEY786467 JOT786467:JOU786467 JYP786467:JYQ786467 KIL786467:KIM786467 KSH786467:KSI786467 LCD786467:LCE786467 LLZ786467:LMA786467 LVV786467:LVW786467 MFR786467:MFS786467 MPN786467:MPO786467 MZJ786467:MZK786467 NJF786467:NJG786467 NTB786467:NTC786467 OCX786467:OCY786467 OMT786467:OMU786467 OWP786467:OWQ786467 PGL786467:PGM786467 PQH786467:PQI786467 QAD786467:QAE786467 QJZ786467:QKA786467 QTV786467:QTW786467 RDR786467:RDS786467 RNN786467:RNO786467 RXJ786467:RXK786467 SHF786467:SHG786467 SRB786467:SRC786467 TAX786467:TAY786467 TKT786467:TKU786467 TUP786467:TUQ786467 UEL786467:UEM786467 UOH786467:UOI786467 UYD786467:UYE786467 VHZ786467:VIA786467 VRV786467:VRW786467 WBR786467:WBS786467 WLN786467:WLO786467 WVJ786467:WVK786467 IX852003:IY852003 ST852003:SU852003 ACP852003:ACQ852003 AML852003:AMM852003 AWH852003:AWI852003 BGD852003:BGE852003 BPZ852003:BQA852003 BZV852003:BZW852003 CJR852003:CJS852003 CTN852003:CTO852003 DDJ852003:DDK852003 DNF852003:DNG852003 DXB852003:DXC852003 EGX852003:EGY852003 EQT852003:EQU852003 FAP852003:FAQ852003 FKL852003:FKM852003 FUH852003:FUI852003 GED852003:GEE852003 GNZ852003:GOA852003 GXV852003:GXW852003 HHR852003:HHS852003 HRN852003:HRO852003 IBJ852003:IBK852003 ILF852003:ILG852003 IVB852003:IVC852003 JEX852003:JEY852003 JOT852003:JOU852003 JYP852003:JYQ852003 KIL852003:KIM852003 KSH852003:KSI852003 LCD852003:LCE852003 LLZ852003:LMA852003 LVV852003:LVW852003 MFR852003:MFS852003 MPN852003:MPO852003 MZJ852003:MZK852003 NJF852003:NJG852003 NTB852003:NTC852003 OCX852003:OCY852003 OMT852003:OMU852003 OWP852003:OWQ852003 PGL852003:PGM852003 PQH852003:PQI852003 QAD852003:QAE852003 QJZ852003:QKA852003 QTV852003:QTW852003 RDR852003:RDS852003 RNN852003:RNO852003 RXJ852003:RXK852003 SHF852003:SHG852003 SRB852003:SRC852003 TAX852003:TAY852003 TKT852003:TKU852003 TUP852003:TUQ852003 UEL852003:UEM852003 UOH852003:UOI852003 UYD852003:UYE852003 VHZ852003:VIA852003 VRV852003:VRW852003 WBR852003:WBS852003 WLN852003:WLO852003 WVJ852003:WVK852003 IX917539:IY917539 ST917539:SU917539 ACP917539:ACQ917539 AML917539:AMM917539 AWH917539:AWI917539 BGD917539:BGE917539 BPZ917539:BQA917539 BZV917539:BZW917539 CJR917539:CJS917539 CTN917539:CTO917539 DDJ917539:DDK917539 DNF917539:DNG917539 DXB917539:DXC917539 EGX917539:EGY917539 EQT917539:EQU917539 FAP917539:FAQ917539 FKL917539:FKM917539 FUH917539:FUI917539 GED917539:GEE917539 GNZ917539:GOA917539 GXV917539:GXW917539 HHR917539:HHS917539 HRN917539:HRO917539 IBJ917539:IBK917539 ILF917539:ILG917539 IVB917539:IVC917539 JEX917539:JEY917539 JOT917539:JOU917539 JYP917539:JYQ917539 KIL917539:KIM917539 KSH917539:KSI917539 LCD917539:LCE917539 LLZ917539:LMA917539 LVV917539:LVW917539 MFR917539:MFS917539 MPN917539:MPO917539 MZJ917539:MZK917539 NJF917539:NJG917539 NTB917539:NTC917539 OCX917539:OCY917539 OMT917539:OMU917539 OWP917539:OWQ917539 PGL917539:PGM917539 PQH917539:PQI917539 QAD917539:QAE917539 QJZ917539:QKA917539 QTV917539:QTW917539 RDR917539:RDS917539 RNN917539:RNO917539 RXJ917539:RXK917539 SHF917539:SHG917539 SRB917539:SRC917539 TAX917539:TAY917539 TKT917539:TKU917539 TUP917539:TUQ917539 UEL917539:UEM917539 UOH917539:UOI917539 UYD917539:UYE917539 VHZ917539:VIA917539 VRV917539:VRW917539 WBR917539:WBS917539 WLN917539:WLO917539 WVJ917539:WVK917539 IX983075:IY983075 ST983075:SU983075 ACP983075:ACQ983075 AML983075:AMM983075 AWH983075:AWI983075 BGD983075:BGE983075 BPZ983075:BQA983075 BZV983075:BZW983075 CJR983075:CJS983075 CTN983075:CTO983075 DDJ983075:DDK983075 DNF983075:DNG983075 DXB983075:DXC983075 EGX983075:EGY983075 EQT983075:EQU983075 FAP983075:FAQ983075 FKL983075:FKM983075 FUH983075:FUI983075 GED983075:GEE983075 GNZ983075:GOA983075 GXV983075:GXW983075 HHR983075:HHS983075 HRN983075:HRO983075 IBJ983075:IBK983075 ILF983075:ILG983075 IVB983075:IVC983075 JEX983075:JEY983075 JOT983075:JOU983075 JYP983075:JYQ983075 KIL983075:KIM983075 KSH983075:KSI983075 LCD983075:LCE983075 LLZ983075:LMA983075 LVV983075:LVW983075 MFR983075:MFS983075 MPN983075:MPO983075 MZJ983075:MZK983075 NJF983075:NJG983075 NTB983075:NTC983075 OCX983075:OCY983075 OMT983075:OMU983075 OWP983075:OWQ983075 PGL983075:PGM983075 PQH983075:PQI983075 QAD983075:QAE983075 QJZ983075:QKA983075 QTV983075:QTW983075 RDR983075:RDS983075 RNN983075:RNO983075 RXJ983075:RXK983075 SHF983075:SHG983075 SRB983075:SRC983075 TAX983075:TAY983075 TKT983075:TKU983075 TUP983075:TUQ983075 UEL983075:UEM983075 UOH983075:UOI983075 UYD983075:UYE983075 VHZ983075:VIA983075 VRV983075:VRW983075 WBR983075:WBS983075 WLN983075:WLO983075 WVJ983075:WVK983075 C65554:C65570 IV65554:IV65570 SR65554:SR65570 ACN65554:ACN65570 AMJ65554:AMJ65570 AWF65554:AWF65570 BGB65554:BGB65570 BPX65554:BPX65570 BZT65554:BZT65570 CJP65554:CJP65570 CTL65554:CTL65570 DDH65554:DDH65570 DND65554:DND65570 DWZ65554:DWZ65570 EGV65554:EGV65570 EQR65554:EQR65570 FAN65554:FAN65570 FKJ65554:FKJ65570 FUF65554:FUF65570 GEB65554:GEB65570 GNX65554:GNX65570 GXT65554:GXT65570 HHP65554:HHP65570 HRL65554:HRL65570 IBH65554:IBH65570 ILD65554:ILD65570 IUZ65554:IUZ65570 JEV65554:JEV65570 JOR65554:JOR65570 JYN65554:JYN65570 KIJ65554:KIJ65570 KSF65554:KSF65570 LCB65554:LCB65570 LLX65554:LLX65570 LVT65554:LVT65570 MFP65554:MFP65570 MPL65554:MPL65570 MZH65554:MZH65570 NJD65554:NJD65570 NSZ65554:NSZ65570 OCV65554:OCV65570 OMR65554:OMR65570 OWN65554:OWN65570 PGJ65554:PGJ65570 PQF65554:PQF65570 QAB65554:QAB65570 QJX65554:QJX65570 QTT65554:QTT65570 RDP65554:RDP65570 RNL65554:RNL65570 RXH65554:RXH65570 SHD65554:SHD65570 SQZ65554:SQZ65570 TAV65554:TAV65570 TKR65554:TKR65570 TUN65554:TUN65570 UEJ65554:UEJ65570 UOF65554:UOF65570 UYB65554:UYB65570 VHX65554:VHX65570 VRT65554:VRT65570 WBP65554:WBP65570 WLL65554:WLL65570 WVH65554:WVH65570 C131090:C131106 IV131090:IV131106 SR131090:SR131106 ACN131090:ACN131106 AMJ131090:AMJ131106 AWF131090:AWF131106 BGB131090:BGB131106 BPX131090:BPX131106 BZT131090:BZT131106 CJP131090:CJP131106 CTL131090:CTL131106 DDH131090:DDH131106 DND131090:DND131106 DWZ131090:DWZ131106 EGV131090:EGV131106 EQR131090:EQR131106 FAN131090:FAN131106 FKJ131090:FKJ131106 FUF131090:FUF131106 GEB131090:GEB131106 GNX131090:GNX131106 GXT131090:GXT131106 HHP131090:HHP131106 HRL131090:HRL131106 IBH131090:IBH131106 ILD131090:ILD131106 IUZ131090:IUZ131106 JEV131090:JEV131106 JOR131090:JOR131106 JYN131090:JYN131106 KIJ131090:KIJ131106 KSF131090:KSF131106 LCB131090:LCB131106 LLX131090:LLX131106 LVT131090:LVT131106 MFP131090:MFP131106 MPL131090:MPL131106 MZH131090:MZH131106 NJD131090:NJD131106 NSZ131090:NSZ131106 OCV131090:OCV131106 OMR131090:OMR131106 OWN131090:OWN131106 PGJ131090:PGJ131106 PQF131090:PQF131106 QAB131090:QAB131106 QJX131090:QJX131106 QTT131090:QTT131106 RDP131090:RDP131106 RNL131090:RNL131106 RXH131090:RXH131106 SHD131090:SHD131106 SQZ131090:SQZ131106 TAV131090:TAV131106 TKR131090:TKR131106 TUN131090:TUN131106 UEJ131090:UEJ131106 UOF131090:UOF131106 UYB131090:UYB131106 VHX131090:VHX131106 VRT131090:VRT131106 WBP131090:WBP131106 WLL131090:WLL131106 WVH131090:WVH131106 C196626:C196642 IV196626:IV196642 SR196626:SR196642 ACN196626:ACN196642 AMJ196626:AMJ196642 AWF196626:AWF196642 BGB196626:BGB196642 BPX196626:BPX196642 BZT196626:BZT196642 CJP196626:CJP196642 CTL196626:CTL196642 DDH196626:DDH196642 DND196626:DND196642 DWZ196626:DWZ196642 EGV196626:EGV196642 EQR196626:EQR196642 FAN196626:FAN196642 FKJ196626:FKJ196642 FUF196626:FUF196642 GEB196626:GEB196642 GNX196626:GNX196642 GXT196626:GXT196642 HHP196626:HHP196642 HRL196626:HRL196642 IBH196626:IBH196642 ILD196626:ILD196642 IUZ196626:IUZ196642 JEV196626:JEV196642 JOR196626:JOR196642 JYN196626:JYN196642 KIJ196626:KIJ196642 KSF196626:KSF196642 LCB196626:LCB196642 LLX196626:LLX196642 LVT196626:LVT196642 MFP196626:MFP196642 MPL196626:MPL196642 MZH196626:MZH196642 NJD196626:NJD196642 NSZ196626:NSZ196642 OCV196626:OCV196642 OMR196626:OMR196642 OWN196626:OWN196642 PGJ196626:PGJ196642 PQF196626:PQF196642 QAB196626:QAB196642 QJX196626:QJX196642 QTT196626:QTT196642 RDP196626:RDP196642 RNL196626:RNL196642 RXH196626:RXH196642 SHD196626:SHD196642 SQZ196626:SQZ196642 TAV196626:TAV196642 TKR196626:TKR196642 TUN196626:TUN196642 UEJ196626:UEJ196642 UOF196626:UOF196642 UYB196626:UYB196642 VHX196626:VHX196642 VRT196626:VRT196642 WBP196626:WBP196642 WLL196626:WLL196642 WVH196626:WVH196642 C262162:C262178 IV262162:IV262178 SR262162:SR262178 ACN262162:ACN262178 AMJ262162:AMJ262178 AWF262162:AWF262178 BGB262162:BGB262178 BPX262162:BPX262178 BZT262162:BZT262178 CJP262162:CJP262178 CTL262162:CTL262178 DDH262162:DDH262178 DND262162:DND262178 DWZ262162:DWZ262178 EGV262162:EGV262178 EQR262162:EQR262178 FAN262162:FAN262178 FKJ262162:FKJ262178 FUF262162:FUF262178 GEB262162:GEB262178 GNX262162:GNX262178 GXT262162:GXT262178 HHP262162:HHP262178 HRL262162:HRL262178 IBH262162:IBH262178 ILD262162:ILD262178 IUZ262162:IUZ262178 JEV262162:JEV262178 JOR262162:JOR262178 JYN262162:JYN262178 KIJ262162:KIJ262178 KSF262162:KSF262178 LCB262162:LCB262178 LLX262162:LLX262178 LVT262162:LVT262178 MFP262162:MFP262178 MPL262162:MPL262178 MZH262162:MZH262178 NJD262162:NJD262178 NSZ262162:NSZ262178 OCV262162:OCV262178 OMR262162:OMR262178 OWN262162:OWN262178 PGJ262162:PGJ262178 PQF262162:PQF262178 QAB262162:QAB262178 QJX262162:QJX262178 QTT262162:QTT262178 RDP262162:RDP262178 RNL262162:RNL262178 RXH262162:RXH262178 SHD262162:SHD262178 SQZ262162:SQZ262178 TAV262162:TAV262178 TKR262162:TKR262178 TUN262162:TUN262178 UEJ262162:UEJ262178 UOF262162:UOF262178 UYB262162:UYB262178 VHX262162:VHX262178 VRT262162:VRT262178 WBP262162:WBP262178 WLL262162:WLL262178 WVH262162:WVH262178 C327698:C327714 IV327698:IV327714 SR327698:SR327714 ACN327698:ACN327714 AMJ327698:AMJ327714 AWF327698:AWF327714 BGB327698:BGB327714 BPX327698:BPX327714 BZT327698:BZT327714 CJP327698:CJP327714 CTL327698:CTL327714 DDH327698:DDH327714 DND327698:DND327714 DWZ327698:DWZ327714 EGV327698:EGV327714 EQR327698:EQR327714 FAN327698:FAN327714 FKJ327698:FKJ327714 FUF327698:FUF327714 GEB327698:GEB327714 GNX327698:GNX327714 GXT327698:GXT327714 HHP327698:HHP327714 HRL327698:HRL327714 IBH327698:IBH327714 ILD327698:ILD327714 IUZ327698:IUZ327714 JEV327698:JEV327714 JOR327698:JOR327714 JYN327698:JYN327714 KIJ327698:KIJ327714 KSF327698:KSF327714 LCB327698:LCB327714 LLX327698:LLX327714 LVT327698:LVT327714 MFP327698:MFP327714 MPL327698:MPL327714 MZH327698:MZH327714 NJD327698:NJD327714 NSZ327698:NSZ327714 OCV327698:OCV327714 OMR327698:OMR327714 OWN327698:OWN327714 PGJ327698:PGJ327714 PQF327698:PQF327714 QAB327698:QAB327714 QJX327698:QJX327714 QTT327698:QTT327714 RDP327698:RDP327714 RNL327698:RNL327714 RXH327698:RXH327714 SHD327698:SHD327714 SQZ327698:SQZ327714 TAV327698:TAV327714 TKR327698:TKR327714 TUN327698:TUN327714 UEJ327698:UEJ327714 UOF327698:UOF327714 UYB327698:UYB327714 VHX327698:VHX327714 VRT327698:VRT327714 WBP327698:WBP327714 WLL327698:WLL327714 WVH327698:WVH327714 C393234:C393250 IV393234:IV393250 SR393234:SR393250 ACN393234:ACN393250 AMJ393234:AMJ393250 AWF393234:AWF393250 BGB393234:BGB393250 BPX393234:BPX393250 BZT393234:BZT393250 CJP393234:CJP393250 CTL393234:CTL393250 DDH393234:DDH393250 DND393234:DND393250 DWZ393234:DWZ393250 EGV393234:EGV393250 EQR393234:EQR393250 FAN393234:FAN393250 FKJ393234:FKJ393250 FUF393234:FUF393250 GEB393234:GEB393250 GNX393234:GNX393250 GXT393234:GXT393250 HHP393234:HHP393250 HRL393234:HRL393250 IBH393234:IBH393250 ILD393234:ILD393250 IUZ393234:IUZ393250 JEV393234:JEV393250 JOR393234:JOR393250 JYN393234:JYN393250 KIJ393234:KIJ393250 KSF393234:KSF393250 LCB393234:LCB393250 LLX393234:LLX393250 LVT393234:LVT393250 MFP393234:MFP393250 MPL393234:MPL393250 MZH393234:MZH393250 NJD393234:NJD393250 NSZ393234:NSZ393250 OCV393234:OCV393250 OMR393234:OMR393250 OWN393234:OWN393250 PGJ393234:PGJ393250 PQF393234:PQF393250 QAB393234:QAB393250 QJX393234:QJX393250 QTT393234:QTT393250 RDP393234:RDP393250 RNL393234:RNL393250 RXH393234:RXH393250 SHD393234:SHD393250 SQZ393234:SQZ393250 TAV393234:TAV393250 TKR393234:TKR393250 TUN393234:TUN393250 UEJ393234:UEJ393250 UOF393234:UOF393250 UYB393234:UYB393250 VHX393234:VHX393250 VRT393234:VRT393250 WBP393234:WBP393250 WLL393234:WLL393250 WVH393234:WVH393250 C458770:C458786 IV458770:IV458786 SR458770:SR458786 ACN458770:ACN458786 AMJ458770:AMJ458786 AWF458770:AWF458786 BGB458770:BGB458786 BPX458770:BPX458786 BZT458770:BZT458786 CJP458770:CJP458786 CTL458770:CTL458786 DDH458770:DDH458786 DND458770:DND458786 DWZ458770:DWZ458786 EGV458770:EGV458786 EQR458770:EQR458786 FAN458770:FAN458786 FKJ458770:FKJ458786 FUF458770:FUF458786 GEB458770:GEB458786 GNX458770:GNX458786 GXT458770:GXT458786 HHP458770:HHP458786 HRL458770:HRL458786 IBH458770:IBH458786 ILD458770:ILD458786 IUZ458770:IUZ458786 JEV458770:JEV458786 JOR458770:JOR458786 JYN458770:JYN458786 KIJ458770:KIJ458786 KSF458770:KSF458786 LCB458770:LCB458786 LLX458770:LLX458786 LVT458770:LVT458786 MFP458770:MFP458786 MPL458770:MPL458786 MZH458770:MZH458786 NJD458770:NJD458786 NSZ458770:NSZ458786 OCV458770:OCV458786 OMR458770:OMR458786 OWN458770:OWN458786 PGJ458770:PGJ458786 PQF458770:PQF458786 QAB458770:QAB458786 QJX458770:QJX458786 QTT458770:QTT458786 RDP458770:RDP458786 RNL458770:RNL458786 RXH458770:RXH458786 SHD458770:SHD458786 SQZ458770:SQZ458786 TAV458770:TAV458786 TKR458770:TKR458786 TUN458770:TUN458786 UEJ458770:UEJ458786 UOF458770:UOF458786 UYB458770:UYB458786 VHX458770:VHX458786 VRT458770:VRT458786 WBP458770:WBP458786 WLL458770:WLL458786 WVH458770:WVH458786 C524306:C524322 IV524306:IV524322 SR524306:SR524322 ACN524306:ACN524322 AMJ524306:AMJ524322 AWF524306:AWF524322 BGB524306:BGB524322 BPX524306:BPX524322 BZT524306:BZT524322 CJP524306:CJP524322 CTL524306:CTL524322 DDH524306:DDH524322 DND524306:DND524322 DWZ524306:DWZ524322 EGV524306:EGV524322 EQR524306:EQR524322 FAN524306:FAN524322 FKJ524306:FKJ524322 FUF524306:FUF524322 GEB524306:GEB524322 GNX524306:GNX524322 GXT524306:GXT524322 HHP524306:HHP524322 HRL524306:HRL524322 IBH524306:IBH524322 ILD524306:ILD524322 IUZ524306:IUZ524322 JEV524306:JEV524322 JOR524306:JOR524322 JYN524306:JYN524322 KIJ524306:KIJ524322 KSF524306:KSF524322 LCB524306:LCB524322 LLX524306:LLX524322 LVT524306:LVT524322 MFP524306:MFP524322 MPL524306:MPL524322 MZH524306:MZH524322 NJD524306:NJD524322 NSZ524306:NSZ524322 OCV524306:OCV524322 OMR524306:OMR524322 OWN524306:OWN524322 PGJ524306:PGJ524322 PQF524306:PQF524322 QAB524306:QAB524322 QJX524306:QJX524322 QTT524306:QTT524322 RDP524306:RDP524322 RNL524306:RNL524322 RXH524306:RXH524322 SHD524306:SHD524322 SQZ524306:SQZ524322 TAV524306:TAV524322 TKR524306:TKR524322 TUN524306:TUN524322 UEJ524306:UEJ524322 UOF524306:UOF524322 UYB524306:UYB524322 VHX524306:VHX524322 VRT524306:VRT524322 WBP524306:WBP524322 WLL524306:WLL524322 WVH524306:WVH524322 C589842:C589858 IV589842:IV589858 SR589842:SR589858 ACN589842:ACN589858 AMJ589842:AMJ589858 AWF589842:AWF589858 BGB589842:BGB589858 BPX589842:BPX589858 BZT589842:BZT589858 CJP589842:CJP589858 CTL589842:CTL589858 DDH589842:DDH589858 DND589842:DND589858 DWZ589842:DWZ589858 EGV589842:EGV589858 EQR589842:EQR589858 FAN589842:FAN589858 FKJ589842:FKJ589858 FUF589842:FUF589858 GEB589842:GEB589858 GNX589842:GNX589858 GXT589842:GXT589858 HHP589842:HHP589858 HRL589842:HRL589858 IBH589842:IBH589858 ILD589842:ILD589858 IUZ589842:IUZ589858 JEV589842:JEV589858 JOR589842:JOR589858 JYN589842:JYN589858 KIJ589842:KIJ589858 KSF589842:KSF589858 LCB589842:LCB589858 LLX589842:LLX589858 LVT589842:LVT589858 MFP589842:MFP589858 MPL589842:MPL589858 MZH589842:MZH589858 NJD589842:NJD589858 NSZ589842:NSZ589858 OCV589842:OCV589858 OMR589842:OMR589858 OWN589842:OWN589858 PGJ589842:PGJ589858 PQF589842:PQF589858 QAB589842:QAB589858 QJX589842:QJX589858 QTT589842:QTT589858 RDP589842:RDP589858 RNL589842:RNL589858 RXH589842:RXH589858 SHD589842:SHD589858 SQZ589842:SQZ589858 TAV589842:TAV589858 TKR589842:TKR589858 TUN589842:TUN589858 UEJ589842:UEJ589858 UOF589842:UOF589858 UYB589842:UYB589858 VHX589842:VHX589858 VRT589842:VRT589858 WBP589842:WBP589858 WLL589842:WLL589858 WVH589842:WVH589858 C655378:C655394 IV655378:IV655394 SR655378:SR655394 ACN655378:ACN655394 AMJ655378:AMJ655394 AWF655378:AWF655394 BGB655378:BGB655394 BPX655378:BPX655394 BZT655378:BZT655394 CJP655378:CJP655394 CTL655378:CTL655394 DDH655378:DDH655394 DND655378:DND655394 DWZ655378:DWZ655394 EGV655378:EGV655394 EQR655378:EQR655394 FAN655378:FAN655394 FKJ655378:FKJ655394 FUF655378:FUF655394 GEB655378:GEB655394 GNX655378:GNX655394 GXT655378:GXT655394 HHP655378:HHP655394 HRL655378:HRL655394 IBH655378:IBH655394 ILD655378:ILD655394 IUZ655378:IUZ655394 JEV655378:JEV655394 JOR655378:JOR655394 JYN655378:JYN655394 KIJ655378:KIJ655394 KSF655378:KSF655394 LCB655378:LCB655394 LLX655378:LLX655394 LVT655378:LVT655394 MFP655378:MFP655394 MPL655378:MPL655394 MZH655378:MZH655394 NJD655378:NJD655394 NSZ655378:NSZ655394 OCV655378:OCV655394 OMR655378:OMR655394 OWN655378:OWN655394 PGJ655378:PGJ655394 PQF655378:PQF655394 QAB655378:QAB655394 QJX655378:QJX655394 QTT655378:QTT655394 RDP655378:RDP655394 RNL655378:RNL655394 RXH655378:RXH655394 SHD655378:SHD655394 SQZ655378:SQZ655394 TAV655378:TAV655394 TKR655378:TKR655394 TUN655378:TUN655394 UEJ655378:UEJ655394 UOF655378:UOF655394 UYB655378:UYB655394 VHX655378:VHX655394 VRT655378:VRT655394 WBP655378:WBP655394 WLL655378:WLL655394 WVH655378:WVH655394 C720914:C720930 IV720914:IV720930 SR720914:SR720930 ACN720914:ACN720930 AMJ720914:AMJ720930 AWF720914:AWF720930 BGB720914:BGB720930 BPX720914:BPX720930 BZT720914:BZT720930 CJP720914:CJP720930 CTL720914:CTL720930 DDH720914:DDH720930 DND720914:DND720930 DWZ720914:DWZ720930 EGV720914:EGV720930 EQR720914:EQR720930 FAN720914:FAN720930 FKJ720914:FKJ720930 FUF720914:FUF720930 GEB720914:GEB720930 GNX720914:GNX720930 GXT720914:GXT720930 HHP720914:HHP720930 HRL720914:HRL720930 IBH720914:IBH720930 ILD720914:ILD720930 IUZ720914:IUZ720930 JEV720914:JEV720930 JOR720914:JOR720930 JYN720914:JYN720930 KIJ720914:KIJ720930 KSF720914:KSF720930 LCB720914:LCB720930 LLX720914:LLX720930 LVT720914:LVT720930 MFP720914:MFP720930 MPL720914:MPL720930 MZH720914:MZH720930 NJD720914:NJD720930 NSZ720914:NSZ720930 OCV720914:OCV720930 OMR720914:OMR720930 OWN720914:OWN720930 PGJ720914:PGJ720930 PQF720914:PQF720930 QAB720914:QAB720930 QJX720914:QJX720930 QTT720914:QTT720930 RDP720914:RDP720930 RNL720914:RNL720930 RXH720914:RXH720930 SHD720914:SHD720930 SQZ720914:SQZ720930 TAV720914:TAV720930 TKR720914:TKR720930 TUN720914:TUN720930 UEJ720914:UEJ720930 UOF720914:UOF720930 UYB720914:UYB720930 VHX720914:VHX720930 VRT720914:VRT720930 WBP720914:WBP720930 WLL720914:WLL720930 WVH720914:WVH720930 C786450:C786466 IV786450:IV786466 SR786450:SR786466 ACN786450:ACN786466 AMJ786450:AMJ786466 AWF786450:AWF786466 BGB786450:BGB786466 BPX786450:BPX786466 BZT786450:BZT786466 CJP786450:CJP786466 CTL786450:CTL786466 DDH786450:DDH786466 DND786450:DND786466 DWZ786450:DWZ786466 EGV786450:EGV786466 EQR786450:EQR786466 FAN786450:FAN786466 FKJ786450:FKJ786466 FUF786450:FUF786466 GEB786450:GEB786466 GNX786450:GNX786466 GXT786450:GXT786466 HHP786450:HHP786466 HRL786450:HRL786466 IBH786450:IBH786466 ILD786450:ILD786466 IUZ786450:IUZ786466 JEV786450:JEV786466 JOR786450:JOR786466 JYN786450:JYN786466 KIJ786450:KIJ786466 KSF786450:KSF786466 LCB786450:LCB786466 LLX786450:LLX786466 LVT786450:LVT786466 MFP786450:MFP786466 MPL786450:MPL786466 MZH786450:MZH786466 NJD786450:NJD786466 NSZ786450:NSZ786466 OCV786450:OCV786466 OMR786450:OMR786466 OWN786450:OWN786466 PGJ786450:PGJ786466 PQF786450:PQF786466 QAB786450:QAB786466 QJX786450:QJX786466 QTT786450:QTT786466 RDP786450:RDP786466 RNL786450:RNL786466 RXH786450:RXH786466 SHD786450:SHD786466 SQZ786450:SQZ786466 TAV786450:TAV786466 TKR786450:TKR786466 TUN786450:TUN786466 UEJ786450:UEJ786466 UOF786450:UOF786466 UYB786450:UYB786466 VHX786450:VHX786466 VRT786450:VRT786466 WBP786450:WBP786466 WLL786450:WLL786466 WVH786450:WVH786466 C851986:C852002 IV851986:IV852002 SR851986:SR852002 ACN851986:ACN852002 AMJ851986:AMJ852002 AWF851986:AWF852002 BGB851986:BGB852002 BPX851986:BPX852002 BZT851986:BZT852002 CJP851986:CJP852002 CTL851986:CTL852002 DDH851986:DDH852002 DND851986:DND852002 DWZ851986:DWZ852002 EGV851986:EGV852002 EQR851986:EQR852002 FAN851986:FAN852002 FKJ851986:FKJ852002 FUF851986:FUF852002 GEB851986:GEB852002 GNX851986:GNX852002 GXT851986:GXT852002 HHP851986:HHP852002 HRL851986:HRL852002 IBH851986:IBH852002 ILD851986:ILD852002 IUZ851986:IUZ852002 JEV851986:JEV852002 JOR851986:JOR852002 JYN851986:JYN852002 KIJ851986:KIJ852002 KSF851986:KSF852002 LCB851986:LCB852002 LLX851986:LLX852002 LVT851986:LVT852002 MFP851986:MFP852002 MPL851986:MPL852002 MZH851986:MZH852002 NJD851986:NJD852002 NSZ851986:NSZ852002 OCV851986:OCV852002 OMR851986:OMR852002 OWN851986:OWN852002 PGJ851986:PGJ852002 PQF851986:PQF852002 QAB851986:QAB852002 QJX851986:QJX852002 QTT851986:QTT852002 RDP851986:RDP852002 RNL851986:RNL852002 RXH851986:RXH852002 SHD851986:SHD852002 SQZ851986:SQZ852002 TAV851986:TAV852002 TKR851986:TKR852002 TUN851986:TUN852002 UEJ851986:UEJ852002 UOF851986:UOF852002 UYB851986:UYB852002 VHX851986:VHX852002 VRT851986:VRT852002 WBP851986:WBP852002 WLL851986:WLL852002 WVH851986:WVH852002 C917522:C917538 IV917522:IV917538 SR917522:SR917538 ACN917522:ACN917538 AMJ917522:AMJ917538 AWF917522:AWF917538 BGB917522:BGB917538 BPX917522:BPX917538 BZT917522:BZT917538 CJP917522:CJP917538 CTL917522:CTL917538 DDH917522:DDH917538 DND917522:DND917538 DWZ917522:DWZ917538 EGV917522:EGV917538 EQR917522:EQR917538 FAN917522:FAN917538 FKJ917522:FKJ917538 FUF917522:FUF917538 GEB917522:GEB917538 GNX917522:GNX917538 GXT917522:GXT917538 HHP917522:HHP917538 HRL917522:HRL917538 IBH917522:IBH917538 ILD917522:ILD917538 IUZ917522:IUZ917538 JEV917522:JEV917538 JOR917522:JOR917538 JYN917522:JYN917538 KIJ917522:KIJ917538 KSF917522:KSF917538 LCB917522:LCB917538 LLX917522:LLX917538 LVT917522:LVT917538 MFP917522:MFP917538 MPL917522:MPL917538 MZH917522:MZH917538 NJD917522:NJD917538 NSZ917522:NSZ917538 OCV917522:OCV917538 OMR917522:OMR917538 OWN917522:OWN917538 PGJ917522:PGJ917538 PQF917522:PQF917538 QAB917522:QAB917538 QJX917522:QJX917538 QTT917522:QTT917538 RDP917522:RDP917538 RNL917522:RNL917538 RXH917522:RXH917538 SHD917522:SHD917538 SQZ917522:SQZ917538 TAV917522:TAV917538 TKR917522:TKR917538 TUN917522:TUN917538 UEJ917522:UEJ917538 UOF917522:UOF917538 UYB917522:UYB917538 VHX917522:VHX917538 VRT917522:VRT917538 WBP917522:WBP917538 WLL917522:WLL917538 WVH917522:WVH917538 C983058:C983074 IV983058:IV983074 SR983058:SR983074 ACN983058:ACN983074 AMJ983058:AMJ983074 AWF983058:AWF983074 BGB983058:BGB983074 BPX983058:BPX983074 BZT983058:BZT983074 CJP983058:CJP983074 CTL983058:CTL983074 DDH983058:DDH983074 DND983058:DND983074 DWZ983058:DWZ983074 EGV983058:EGV983074 EQR983058:EQR983074 FAN983058:FAN983074 FKJ983058:FKJ983074 FUF983058:FUF983074 GEB983058:GEB983074 GNX983058:GNX983074 GXT983058:GXT983074 HHP983058:HHP983074 HRL983058:HRL983074 IBH983058:IBH983074 ILD983058:ILD983074 IUZ983058:IUZ983074 JEV983058:JEV983074 JOR983058:JOR983074 JYN983058:JYN983074 KIJ983058:KIJ983074 KSF983058:KSF983074 LCB983058:LCB983074 LLX983058:LLX983074 LVT983058:LVT983074 MFP983058:MFP983074 MPL983058:MPL983074 MZH983058:MZH983074 NJD983058:NJD983074 NSZ983058:NSZ983074 OCV983058:OCV983074 OMR983058:OMR983074 OWN983058:OWN983074 PGJ983058:PGJ983074 PQF983058:PQF983074 QAB983058:QAB983074 QJX983058:QJX983074 QTT983058:QTT983074 RDP983058:RDP983074 RNL983058:RNL983074 RXH983058:RXH983074 SHD983058:SHD983074 SQZ983058:SQZ983074 TAV983058:TAV983074 TKR983058:TKR983074 TUN983058:TUN983074 UEJ983058:UEJ983074 UOF983058:UOF983074 UYB983058:UYB983074 VHX983058:VHX983074 VRT983058:VRT983074 WBP983058:WBP983074 WLL983058:WLL983074 WVH983058:WVH983074 C65572:C65580 IV65572:IV65580 SR65572:SR65580 ACN65572:ACN65580 AMJ65572:AMJ65580 AWF65572:AWF65580 BGB65572:BGB65580 BPX65572:BPX65580 BZT65572:BZT65580 CJP65572:CJP65580 CTL65572:CTL65580 DDH65572:DDH65580 DND65572:DND65580 DWZ65572:DWZ65580 EGV65572:EGV65580 EQR65572:EQR65580 FAN65572:FAN65580 FKJ65572:FKJ65580 FUF65572:FUF65580 GEB65572:GEB65580 GNX65572:GNX65580 GXT65572:GXT65580 HHP65572:HHP65580 HRL65572:HRL65580 IBH65572:IBH65580 ILD65572:ILD65580 IUZ65572:IUZ65580 JEV65572:JEV65580 JOR65572:JOR65580 JYN65572:JYN65580 KIJ65572:KIJ65580 KSF65572:KSF65580 LCB65572:LCB65580 LLX65572:LLX65580 LVT65572:LVT65580 MFP65572:MFP65580 MPL65572:MPL65580 MZH65572:MZH65580 NJD65572:NJD65580 NSZ65572:NSZ65580 OCV65572:OCV65580 OMR65572:OMR65580 OWN65572:OWN65580 PGJ65572:PGJ65580 PQF65572:PQF65580 QAB65572:QAB65580 QJX65572:QJX65580 QTT65572:QTT65580 RDP65572:RDP65580 RNL65572:RNL65580 RXH65572:RXH65580 SHD65572:SHD65580 SQZ65572:SQZ65580 TAV65572:TAV65580 TKR65572:TKR65580 TUN65572:TUN65580 UEJ65572:UEJ65580 UOF65572:UOF65580 UYB65572:UYB65580 VHX65572:VHX65580 VRT65572:VRT65580 WBP65572:WBP65580 WLL65572:WLL65580 WVH65572:WVH65580 C131108:C131116 IV131108:IV131116 SR131108:SR131116 ACN131108:ACN131116 AMJ131108:AMJ131116 AWF131108:AWF131116 BGB131108:BGB131116 BPX131108:BPX131116 BZT131108:BZT131116 CJP131108:CJP131116 CTL131108:CTL131116 DDH131108:DDH131116 DND131108:DND131116 DWZ131108:DWZ131116 EGV131108:EGV131116 EQR131108:EQR131116 FAN131108:FAN131116 FKJ131108:FKJ131116 FUF131108:FUF131116 GEB131108:GEB131116 GNX131108:GNX131116 GXT131108:GXT131116 HHP131108:HHP131116 HRL131108:HRL131116 IBH131108:IBH131116 ILD131108:ILD131116 IUZ131108:IUZ131116 JEV131108:JEV131116 JOR131108:JOR131116 JYN131108:JYN131116 KIJ131108:KIJ131116 KSF131108:KSF131116 LCB131108:LCB131116 LLX131108:LLX131116 LVT131108:LVT131116 MFP131108:MFP131116 MPL131108:MPL131116 MZH131108:MZH131116 NJD131108:NJD131116 NSZ131108:NSZ131116 OCV131108:OCV131116 OMR131108:OMR131116 OWN131108:OWN131116 PGJ131108:PGJ131116 PQF131108:PQF131116 QAB131108:QAB131116 QJX131108:QJX131116 QTT131108:QTT131116 RDP131108:RDP131116 RNL131108:RNL131116 RXH131108:RXH131116 SHD131108:SHD131116 SQZ131108:SQZ131116 TAV131108:TAV131116 TKR131108:TKR131116 TUN131108:TUN131116 UEJ131108:UEJ131116 UOF131108:UOF131116 UYB131108:UYB131116 VHX131108:VHX131116 VRT131108:VRT131116 WBP131108:WBP131116 WLL131108:WLL131116 WVH131108:WVH131116 C196644:C196652 IV196644:IV196652 SR196644:SR196652 ACN196644:ACN196652 AMJ196644:AMJ196652 AWF196644:AWF196652 BGB196644:BGB196652 BPX196644:BPX196652 BZT196644:BZT196652 CJP196644:CJP196652 CTL196644:CTL196652 DDH196644:DDH196652 DND196644:DND196652 DWZ196644:DWZ196652 EGV196644:EGV196652 EQR196644:EQR196652 FAN196644:FAN196652 FKJ196644:FKJ196652 FUF196644:FUF196652 GEB196644:GEB196652 GNX196644:GNX196652 GXT196644:GXT196652 HHP196644:HHP196652 HRL196644:HRL196652 IBH196644:IBH196652 ILD196644:ILD196652 IUZ196644:IUZ196652 JEV196644:JEV196652 JOR196644:JOR196652 JYN196644:JYN196652 KIJ196644:KIJ196652 KSF196644:KSF196652 LCB196644:LCB196652 LLX196644:LLX196652 LVT196644:LVT196652 MFP196644:MFP196652 MPL196644:MPL196652 MZH196644:MZH196652 NJD196644:NJD196652 NSZ196644:NSZ196652 OCV196644:OCV196652 OMR196644:OMR196652 OWN196644:OWN196652 PGJ196644:PGJ196652 PQF196644:PQF196652 QAB196644:QAB196652 QJX196644:QJX196652 QTT196644:QTT196652 RDP196644:RDP196652 RNL196644:RNL196652 RXH196644:RXH196652 SHD196644:SHD196652 SQZ196644:SQZ196652 TAV196644:TAV196652 TKR196644:TKR196652 TUN196644:TUN196652 UEJ196644:UEJ196652 UOF196644:UOF196652 UYB196644:UYB196652 VHX196644:VHX196652 VRT196644:VRT196652 WBP196644:WBP196652 WLL196644:WLL196652 WVH196644:WVH196652 C262180:C262188 IV262180:IV262188 SR262180:SR262188 ACN262180:ACN262188 AMJ262180:AMJ262188 AWF262180:AWF262188 BGB262180:BGB262188 BPX262180:BPX262188 BZT262180:BZT262188 CJP262180:CJP262188 CTL262180:CTL262188 DDH262180:DDH262188 DND262180:DND262188 DWZ262180:DWZ262188 EGV262180:EGV262188 EQR262180:EQR262188 FAN262180:FAN262188 FKJ262180:FKJ262188 FUF262180:FUF262188 GEB262180:GEB262188 GNX262180:GNX262188 GXT262180:GXT262188 HHP262180:HHP262188 HRL262180:HRL262188 IBH262180:IBH262188 ILD262180:ILD262188 IUZ262180:IUZ262188 JEV262180:JEV262188 JOR262180:JOR262188 JYN262180:JYN262188 KIJ262180:KIJ262188 KSF262180:KSF262188 LCB262180:LCB262188 LLX262180:LLX262188 LVT262180:LVT262188 MFP262180:MFP262188 MPL262180:MPL262188 MZH262180:MZH262188 NJD262180:NJD262188 NSZ262180:NSZ262188 OCV262180:OCV262188 OMR262180:OMR262188 OWN262180:OWN262188 PGJ262180:PGJ262188 PQF262180:PQF262188 QAB262180:QAB262188 QJX262180:QJX262188 QTT262180:QTT262188 RDP262180:RDP262188 RNL262180:RNL262188 RXH262180:RXH262188 SHD262180:SHD262188 SQZ262180:SQZ262188 TAV262180:TAV262188 TKR262180:TKR262188 TUN262180:TUN262188 UEJ262180:UEJ262188 UOF262180:UOF262188 UYB262180:UYB262188 VHX262180:VHX262188 VRT262180:VRT262188 WBP262180:WBP262188 WLL262180:WLL262188 WVH262180:WVH262188 C327716:C327724 IV327716:IV327724 SR327716:SR327724 ACN327716:ACN327724 AMJ327716:AMJ327724 AWF327716:AWF327724 BGB327716:BGB327724 BPX327716:BPX327724 BZT327716:BZT327724 CJP327716:CJP327724 CTL327716:CTL327724 DDH327716:DDH327724 DND327716:DND327724 DWZ327716:DWZ327724 EGV327716:EGV327724 EQR327716:EQR327724 FAN327716:FAN327724 FKJ327716:FKJ327724 FUF327716:FUF327724 GEB327716:GEB327724 GNX327716:GNX327724 GXT327716:GXT327724 HHP327716:HHP327724 HRL327716:HRL327724 IBH327716:IBH327724 ILD327716:ILD327724 IUZ327716:IUZ327724 JEV327716:JEV327724 JOR327716:JOR327724 JYN327716:JYN327724 KIJ327716:KIJ327724 KSF327716:KSF327724 LCB327716:LCB327724 LLX327716:LLX327724 LVT327716:LVT327724 MFP327716:MFP327724 MPL327716:MPL327724 MZH327716:MZH327724 NJD327716:NJD327724 NSZ327716:NSZ327724 OCV327716:OCV327724 OMR327716:OMR327724 OWN327716:OWN327724 PGJ327716:PGJ327724 PQF327716:PQF327724 QAB327716:QAB327724 QJX327716:QJX327724 QTT327716:QTT327724 RDP327716:RDP327724 RNL327716:RNL327724 RXH327716:RXH327724 SHD327716:SHD327724 SQZ327716:SQZ327724 TAV327716:TAV327724 TKR327716:TKR327724 TUN327716:TUN327724 UEJ327716:UEJ327724 UOF327716:UOF327724 UYB327716:UYB327724 VHX327716:VHX327724 VRT327716:VRT327724 WBP327716:WBP327724 WLL327716:WLL327724 WVH327716:WVH327724 C393252:C393260 IV393252:IV393260 SR393252:SR393260 ACN393252:ACN393260 AMJ393252:AMJ393260 AWF393252:AWF393260 BGB393252:BGB393260 BPX393252:BPX393260 BZT393252:BZT393260 CJP393252:CJP393260 CTL393252:CTL393260 DDH393252:DDH393260 DND393252:DND393260 DWZ393252:DWZ393260 EGV393252:EGV393260 EQR393252:EQR393260 FAN393252:FAN393260 FKJ393252:FKJ393260 FUF393252:FUF393260 GEB393252:GEB393260 GNX393252:GNX393260 GXT393252:GXT393260 HHP393252:HHP393260 HRL393252:HRL393260 IBH393252:IBH393260 ILD393252:ILD393260 IUZ393252:IUZ393260 JEV393252:JEV393260 JOR393252:JOR393260 JYN393252:JYN393260 KIJ393252:KIJ393260 KSF393252:KSF393260 LCB393252:LCB393260 LLX393252:LLX393260 LVT393252:LVT393260 MFP393252:MFP393260 MPL393252:MPL393260 MZH393252:MZH393260 NJD393252:NJD393260 NSZ393252:NSZ393260 OCV393252:OCV393260 OMR393252:OMR393260 OWN393252:OWN393260 PGJ393252:PGJ393260 PQF393252:PQF393260 QAB393252:QAB393260 QJX393252:QJX393260 QTT393252:QTT393260 RDP393252:RDP393260 RNL393252:RNL393260 RXH393252:RXH393260 SHD393252:SHD393260 SQZ393252:SQZ393260 TAV393252:TAV393260 TKR393252:TKR393260 TUN393252:TUN393260 UEJ393252:UEJ393260 UOF393252:UOF393260 UYB393252:UYB393260 VHX393252:VHX393260 VRT393252:VRT393260 WBP393252:WBP393260 WLL393252:WLL393260 WVH393252:WVH393260 C458788:C458796 IV458788:IV458796 SR458788:SR458796 ACN458788:ACN458796 AMJ458788:AMJ458796 AWF458788:AWF458796 BGB458788:BGB458796 BPX458788:BPX458796 BZT458788:BZT458796 CJP458788:CJP458796 CTL458788:CTL458796 DDH458788:DDH458796 DND458788:DND458796 DWZ458788:DWZ458796 EGV458788:EGV458796 EQR458788:EQR458796 FAN458788:FAN458796 FKJ458788:FKJ458796 FUF458788:FUF458796 GEB458788:GEB458796 GNX458788:GNX458796 GXT458788:GXT458796 HHP458788:HHP458796 HRL458788:HRL458796 IBH458788:IBH458796 ILD458788:ILD458796 IUZ458788:IUZ458796 JEV458788:JEV458796 JOR458788:JOR458796 JYN458788:JYN458796 KIJ458788:KIJ458796 KSF458788:KSF458796 LCB458788:LCB458796 LLX458788:LLX458796 LVT458788:LVT458796 MFP458788:MFP458796 MPL458788:MPL458796 MZH458788:MZH458796 NJD458788:NJD458796 NSZ458788:NSZ458796 OCV458788:OCV458796 OMR458788:OMR458796 OWN458788:OWN458796 PGJ458788:PGJ458796 PQF458788:PQF458796 QAB458788:QAB458796 QJX458788:QJX458796 QTT458788:QTT458796 RDP458788:RDP458796 RNL458788:RNL458796 RXH458788:RXH458796 SHD458788:SHD458796 SQZ458788:SQZ458796 TAV458788:TAV458796 TKR458788:TKR458796 TUN458788:TUN458796 UEJ458788:UEJ458796 UOF458788:UOF458796 UYB458788:UYB458796 VHX458788:VHX458796 VRT458788:VRT458796 WBP458788:WBP458796 WLL458788:WLL458796 WVH458788:WVH458796 C524324:C524332 IV524324:IV524332 SR524324:SR524332 ACN524324:ACN524332 AMJ524324:AMJ524332 AWF524324:AWF524332 BGB524324:BGB524332 BPX524324:BPX524332 BZT524324:BZT524332 CJP524324:CJP524332 CTL524324:CTL524332 DDH524324:DDH524332 DND524324:DND524332 DWZ524324:DWZ524332 EGV524324:EGV524332 EQR524324:EQR524332 FAN524324:FAN524332 FKJ524324:FKJ524332 FUF524324:FUF524332 GEB524324:GEB524332 GNX524324:GNX524332 GXT524324:GXT524332 HHP524324:HHP524332 HRL524324:HRL524332 IBH524324:IBH524332 ILD524324:ILD524332 IUZ524324:IUZ524332 JEV524324:JEV524332 JOR524324:JOR524332 JYN524324:JYN524332 KIJ524324:KIJ524332 KSF524324:KSF524332 LCB524324:LCB524332 LLX524324:LLX524332 LVT524324:LVT524332 MFP524324:MFP524332 MPL524324:MPL524332 MZH524324:MZH524332 NJD524324:NJD524332 NSZ524324:NSZ524332 OCV524324:OCV524332 OMR524324:OMR524332 OWN524324:OWN524332 PGJ524324:PGJ524332 PQF524324:PQF524332 QAB524324:QAB524332 QJX524324:QJX524332 QTT524324:QTT524332 RDP524324:RDP524332 RNL524324:RNL524332 RXH524324:RXH524332 SHD524324:SHD524332 SQZ524324:SQZ524332 TAV524324:TAV524332 TKR524324:TKR524332 TUN524324:TUN524332 UEJ524324:UEJ524332 UOF524324:UOF524332 UYB524324:UYB524332 VHX524324:VHX524332 VRT524324:VRT524332 WBP524324:WBP524332 WLL524324:WLL524332 WVH524324:WVH524332 C589860:C589868 IV589860:IV589868 SR589860:SR589868 ACN589860:ACN589868 AMJ589860:AMJ589868 AWF589860:AWF589868 BGB589860:BGB589868 BPX589860:BPX589868 BZT589860:BZT589868 CJP589860:CJP589868 CTL589860:CTL589868 DDH589860:DDH589868 DND589860:DND589868 DWZ589860:DWZ589868 EGV589860:EGV589868 EQR589860:EQR589868 FAN589860:FAN589868 FKJ589860:FKJ589868 FUF589860:FUF589868 GEB589860:GEB589868 GNX589860:GNX589868 GXT589860:GXT589868 HHP589860:HHP589868 HRL589860:HRL589868 IBH589860:IBH589868 ILD589860:ILD589868 IUZ589860:IUZ589868 JEV589860:JEV589868 JOR589860:JOR589868 JYN589860:JYN589868 KIJ589860:KIJ589868 KSF589860:KSF589868 LCB589860:LCB589868 LLX589860:LLX589868 LVT589860:LVT589868 MFP589860:MFP589868 MPL589860:MPL589868 MZH589860:MZH589868 NJD589860:NJD589868 NSZ589860:NSZ589868 OCV589860:OCV589868 OMR589860:OMR589868 OWN589860:OWN589868 PGJ589860:PGJ589868 PQF589860:PQF589868 QAB589860:QAB589868 QJX589860:QJX589868 QTT589860:QTT589868 RDP589860:RDP589868 RNL589860:RNL589868 RXH589860:RXH589868 SHD589860:SHD589868 SQZ589860:SQZ589868 TAV589860:TAV589868 TKR589860:TKR589868 TUN589860:TUN589868 UEJ589860:UEJ589868 UOF589860:UOF589868 UYB589860:UYB589868 VHX589860:VHX589868 VRT589860:VRT589868 WBP589860:WBP589868 WLL589860:WLL589868 WVH589860:WVH589868 C655396:C655404 IV655396:IV655404 SR655396:SR655404 ACN655396:ACN655404 AMJ655396:AMJ655404 AWF655396:AWF655404 BGB655396:BGB655404 BPX655396:BPX655404 BZT655396:BZT655404 CJP655396:CJP655404 CTL655396:CTL655404 DDH655396:DDH655404 DND655396:DND655404 DWZ655396:DWZ655404 EGV655396:EGV655404 EQR655396:EQR655404 FAN655396:FAN655404 FKJ655396:FKJ655404 FUF655396:FUF655404 GEB655396:GEB655404 GNX655396:GNX655404 GXT655396:GXT655404 HHP655396:HHP655404 HRL655396:HRL655404 IBH655396:IBH655404 ILD655396:ILD655404 IUZ655396:IUZ655404 JEV655396:JEV655404 JOR655396:JOR655404 JYN655396:JYN655404 KIJ655396:KIJ655404 KSF655396:KSF655404 LCB655396:LCB655404 LLX655396:LLX655404 LVT655396:LVT655404 MFP655396:MFP655404 MPL655396:MPL655404 MZH655396:MZH655404 NJD655396:NJD655404 NSZ655396:NSZ655404 OCV655396:OCV655404 OMR655396:OMR655404 OWN655396:OWN655404 PGJ655396:PGJ655404 PQF655396:PQF655404 QAB655396:QAB655404 QJX655396:QJX655404 QTT655396:QTT655404 RDP655396:RDP655404 RNL655396:RNL655404 RXH655396:RXH655404 SHD655396:SHD655404 SQZ655396:SQZ655404 TAV655396:TAV655404 TKR655396:TKR655404 TUN655396:TUN655404 UEJ655396:UEJ655404 UOF655396:UOF655404 UYB655396:UYB655404 VHX655396:VHX655404 VRT655396:VRT655404 WBP655396:WBP655404 WLL655396:WLL655404 WVH655396:WVH655404 C720932:C720940 IV720932:IV720940 SR720932:SR720940 ACN720932:ACN720940 AMJ720932:AMJ720940 AWF720932:AWF720940 BGB720932:BGB720940 BPX720932:BPX720940 BZT720932:BZT720940 CJP720932:CJP720940 CTL720932:CTL720940 DDH720932:DDH720940 DND720932:DND720940 DWZ720932:DWZ720940 EGV720932:EGV720940 EQR720932:EQR720940 FAN720932:FAN720940 FKJ720932:FKJ720940 FUF720932:FUF720940 GEB720932:GEB720940 GNX720932:GNX720940 GXT720932:GXT720940 HHP720932:HHP720940 HRL720932:HRL720940 IBH720932:IBH720940 ILD720932:ILD720940 IUZ720932:IUZ720940 JEV720932:JEV720940 JOR720932:JOR720940 JYN720932:JYN720940 KIJ720932:KIJ720940 KSF720932:KSF720940 LCB720932:LCB720940 LLX720932:LLX720940 LVT720932:LVT720940 MFP720932:MFP720940 MPL720932:MPL720940 MZH720932:MZH720940 NJD720932:NJD720940 NSZ720932:NSZ720940 OCV720932:OCV720940 OMR720932:OMR720940 OWN720932:OWN720940 PGJ720932:PGJ720940 PQF720932:PQF720940 QAB720932:QAB720940 QJX720932:QJX720940 QTT720932:QTT720940 RDP720932:RDP720940 RNL720932:RNL720940 RXH720932:RXH720940 SHD720932:SHD720940 SQZ720932:SQZ720940 TAV720932:TAV720940 TKR720932:TKR720940 TUN720932:TUN720940 UEJ720932:UEJ720940 UOF720932:UOF720940 UYB720932:UYB720940 VHX720932:VHX720940 VRT720932:VRT720940 WBP720932:WBP720940 WLL720932:WLL720940 WVH720932:WVH720940 C786468:C786476 IV786468:IV786476 SR786468:SR786476 ACN786468:ACN786476 AMJ786468:AMJ786476 AWF786468:AWF786476 BGB786468:BGB786476 BPX786468:BPX786476 BZT786468:BZT786476 CJP786468:CJP786476 CTL786468:CTL786476 DDH786468:DDH786476 DND786468:DND786476 DWZ786468:DWZ786476 EGV786468:EGV786476 EQR786468:EQR786476 FAN786468:FAN786476 FKJ786468:FKJ786476 FUF786468:FUF786476 GEB786468:GEB786476 GNX786468:GNX786476 GXT786468:GXT786476 HHP786468:HHP786476 HRL786468:HRL786476 IBH786468:IBH786476 ILD786468:ILD786476 IUZ786468:IUZ786476 JEV786468:JEV786476 JOR786468:JOR786476 JYN786468:JYN786476 KIJ786468:KIJ786476 KSF786468:KSF786476 LCB786468:LCB786476 LLX786468:LLX786476 LVT786468:LVT786476 MFP786468:MFP786476 MPL786468:MPL786476 MZH786468:MZH786476 NJD786468:NJD786476 NSZ786468:NSZ786476 OCV786468:OCV786476 OMR786468:OMR786476 OWN786468:OWN786476 PGJ786468:PGJ786476 PQF786468:PQF786476 QAB786468:QAB786476 QJX786468:QJX786476 QTT786468:QTT786476 RDP786468:RDP786476 RNL786468:RNL786476 RXH786468:RXH786476 SHD786468:SHD786476 SQZ786468:SQZ786476 TAV786468:TAV786476 TKR786468:TKR786476 TUN786468:TUN786476 UEJ786468:UEJ786476 UOF786468:UOF786476 UYB786468:UYB786476 VHX786468:VHX786476 VRT786468:VRT786476 WBP786468:WBP786476 WLL786468:WLL786476 WVH786468:WVH786476 C852004:C852012 IV852004:IV852012 SR852004:SR852012 ACN852004:ACN852012 AMJ852004:AMJ852012 AWF852004:AWF852012 BGB852004:BGB852012 BPX852004:BPX852012 BZT852004:BZT852012 CJP852004:CJP852012 CTL852004:CTL852012 DDH852004:DDH852012 DND852004:DND852012 DWZ852004:DWZ852012 EGV852004:EGV852012 EQR852004:EQR852012 FAN852004:FAN852012 FKJ852004:FKJ852012 FUF852004:FUF852012 GEB852004:GEB852012 GNX852004:GNX852012 GXT852004:GXT852012 HHP852004:HHP852012 HRL852004:HRL852012 IBH852004:IBH852012 ILD852004:ILD852012 IUZ852004:IUZ852012 JEV852004:JEV852012 JOR852004:JOR852012 JYN852004:JYN852012 KIJ852004:KIJ852012 KSF852004:KSF852012 LCB852004:LCB852012 LLX852004:LLX852012 LVT852004:LVT852012 MFP852004:MFP852012 MPL852004:MPL852012 MZH852004:MZH852012 NJD852004:NJD852012 NSZ852004:NSZ852012 OCV852004:OCV852012 OMR852004:OMR852012 OWN852004:OWN852012 PGJ852004:PGJ852012 PQF852004:PQF852012 QAB852004:QAB852012 QJX852004:QJX852012 QTT852004:QTT852012 RDP852004:RDP852012 RNL852004:RNL852012 RXH852004:RXH852012 SHD852004:SHD852012 SQZ852004:SQZ852012 TAV852004:TAV852012 TKR852004:TKR852012 TUN852004:TUN852012 UEJ852004:UEJ852012 UOF852004:UOF852012 UYB852004:UYB852012 VHX852004:VHX852012 VRT852004:VRT852012 WBP852004:WBP852012 WLL852004:WLL852012 WVH852004:WVH852012 C917540:C917548 IV917540:IV917548 SR917540:SR917548 ACN917540:ACN917548 AMJ917540:AMJ917548 AWF917540:AWF917548 BGB917540:BGB917548 BPX917540:BPX917548 BZT917540:BZT917548 CJP917540:CJP917548 CTL917540:CTL917548 DDH917540:DDH917548 DND917540:DND917548 DWZ917540:DWZ917548 EGV917540:EGV917548 EQR917540:EQR917548 FAN917540:FAN917548 FKJ917540:FKJ917548 FUF917540:FUF917548 GEB917540:GEB917548 GNX917540:GNX917548 GXT917540:GXT917548 HHP917540:HHP917548 HRL917540:HRL917548 IBH917540:IBH917548 ILD917540:ILD917548 IUZ917540:IUZ917548 JEV917540:JEV917548 JOR917540:JOR917548 JYN917540:JYN917548 KIJ917540:KIJ917548 KSF917540:KSF917548 LCB917540:LCB917548 LLX917540:LLX917548 LVT917540:LVT917548 MFP917540:MFP917548 MPL917540:MPL917548 MZH917540:MZH917548 NJD917540:NJD917548 NSZ917540:NSZ917548 OCV917540:OCV917548 OMR917540:OMR917548 OWN917540:OWN917548 PGJ917540:PGJ917548 PQF917540:PQF917548 QAB917540:QAB917548 QJX917540:QJX917548 QTT917540:QTT917548 RDP917540:RDP917548 RNL917540:RNL917548 RXH917540:RXH917548 SHD917540:SHD917548 SQZ917540:SQZ917548 TAV917540:TAV917548 TKR917540:TKR917548 TUN917540:TUN917548 UEJ917540:UEJ917548 UOF917540:UOF917548 UYB917540:UYB917548 VHX917540:VHX917548 VRT917540:VRT917548 WBP917540:WBP917548 WLL917540:WLL917548 WVH917540:WVH917548 C983076:C983084 IV983076:IV983084 SR983076:SR983084 ACN983076:ACN983084 AMJ983076:AMJ983084 AWF983076:AWF983084 BGB983076:BGB983084 BPX983076:BPX983084 BZT983076:BZT983084 CJP983076:CJP983084 CTL983076:CTL983084 DDH983076:DDH983084 DND983076:DND983084 DWZ983076:DWZ983084 EGV983076:EGV983084 EQR983076:EQR983084 FAN983076:FAN983084 FKJ983076:FKJ983084 FUF983076:FUF983084 GEB983076:GEB983084 GNX983076:GNX983084 GXT983076:GXT983084 HHP983076:HHP983084 HRL983076:HRL983084 IBH983076:IBH983084 ILD983076:ILD983084 IUZ983076:IUZ983084 JEV983076:JEV983084 JOR983076:JOR983084 JYN983076:JYN983084 KIJ983076:KIJ983084 KSF983076:KSF983084 LCB983076:LCB983084 LLX983076:LLX983084 LVT983076:LVT983084 MFP983076:MFP983084 MPL983076:MPL983084 MZH983076:MZH983084 NJD983076:NJD983084 NSZ983076:NSZ983084 OCV983076:OCV983084 OMR983076:OMR983084 OWN983076:OWN983084 PGJ983076:PGJ983084 PQF983076:PQF983084 QAB983076:QAB983084 QJX983076:QJX983084 QTT983076:QTT983084 RDP983076:RDP983084 RNL983076:RNL983084 RXH983076:RXH983084 SHD983076:SHD983084 SQZ983076:SQZ983084 TAV983076:TAV983084 TKR983076:TKR983084 TUN983076:TUN983084 UEJ983076:UEJ983084 UOF983076:UOF983084 UYB983076:UYB983084 VHX983076:VHX983084 VRT983076:VRT983084 WBP983076:WBP983084 WLL983076:WLL983084 WVH983076:WVH983084 JB35 SX35 ACT35 AMP35 AWL35 BGH35 BQD35 BZZ35 CJV35 CTR35 DDN35 DNJ35 DXF35 EHB35 EQX35 FAT35 FKP35 FUL35 GEH35 GOD35 GXZ35 HHV35 HRR35 IBN35 ILJ35 IVF35 JFB35 JOX35 JYT35 KIP35 KSL35 LCH35 LMD35 LVZ35 MFV35 MPR35 MZN35 NJJ35 NTF35 ODB35 OMX35 OWT35 PGP35 PQL35 QAH35 QKD35 QTZ35 RDV35 RNR35 RXN35 SHJ35 SRF35 TBB35 TKX35 TUT35 UEP35 UOL35 UYH35 VID35 VRZ35 WBV35 WLR35 WVN35 F65576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F131112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F196648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F262184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F327720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F393256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F458792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F524328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F589864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F655400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F720936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F786472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F852008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F917544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F983080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D983075:D983076 D917539:D917540 D852003:D852004 D786467:D786468 D720931:D720932 D655395:D655396 D589859:D589860 D524323:D524324 D458787:D458788 D393251:D393252 D327715:D327716 D262179:D262180 D196643:D196644 D131107:D131108 D65571:D65572 F21:F22 IX54:IX55 ST54:ST55 ACP54:ACP55 AML54:AML55 AWH54:AWH55 BGD54:BGD55 BPZ54:BPZ55 BZV54:BZV55 CJR54:CJR55 CTN54:CTN55 DDJ54:DDJ55 DNF54:DNF55 DXB54:DXB55 EGX54:EGX55 EQT54:EQT55 FAP54:FAP55 FKL54:FKL55 FUH54:FUH55 GED54:GED55 GNZ54:GNZ55 GXV54:GXV55 HHR54:HHR55 HRN54:HRN55 IBJ54:IBJ55 ILF54:ILF55 IVB54:IVB55 JEX54:JEX55 JOT54:JOT55 JYP54:JYP55 KIL54:KIL55 KSH54:KSH55 LCD54:LCD55 LLZ54:LLZ55 LVV54:LVV55 MFR54:MFR55 MPN54:MPN55 MZJ54:MZJ55 NJF54:NJF55 NTB54:NTB55 OCX54:OCX55 OMT54:OMT55 OWP54:OWP55 PGL54:PGL55 PQH54:PQH55 QAD54:QAD55 QJZ54:QJZ55 QTV54:QTV55 RDR54:RDR55 RNN54:RNN55 RXJ54:RXJ55 SHF54:SHF55 SRB54:SRB55 TAX54:TAX55 TKT54:TKT55 TUP54:TUP55 UEL54:UEL55 UOH54:UOH55 UYD54:UYD55 VHZ54:VHZ55 VRV54:VRV55 WBR54:WBR55 WLN54:WLN55 WVJ54:WVJ55 IX53:IY53 ST53:SU53 ACP53:ACQ53 AML53:AMM53 AWH53:AWI53 BGD53:BGE53 BPZ53:BQA53 BZV53:BZW53 CJR53:CJS53 CTN53:CTO53 DDJ53:DDK53 DNF53:DNG53 DXB53:DXC53 EGX53:EGY53 EQT53:EQU53 FAP53:FAQ53 FKL53:FKM53 FUH53:FUI53 GED53:GEE53 GNZ53:GOA53 GXV53:GXW53 HHR53:HHS53 HRN53:HRO53 IBJ53:IBK53 ILF53:ILG53 IVB53:IVC53 JEX53:JEY53 JOT53:JOU53 JYP53:JYQ53 KIL53:KIM53 KSH53:KSI53 LCD53:LCE53 LLZ53:LMA53 LVV53:LVW53 MFR53:MFS53 MPN53:MPO53 MZJ53:MZK53 NJF53:NJG53 NTB53:NTC53 OCX53:OCY53 OMT53:OMU53 OWP53:OWQ53 PGL53:PGM53 PQH53:PQI53 QAD53:QAE53 QJZ53:QKA53 QTV53:QTW53 RDR53:RDS53 RNN53:RNO53 RXJ53:RXK53 SHF53:SHG53 SRB53:SRC53 TAX53:TAY53 TKT53:TKU53 TUP53:TUQ53 UEL53:UEM53 UOH53:UOI53 UYD53:UYE53 VHZ53:VIA53 VRV53:VRW53 WBR53:WBS53 WLN53:WLO53 WVJ53:WVK53 JB65 SX65 ACT65 AMP65 AWL65 BGH65 BQD65 BZZ65 CJV65 CTR65 DDN65 DNJ65 DXF65 EHB65 EQX65 FAT65 FKP65 FUL65 GEH65 GOD65 GXZ65 HHV65 HRR65 IBN65 ILJ65 IVF65 JFB65 JOX65 JYT65 KIP65 KSL65 LCH65 LMD65 LVZ65 MFV65 MPR65 MZN65 NJJ65 NTF65 ODB65 OMX65 OWT65 PGP65 PQL65 QAH65 QKD65 QTZ65 RDV65 RNR65 RXN65 SHJ65 SRF65 TBB65 TKX65 TUT65 UEP65 UOL65 UYH65 VID65 VRZ65 WBV65 WLR65 WVN65 C16 WVJ4 WLN4 WBR4 VRV4 VHZ4 UYD4 UOH4 UEL4 TUP4 TKT4 TAX4 SRB4 SHF4 RXJ4 RNN4 RDR4 QTV4 QJZ4 QAD4 PQH4 PGL4 OWP4 OMT4 OCX4 NTB4 NJF4 MZJ4 MPN4 MFR4 LVV4 LLZ4 LCD4 KSH4 KIL4 JYP4 JOT4 JEX4 IVB4 ILF4 IBJ4 HRN4 HHR4 GXV4 GNZ4 GED4 FUH4 FKL4 FAP4 EQT4 EGX4 DXB4 DNF4 DDJ4 CTN4 CJR4 BZV4 BPZ4 BGD4 AWH4 AML4 ACP4 ST4 IX4 C3:C4 C10 IX60:IX61 ST60:ST61 ACP60:ACP61 AML60:AML61 AWH60:AWH61 BGD60:BGD61 BPZ60:BPZ61 BZV60:BZV61 CJR60:CJR61 CTN60:CTN61 DDJ60:DDJ61 DNF60:DNF61 DXB60:DXB61 EGX60:EGX61 EQT60:EQT61 FAP60:FAP61 FKL60:FKL61 FUH60:FUH61 GED60:GED61 GNZ60:GNZ61 GXV60:GXV61 HHR60:HHR61 HRN60:HRN61 IBJ60:IBJ61 ILF60:ILF61 IVB60:IVB61 JEX60:JEX61 JOT60:JOT61 JYP60:JYP61 KIL60:KIL61 KSH60:KSH61 LCD60:LCD61 LLZ60:LLZ61 LVV60:LVV61 MFR60:MFR61 MPN60:MPN61 MZJ60:MZJ61 NJF60:NJF61 NTB60:NTB61 OCX60:OCX61 OMT60:OMT61 OWP60:OWP61 PGL60:PGL61 PQH60:PQH61 QAD60:QAD61 QJZ60:QJZ61 QTV60:QTV61 RDR60:RDR61 RNN60:RNN61 RXJ60:RXJ61 SHF60:SHF61 SRB60:SRB61 TAX60:TAX61 TKT60:TKT61 TUP60:TUP61 UEL60:UEL61 UOH60:UOH61 UYD60:UYD61 VHZ60:VHZ61 VRV60:VRV61 WBR60:WBR61 WLN60:WLN61 WVJ60:WVJ61 IX59:IY59 ST59:SU59 ACP59:ACQ59 AML59:AMM59 AWH59:AWI59 BGD59:BGE59 BPZ59:BQA59 BZV59:BZW59 CJR59:CJS59 CTN59:CTO59 DDJ59:DDK59 DNF59:DNG59 DXB59:DXC59 EGX59:EGY59 EQT59:EQU59 FAP59:FAQ59 FKL59:FKM59 FUH59:FUI59 GED59:GEE59 GNZ59:GOA59 GXV59:GXW59 HHR59:HHS59 HRN59:HRO59 IBJ59:IBK59 ILF59:ILG59 IVB59:IVC59 JEX59:JEY59 JOT59:JOU59 JYP59:JYQ59 KIL59:KIM59 KSH59:KSI59 LCD59:LCE59 LLZ59:LMA59 LVV59:LVW59 MFR59:MFS59 MPN59:MPO59 MZJ59:MZK59 NJF59:NJG59 NTB59:NTC59 OCX59:OCY59 OMT59:OMU59 OWP59:OWQ59 PGL59:PGM59 PQH59:PQI59 QAD59:QAE59 QJZ59:QKA59 QTV59:QTW59 RDR59:RDS59 RNN59:RNO59 RXJ59:RXK59 SHF59:SHG59 SRB59:SRC59 TAX59:TAY59 TKT59:TKU59 TUP59:TUQ59 UEL59:UEM59 UOH59:UOI59 UYD59:UYE59 VHZ59:VIA59 VRV59:VRW59 WBR59:WBS59 WLN59:WLO59 WVJ59:WVK59 D4:F4 SR3:SR28 WVN47 C64:E64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JB47 SX47 ACT47 AMP47 AWL47 BGH47 BQD47 BZZ47 CJV47 CTR47 DDN47 DNJ47 DXF47 EHB47 EQX47 FAT47 FKP47 FUL47 GEH47 GOD47 GXZ47 HHV47 HRR47 IBN47 ILJ47 IVF47 JFB47 JOX47 JYT47 KIP47 KSL47 LCH47 LMD47 LVZ47 MFV47 MPR47 MZN47 NJJ47 NTF47 ODB47 OMX47 OWT47 PGP47 PQL47 QAH47 QKD47 QTZ47 RDV47 RNR47 RXN47 SHJ47 SRF47 TBB47 TKX47 TUT47 UEP47 UOL47 UYH47 VID47 VRZ47 WBV47 WLR47 WBR57 VRV63 WLN51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UYD69 C21:C22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WVJ39 IX39 ST39 ACP39 AML39 AWH39 BGD39 BPZ39 BZV39 CJR39 CTN39 DDJ39 DNF39 DXB39 EGX39 EQT39 FAP39 FKL39 FUH39 GED39 GNZ39 GXV39 HHR39 HRN39 IBJ39 ILF39 IVB39 JEX39 JOT39 JYP39 KIL39 KSH39 LCD39 LLZ39 LVV39 MFR39 MPN39 MZJ39 NJF39 NTB39 OCX39 OMT39 OWP39 PGL39 PQH39 QAD39 QJZ39 QTV39 RDR39 RNN39 RXJ39 SHF39 SRB39 TAX39 TKT39 TUP39 UEL39 UOH39 UYD39 VHZ39 VRV39 WBR39 WLN39 WVJ45 IX45 ST45 ACP45 AML45 AWH45 BGD45 BPZ45 BZV45 CJR45 CTN45 DDJ45 DNF45 DXB45 EGX45 EQT45 FAP45 FKL45 FUH45 GED45 GNZ45 GXV45 HHR45 HRN45 IBJ45 ILF45 IVB45 JEX45 JOT45 JYP45 KIL45 KSH45 LCD45 LLZ45 LVV45 MFR45 MPN45 MZJ45 NJF45 NTB45 OCX45 OMT45 OWP45 PGL45 PQH45 QAD45 QJZ45 QTV45 RDR45 RNN45 RXJ45 SHF45 SRB45 TAX45 TKT45 TUP45 UEL45 UOH45 UYD45 VHZ45 VRV45 WBR45 WLN45 WVJ51 IX51 ST51 ACP51 AML51 AWH51 BGD51 BPZ51 BZV51 CJR51 CTN51 DDJ51 DNF51 DXB51 EGX51 EQT51 FAP51 FKL51 FUH51 GED51 GNZ51 GXV51 HHR51 HRN51 IBJ51 ILF51 IVB51 JEX51 JOT51 JYP51 KIL51 KSH51 LCD51 LLZ51 LVV51 MFR51 MPN51 MZJ51 NJF51 NTB51 OCX51 OMT51 OWP51 PGL51 PQH51 QAD51 QJZ51 QTV51 RDR51 RNN51 RXJ51 SHF51 SRB51 TAX51 TKT51 TUP51 UEL51 UOH51 UYD51 VHZ51 VRV51 WBR51 WLN57 WVJ57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WBR63 WLN63 WVJ63 IX63 ST63 ACP63 AML63 AWH63 BGD63 BPZ63 BZV63 CJR63 CTN63 DDJ63 DNF63 DXB63 EGX63 EQT63 FAP63 FKL63 FUH63 GED63 GNZ63 GXV63 HHR63 HRN63 IBJ63 ILF63 IVB63 JEX63 JOT63 JYP63 KIL63 KSH63 LCD63 LLZ63 LVV63 MFR63 MPN63 MZJ63 NJF63 NTB63 OCX63 OMT63 OWP63 PGL63 PQH63 QAD63 QJZ63 QTV63 RDR63 RNN63 RXJ63 SHF63 SRB63 TAX63 TKT63 TUP63 UEL63 UOH63 UYD63 VHZ63 VHZ69 VRV69 WBR69 WLN69 WVJ69 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IX9:IX11 WVJ9:WVJ11 WLN9:WLN11 WBR9:WBR11 VRV9:VRV11 VHZ9:VHZ11 UYD9:UYD11 UOH9:UOH11 UEL9:UEL11 TUP9:TUP11 TKT9:TKT11 TAX9:TAX11 SRB9:SRB11 SHF9:SHF11 RXJ9:RXJ11 RNN9:RNN11 RDR9:RDR11 QTV9:QTV11 QJZ9:QJZ11 QAD9:QAD11 PQH9:PQH11 PGL9:PGL11 OWP9:OWP11 OMT9:OMT11 OCX9:OCX11 NTB9:NTB11 NJF9:NJF11 MZJ9:MZJ11 MPN9:MPN11 MFR9:MFR11 LVV9:LVV11 LLZ9:LLZ11 LCD9:LCD11 KSH9:KSH11 KIL9:KIL11 JYP9:JYP11 JOT9:JOT11 JEX9:JEX11 IVB9:IVB11 ILF9:ILF11 IBJ9:IBJ11 HRN9:HRN11 HHR9:HHR11 GXV9:GXV11 GNZ9:GNZ11 GED9:GED11 FUH9:FUH11 FKL9:FKL11 FAP9:FAP11 EQT9:EQT11 EGX9:EGX11 DXB9:DXB11 DNF9:DNF11 DDJ9:DDJ11 CTN9:CTN11 CJR9:CJR11 BZV9:BZV11 BPZ9:BPZ11 BGD9:BGD11 AWH9:AWH11 AML9:AML11 ACP9:ACP11 ST9:ST11 E15:F15 C12:D15 IX15:IX16 ST15:ST16 ACP15:ACP16 AML15:AML16 AWH15:AWH16 BGD15:BGD16 BPZ15:BPZ16 BZV15:BZV16 CJR15:CJR16 CTN15:CTN16 DDJ15:DDJ16 DNF15:DNF16 DXB15:DXB16 EGX15:EGX16 EQT15:EQT16 FAP15:FAP16 FKL15:FKL16 FUH15:FUH16 GED15:GED16 GNZ15:GNZ16 GXV15:GXV16 HHR15:HHR16 HRN15:HRN16 IBJ15:IBJ16 ILF15:ILF16 IVB15:IVB16 JEX15:JEX16 JOT15:JOT16 JYP15:JYP16 KIL15:KIL16 KSH15:KSH16 LCD15:LCD16 LLZ15:LLZ16 LVV15:LVV16 MFR15:MFR16 MPN15:MPN16 MZJ15:MZJ16 NJF15:NJF16 NTB15:NTB16 OCX15:OCX16 OMT15:OMT16 OWP15:OWP16 PGL15:PGL16 PQH15:PQH16 QAD15:QAD16 QJZ15:QJZ16 QTV15:QTV16 RDR15:RDR16 RNN15:RNN16 RXJ15:RXJ16 SHF15:SHF16 SRB15:SRB16 TAX15:TAX16 TKT15:TKT16 TUP15:TUP16 UEL15:UEL16 UOH15:UOH16 UYD15:UYD16 VHZ15:VHZ16 VRV15:VRV16 WBR15:WBR16 WLN15:WLN16 WVJ15:WVJ16 C6:D9 E9:F9 D21:E21 F31:F33 IV3:IV28 WVH3:WVH28 WLL3:WLL28 WBP3:WBP28 VRT3:VRT28 VHX3:VHX28 UYB3:UYB28 UOF3:UOF28 UEJ3:UEJ28 TUN3:TUN28 TKR3:TKR28 TAV3:TAV28 SQZ3:SQZ28 SHD3:SHD28 RXH3:RXH28 RNL3:RNL28 RDP3:RDP28 QTT3:QTT28 QJX3:QJX28 QAB3:QAB28 PQF3:PQF28 PGJ3:PGJ28 OWN3:OWN28 OMR3:OMR28 OCV3:OCV28 NSZ3:NSZ28 NJD3:NJD28 MZH3:MZH28 MPL3:MPL28 MFP3:MFP28 LVT3:LVT28 LLX3:LLX28 LCB3:LCB28 KSF3:KSF28 KIJ3:KIJ28 JYN3:JYN28 JOR3:JOR28 JEV3:JEV28 IUZ3:IUZ28 ILD3:ILD28 IBH3:IBH28 HRL3:HRL28 HHP3:HHP28 GXT3:GXT28 GNX3:GNX28 GEB3:GEB28 FUF3:FUF28 FKJ3:FKJ28 FAN3:FAN28 EQR3:EQR28 EGV3:EGV28 DWZ3:DWZ28 DND3:DND28 DDH3:DDH28 CTL3:CTL28 CJP3:CJP28 BZT3:BZT28 BPX3:BPX28 BGB3:BGB28 AWF3:AWF28 AMJ3:AMJ28 C54:F58 D34 C33:D33 E33:E34 C69:C65552 F18:F19 C40:E40 F42:F45 C36:F39 WVH30:WVH52 WLL30:WLL52 WBP30:WBP52 VRT30:VRT52 VHX30:VHX52 UYB30:UYB52 UOF30:UOF52 UEJ30:UEJ52 TUN30:TUN52 TKR30:TKR52 TAV30:TAV52 SQZ30:SQZ52 SHD30:SHD52 RXH30:RXH52 RNL30:RNL52 RDP30:RDP52 QTT30:QTT52 QJX30:QJX52 QAB30:QAB52 PQF30:PQF52 PGJ30:PGJ52 OWN30:OWN52 OMR30:OMR52 OCV30:OCV52 NSZ30:NSZ52 NJD30:NJD52 MZH30:MZH52 MPL30:MPL52 MFP30:MFP52 LVT30:LVT52 LLX30:LLX52 LCB30:LCB52 KSF30:KSF52 KIJ30:KIJ52 JYN30:JYN52 JOR30:JOR52 JEV30:JEV52 IUZ30:IUZ52 ILD30:ILD52 IBH30:IBH52 HRL30:HRL52 HHP30:HHP52 GXT30:GXT52 GNX30:GNX52 GEB30:GEB52 FUF30:FUF52 FKJ30:FKJ52 FAN30:FAN52 EQR30:EQR52 EGV30:EGV52 DWZ30:DWZ52 DND30:DND52 DDH30:DDH52 CTL30:CTL52 CJP30:CJP52 BZT30:BZT52 BPX30:BPX52 BGB30:BGB52 AWF30:AWF52 AMJ30:AMJ52 ACN30:ACN52 SR30:SR52 IV30:IV52 C24:F25 WVH54:WVH58 WLL54:WLL58 WBP54:WBP58 VRT54:VRT58 VHX54:VHX58 UYB54:UYB58 UOF54:UOF58 UEJ54:UEJ58 TUN54:TUN58 TKR54:TKR58 TAV54:TAV58 SQZ54:SQZ58 SHD54:SHD58 RXH54:RXH58 RNL54:RNL58 RDP54:RDP58 QTT54:QTT58 QJX54:QJX58 QAB54:QAB58 PQF54:PQF58 PGJ54:PGJ58 OWN54:OWN58 OMR54:OMR58 OCV54:OCV58 NSZ54:NSZ58 NJD54:NJD58 MZH54:MZH58 MPL54:MPL58 MFP54:MFP58 LVT54:LVT58 LLX54:LLX58 LCB54:LCB58 KSF54:KSF58 KIJ54:KIJ58 JYN54:JYN58 JOR54:JOR58 JEV54:JEV58 IUZ54:IUZ58 ILD54:ILD58 IBH54:IBH58 HRL54:HRL58 HHP54:HHP58 GXT54:GXT58 GNX54:GNX58 GEB54:GEB58 FUF54:FUF58 FKJ54:FKJ58 FAN54:FAN58 EQR54:EQR58 EGV54:EGV58 DWZ54:DWZ58 DND54:DND58 DDH54:DDH58 CTL54:CTL58 CJP54:CJP58 BZT54:BZT58 BPX54:BPX58 BGB54:BGB58 AWF54:AWF58 AMJ54:AMJ58 ACN54:ACN58 SR54:SR58 IV54:IV58 C42:E46 E63:F63 E13:F13 C18:D19 D30:E32 C60:D63 VRT60:VRT65552 C48:F52 C65:C67 VHX60:VHX65552 UYB60:UYB65552 UOF60:UOF65552 UEJ60:UEJ65552 TUN60:TUN65552 TKR60:TKR65552 TAV60:TAV65552 SQZ60:SQZ65552 SHD60:SHD65552 RXH60:RXH65552 RNL60:RNL65552 RDP60:RDP65552 QTT60:QTT65552 QJX60:QJX65552 QAB60:QAB65552 PQF60:PQF65552 PGJ60:PGJ65552 OWN60:OWN65552 OMR60:OMR65552 OCV60:OCV65552 NSZ60:NSZ65552 NJD60:NJD65552 MZH60:MZH65552 MPL60:MPL65552 MFP60:MFP65552 LVT60:LVT65552 LLX60:LLX65552 LCB60:LCB65552 KSF60:KSF65552 KIJ60:KIJ65552 JYN60:JYN65552 JOR60:JOR65552 JEV60:JEV65552 IUZ60:IUZ65552 ILD60:ILD65552 IBH60:IBH65552 HRL60:HRL65552 HHP60:HHP65552 GXT60:GXT65552 GNX60:GNX65552 GEB60:GEB65552 FUF60:FUF65552 FKJ60:FKJ65552 FAN60:FAN65552 EQR60:EQR65552 EGV60:EGV65552 DWZ60:DWZ65552 DND60:DND65552 DDH60:DDH65552 CTL60:CTL65552 CJP60:CJP65552 BZT60:BZT65552 BPX60:BPX65552 BGB60:BGB65552 AWF60:AWF65552 AMJ60:AMJ65552 ACN60:ACN65552 SR60:SR65552 IV60:IV65552 WVH60:WVH65552 WLL60:WLL65552 WBP60:WBP65552 D70:E70 E69:F69 ACN3:ACN28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C27:F28 D67:D69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A2140-AE06-430F-9881-7CA1D84A4C33}">
  <sheetPr>
    <tabColor theme="4" tint="-0.249977111117893"/>
  </sheetPr>
  <dimension ref="A1:IV109"/>
  <sheetViews>
    <sheetView zoomScale="80" zoomScaleNormal="80" workbookViewId="0">
      <pane xSplit="1" ySplit="9" topLeftCell="B61" activePane="bottomRight" state="frozen"/>
      <selection pane="topRight" activeCell="B1" sqref="B1"/>
      <selection pane="bottomLeft" activeCell="A9" sqref="A9"/>
      <selection pane="bottomRight" sqref="A1:J1"/>
    </sheetView>
  </sheetViews>
  <sheetFormatPr defaultColWidth="10.33203125" defaultRowHeight="15"/>
  <cols>
    <col min="1" max="1" width="4.44140625" style="116" customWidth="1"/>
    <col min="2" max="2" width="6.5546875" style="117" customWidth="1"/>
    <col min="3" max="3" width="8.21875" style="117" bestFit="1" customWidth="1"/>
    <col min="4" max="4" width="7.44140625" style="182" customWidth="1"/>
    <col min="5" max="5" width="7.109375" style="182" customWidth="1"/>
    <col min="6" max="6" width="19.33203125" style="129" customWidth="1"/>
    <col min="7" max="7" width="17" style="124" customWidth="1"/>
    <col min="8" max="8" width="14.109375" style="116" customWidth="1"/>
    <col min="9" max="9" width="7.44140625" style="182" customWidth="1"/>
    <col min="10" max="10" width="55.33203125" style="183" customWidth="1"/>
    <col min="11" max="11" width="14.44140625" style="182" customWidth="1"/>
    <col min="12" max="256" width="10.33203125" style="116"/>
    <col min="257" max="257" width="4.44140625" style="116" customWidth="1"/>
    <col min="258" max="259" width="6.5546875" style="116" customWidth="1"/>
    <col min="260" max="260" width="7.44140625" style="116" customWidth="1"/>
    <col min="261" max="261" width="7.109375" style="116" customWidth="1"/>
    <col min="262" max="262" width="19.33203125" style="116" customWidth="1"/>
    <col min="263" max="263" width="17" style="116" customWidth="1"/>
    <col min="264" max="264" width="14.109375" style="116" customWidth="1"/>
    <col min="265" max="265" width="7.44140625" style="116" customWidth="1"/>
    <col min="266" max="266" width="55.33203125" style="116" customWidth="1"/>
    <col min="267" max="267" width="14.44140625" style="116" customWidth="1"/>
    <col min="268" max="512" width="10.33203125" style="116"/>
    <col min="513" max="513" width="4.44140625" style="116" customWidth="1"/>
    <col min="514" max="515" width="6.5546875" style="116" customWidth="1"/>
    <col min="516" max="516" width="7.44140625" style="116" customWidth="1"/>
    <col min="517" max="517" width="7.109375" style="116" customWidth="1"/>
    <col min="518" max="518" width="19.33203125" style="116" customWidth="1"/>
    <col min="519" max="519" width="17" style="116" customWidth="1"/>
    <col min="520" max="520" width="14.109375" style="116" customWidth="1"/>
    <col min="521" max="521" width="7.44140625" style="116" customWidth="1"/>
    <col min="522" max="522" width="55.33203125" style="116" customWidth="1"/>
    <col min="523" max="523" width="14.44140625" style="116" customWidth="1"/>
    <col min="524" max="768" width="10.33203125" style="116"/>
    <col min="769" max="769" width="4.44140625" style="116" customWidth="1"/>
    <col min="770" max="771" width="6.5546875" style="116" customWidth="1"/>
    <col min="772" max="772" width="7.44140625" style="116" customWidth="1"/>
    <col min="773" max="773" width="7.109375" style="116" customWidth="1"/>
    <col min="774" max="774" width="19.33203125" style="116" customWidth="1"/>
    <col min="775" max="775" width="17" style="116" customWidth="1"/>
    <col min="776" max="776" width="14.109375" style="116" customWidth="1"/>
    <col min="777" max="777" width="7.44140625" style="116" customWidth="1"/>
    <col min="778" max="778" width="55.33203125" style="116" customWidth="1"/>
    <col min="779" max="779" width="14.44140625" style="116" customWidth="1"/>
    <col min="780" max="1024" width="10.33203125" style="116"/>
    <col min="1025" max="1025" width="4.44140625" style="116" customWidth="1"/>
    <col min="1026" max="1027" width="6.5546875" style="116" customWidth="1"/>
    <col min="1028" max="1028" width="7.44140625" style="116" customWidth="1"/>
    <col min="1029" max="1029" width="7.109375" style="116" customWidth="1"/>
    <col min="1030" max="1030" width="19.33203125" style="116" customWidth="1"/>
    <col min="1031" max="1031" width="17" style="116" customWidth="1"/>
    <col min="1032" max="1032" width="14.109375" style="116" customWidth="1"/>
    <col min="1033" max="1033" width="7.44140625" style="116" customWidth="1"/>
    <col min="1034" max="1034" width="55.33203125" style="116" customWidth="1"/>
    <col min="1035" max="1035" width="14.44140625" style="116" customWidth="1"/>
    <col min="1036" max="1280" width="10.33203125" style="116"/>
    <col min="1281" max="1281" width="4.44140625" style="116" customWidth="1"/>
    <col min="1282" max="1283" width="6.5546875" style="116" customWidth="1"/>
    <col min="1284" max="1284" width="7.44140625" style="116" customWidth="1"/>
    <col min="1285" max="1285" width="7.109375" style="116" customWidth="1"/>
    <col min="1286" max="1286" width="19.33203125" style="116" customWidth="1"/>
    <col min="1287" max="1287" width="17" style="116" customWidth="1"/>
    <col min="1288" max="1288" width="14.109375" style="116" customWidth="1"/>
    <col min="1289" max="1289" width="7.44140625" style="116" customWidth="1"/>
    <col min="1290" max="1290" width="55.33203125" style="116" customWidth="1"/>
    <col min="1291" max="1291" width="14.44140625" style="116" customWidth="1"/>
    <col min="1292" max="1536" width="10.33203125" style="116"/>
    <col min="1537" max="1537" width="4.44140625" style="116" customWidth="1"/>
    <col min="1538" max="1539" width="6.5546875" style="116" customWidth="1"/>
    <col min="1540" max="1540" width="7.44140625" style="116" customWidth="1"/>
    <col min="1541" max="1541" width="7.109375" style="116" customWidth="1"/>
    <col min="1542" max="1542" width="19.33203125" style="116" customWidth="1"/>
    <col min="1543" max="1543" width="17" style="116" customWidth="1"/>
    <col min="1544" max="1544" width="14.109375" style="116" customWidth="1"/>
    <col min="1545" max="1545" width="7.44140625" style="116" customWidth="1"/>
    <col min="1546" max="1546" width="55.33203125" style="116" customWidth="1"/>
    <col min="1547" max="1547" width="14.44140625" style="116" customWidth="1"/>
    <col min="1548" max="1792" width="10.33203125" style="116"/>
    <col min="1793" max="1793" width="4.44140625" style="116" customWidth="1"/>
    <col min="1794" max="1795" width="6.5546875" style="116" customWidth="1"/>
    <col min="1796" max="1796" width="7.44140625" style="116" customWidth="1"/>
    <col min="1797" max="1797" width="7.109375" style="116" customWidth="1"/>
    <col min="1798" max="1798" width="19.33203125" style="116" customWidth="1"/>
    <col min="1799" max="1799" width="17" style="116" customWidth="1"/>
    <col min="1800" max="1800" width="14.109375" style="116" customWidth="1"/>
    <col min="1801" max="1801" width="7.44140625" style="116" customWidth="1"/>
    <col min="1802" max="1802" width="55.33203125" style="116" customWidth="1"/>
    <col min="1803" max="1803" width="14.44140625" style="116" customWidth="1"/>
    <col min="1804" max="2048" width="10.33203125" style="116"/>
    <col min="2049" max="2049" width="4.44140625" style="116" customWidth="1"/>
    <col min="2050" max="2051" width="6.5546875" style="116" customWidth="1"/>
    <col min="2052" max="2052" width="7.44140625" style="116" customWidth="1"/>
    <col min="2053" max="2053" width="7.109375" style="116" customWidth="1"/>
    <col min="2054" max="2054" width="19.33203125" style="116" customWidth="1"/>
    <col min="2055" max="2055" width="17" style="116" customWidth="1"/>
    <col min="2056" max="2056" width="14.109375" style="116" customWidth="1"/>
    <col min="2057" max="2057" width="7.44140625" style="116" customWidth="1"/>
    <col min="2058" max="2058" width="55.33203125" style="116" customWidth="1"/>
    <col min="2059" max="2059" width="14.44140625" style="116" customWidth="1"/>
    <col min="2060" max="2304" width="10.33203125" style="116"/>
    <col min="2305" max="2305" width="4.44140625" style="116" customWidth="1"/>
    <col min="2306" max="2307" width="6.5546875" style="116" customWidth="1"/>
    <col min="2308" max="2308" width="7.44140625" style="116" customWidth="1"/>
    <col min="2309" max="2309" width="7.109375" style="116" customWidth="1"/>
    <col min="2310" max="2310" width="19.33203125" style="116" customWidth="1"/>
    <col min="2311" max="2311" width="17" style="116" customWidth="1"/>
    <col min="2312" max="2312" width="14.109375" style="116" customWidth="1"/>
    <col min="2313" max="2313" width="7.44140625" style="116" customWidth="1"/>
    <col min="2314" max="2314" width="55.33203125" style="116" customWidth="1"/>
    <col min="2315" max="2315" width="14.44140625" style="116" customWidth="1"/>
    <col min="2316" max="2560" width="10.33203125" style="116"/>
    <col min="2561" max="2561" width="4.44140625" style="116" customWidth="1"/>
    <col min="2562" max="2563" width="6.5546875" style="116" customWidth="1"/>
    <col min="2564" max="2564" width="7.44140625" style="116" customWidth="1"/>
    <col min="2565" max="2565" width="7.109375" style="116" customWidth="1"/>
    <col min="2566" max="2566" width="19.33203125" style="116" customWidth="1"/>
    <col min="2567" max="2567" width="17" style="116" customWidth="1"/>
    <col min="2568" max="2568" width="14.109375" style="116" customWidth="1"/>
    <col min="2569" max="2569" width="7.44140625" style="116" customWidth="1"/>
    <col min="2570" max="2570" width="55.33203125" style="116" customWidth="1"/>
    <col min="2571" max="2571" width="14.44140625" style="116" customWidth="1"/>
    <col min="2572" max="2816" width="10.33203125" style="116"/>
    <col min="2817" max="2817" width="4.44140625" style="116" customWidth="1"/>
    <col min="2818" max="2819" width="6.5546875" style="116" customWidth="1"/>
    <col min="2820" max="2820" width="7.44140625" style="116" customWidth="1"/>
    <col min="2821" max="2821" width="7.109375" style="116" customWidth="1"/>
    <col min="2822" max="2822" width="19.33203125" style="116" customWidth="1"/>
    <col min="2823" max="2823" width="17" style="116" customWidth="1"/>
    <col min="2824" max="2824" width="14.109375" style="116" customWidth="1"/>
    <col min="2825" max="2825" width="7.44140625" style="116" customWidth="1"/>
    <col min="2826" max="2826" width="55.33203125" style="116" customWidth="1"/>
    <col min="2827" max="2827" width="14.44140625" style="116" customWidth="1"/>
    <col min="2828" max="3072" width="10.33203125" style="116"/>
    <col min="3073" max="3073" width="4.44140625" style="116" customWidth="1"/>
    <col min="3074" max="3075" width="6.5546875" style="116" customWidth="1"/>
    <col min="3076" max="3076" width="7.44140625" style="116" customWidth="1"/>
    <col min="3077" max="3077" width="7.109375" style="116" customWidth="1"/>
    <col min="3078" max="3078" width="19.33203125" style="116" customWidth="1"/>
    <col min="3079" max="3079" width="17" style="116" customWidth="1"/>
    <col min="3080" max="3080" width="14.109375" style="116" customWidth="1"/>
    <col min="3081" max="3081" width="7.44140625" style="116" customWidth="1"/>
    <col min="3082" max="3082" width="55.33203125" style="116" customWidth="1"/>
    <col min="3083" max="3083" width="14.44140625" style="116" customWidth="1"/>
    <col min="3084" max="3328" width="10.33203125" style="116"/>
    <col min="3329" max="3329" width="4.44140625" style="116" customWidth="1"/>
    <col min="3330" max="3331" width="6.5546875" style="116" customWidth="1"/>
    <col min="3332" max="3332" width="7.44140625" style="116" customWidth="1"/>
    <col min="3333" max="3333" width="7.109375" style="116" customWidth="1"/>
    <col min="3334" max="3334" width="19.33203125" style="116" customWidth="1"/>
    <col min="3335" max="3335" width="17" style="116" customWidth="1"/>
    <col min="3336" max="3336" width="14.109375" style="116" customWidth="1"/>
    <col min="3337" max="3337" width="7.44140625" style="116" customWidth="1"/>
    <col min="3338" max="3338" width="55.33203125" style="116" customWidth="1"/>
    <col min="3339" max="3339" width="14.44140625" style="116" customWidth="1"/>
    <col min="3340" max="3584" width="10.33203125" style="116"/>
    <col min="3585" max="3585" width="4.44140625" style="116" customWidth="1"/>
    <col min="3586" max="3587" width="6.5546875" style="116" customWidth="1"/>
    <col min="3588" max="3588" width="7.44140625" style="116" customWidth="1"/>
    <col min="3589" max="3589" width="7.109375" style="116" customWidth="1"/>
    <col min="3590" max="3590" width="19.33203125" style="116" customWidth="1"/>
    <col min="3591" max="3591" width="17" style="116" customWidth="1"/>
    <col min="3592" max="3592" width="14.109375" style="116" customWidth="1"/>
    <col min="3593" max="3593" width="7.44140625" style="116" customWidth="1"/>
    <col min="3594" max="3594" width="55.33203125" style="116" customWidth="1"/>
    <col min="3595" max="3595" width="14.44140625" style="116" customWidth="1"/>
    <col min="3596" max="3840" width="10.33203125" style="116"/>
    <col min="3841" max="3841" width="4.44140625" style="116" customWidth="1"/>
    <col min="3842" max="3843" width="6.5546875" style="116" customWidth="1"/>
    <col min="3844" max="3844" width="7.44140625" style="116" customWidth="1"/>
    <col min="3845" max="3845" width="7.109375" style="116" customWidth="1"/>
    <col min="3846" max="3846" width="19.33203125" style="116" customWidth="1"/>
    <col min="3847" max="3847" width="17" style="116" customWidth="1"/>
    <col min="3848" max="3848" width="14.109375" style="116" customWidth="1"/>
    <col min="3849" max="3849" width="7.44140625" style="116" customWidth="1"/>
    <col min="3850" max="3850" width="55.33203125" style="116" customWidth="1"/>
    <col min="3851" max="3851" width="14.44140625" style="116" customWidth="1"/>
    <col min="3852" max="4096" width="10.33203125" style="116"/>
    <col min="4097" max="4097" width="4.44140625" style="116" customWidth="1"/>
    <col min="4098" max="4099" width="6.5546875" style="116" customWidth="1"/>
    <col min="4100" max="4100" width="7.44140625" style="116" customWidth="1"/>
    <col min="4101" max="4101" width="7.109375" style="116" customWidth="1"/>
    <col min="4102" max="4102" width="19.33203125" style="116" customWidth="1"/>
    <col min="4103" max="4103" width="17" style="116" customWidth="1"/>
    <col min="4104" max="4104" width="14.109375" style="116" customWidth="1"/>
    <col min="4105" max="4105" width="7.44140625" style="116" customWidth="1"/>
    <col min="4106" max="4106" width="55.33203125" style="116" customWidth="1"/>
    <col min="4107" max="4107" width="14.44140625" style="116" customWidth="1"/>
    <col min="4108" max="4352" width="10.33203125" style="116"/>
    <col min="4353" max="4353" width="4.44140625" style="116" customWidth="1"/>
    <col min="4354" max="4355" width="6.5546875" style="116" customWidth="1"/>
    <col min="4356" max="4356" width="7.44140625" style="116" customWidth="1"/>
    <col min="4357" max="4357" width="7.109375" style="116" customWidth="1"/>
    <col min="4358" max="4358" width="19.33203125" style="116" customWidth="1"/>
    <col min="4359" max="4359" width="17" style="116" customWidth="1"/>
    <col min="4360" max="4360" width="14.109375" style="116" customWidth="1"/>
    <col min="4361" max="4361" width="7.44140625" style="116" customWidth="1"/>
    <col min="4362" max="4362" width="55.33203125" style="116" customWidth="1"/>
    <col min="4363" max="4363" width="14.44140625" style="116" customWidth="1"/>
    <col min="4364" max="4608" width="10.33203125" style="116"/>
    <col min="4609" max="4609" width="4.44140625" style="116" customWidth="1"/>
    <col min="4610" max="4611" width="6.5546875" style="116" customWidth="1"/>
    <col min="4612" max="4612" width="7.44140625" style="116" customWidth="1"/>
    <col min="4613" max="4613" width="7.109375" style="116" customWidth="1"/>
    <col min="4614" max="4614" width="19.33203125" style="116" customWidth="1"/>
    <col min="4615" max="4615" width="17" style="116" customWidth="1"/>
    <col min="4616" max="4616" width="14.109375" style="116" customWidth="1"/>
    <col min="4617" max="4617" width="7.44140625" style="116" customWidth="1"/>
    <col min="4618" max="4618" width="55.33203125" style="116" customWidth="1"/>
    <col min="4619" max="4619" width="14.44140625" style="116" customWidth="1"/>
    <col min="4620" max="4864" width="10.33203125" style="116"/>
    <col min="4865" max="4865" width="4.44140625" style="116" customWidth="1"/>
    <col min="4866" max="4867" width="6.5546875" style="116" customWidth="1"/>
    <col min="4868" max="4868" width="7.44140625" style="116" customWidth="1"/>
    <col min="4869" max="4869" width="7.109375" style="116" customWidth="1"/>
    <col min="4870" max="4870" width="19.33203125" style="116" customWidth="1"/>
    <col min="4871" max="4871" width="17" style="116" customWidth="1"/>
    <col min="4872" max="4872" width="14.109375" style="116" customWidth="1"/>
    <col min="4873" max="4873" width="7.44140625" style="116" customWidth="1"/>
    <col min="4874" max="4874" width="55.33203125" style="116" customWidth="1"/>
    <col min="4875" max="4875" width="14.44140625" style="116" customWidth="1"/>
    <col min="4876" max="5120" width="10.33203125" style="116"/>
    <col min="5121" max="5121" width="4.44140625" style="116" customWidth="1"/>
    <col min="5122" max="5123" width="6.5546875" style="116" customWidth="1"/>
    <col min="5124" max="5124" width="7.44140625" style="116" customWidth="1"/>
    <col min="5125" max="5125" width="7.109375" style="116" customWidth="1"/>
    <col min="5126" max="5126" width="19.33203125" style="116" customWidth="1"/>
    <col min="5127" max="5127" width="17" style="116" customWidth="1"/>
    <col min="5128" max="5128" width="14.109375" style="116" customWidth="1"/>
    <col min="5129" max="5129" width="7.44140625" style="116" customWidth="1"/>
    <col min="5130" max="5130" width="55.33203125" style="116" customWidth="1"/>
    <col min="5131" max="5131" width="14.44140625" style="116" customWidth="1"/>
    <col min="5132" max="5376" width="10.33203125" style="116"/>
    <col min="5377" max="5377" width="4.44140625" style="116" customWidth="1"/>
    <col min="5378" max="5379" width="6.5546875" style="116" customWidth="1"/>
    <col min="5380" max="5380" width="7.44140625" style="116" customWidth="1"/>
    <col min="5381" max="5381" width="7.109375" style="116" customWidth="1"/>
    <col min="5382" max="5382" width="19.33203125" style="116" customWidth="1"/>
    <col min="5383" max="5383" width="17" style="116" customWidth="1"/>
    <col min="5384" max="5384" width="14.109375" style="116" customWidth="1"/>
    <col min="5385" max="5385" width="7.44140625" style="116" customWidth="1"/>
    <col min="5386" max="5386" width="55.33203125" style="116" customWidth="1"/>
    <col min="5387" max="5387" width="14.44140625" style="116" customWidth="1"/>
    <col min="5388" max="5632" width="10.33203125" style="116"/>
    <col min="5633" max="5633" width="4.44140625" style="116" customWidth="1"/>
    <col min="5634" max="5635" width="6.5546875" style="116" customWidth="1"/>
    <col min="5636" max="5636" width="7.44140625" style="116" customWidth="1"/>
    <col min="5637" max="5637" width="7.109375" style="116" customWidth="1"/>
    <col min="5638" max="5638" width="19.33203125" style="116" customWidth="1"/>
    <col min="5639" max="5639" width="17" style="116" customWidth="1"/>
    <col min="5640" max="5640" width="14.109375" style="116" customWidth="1"/>
    <col min="5641" max="5641" width="7.44140625" style="116" customWidth="1"/>
    <col min="5642" max="5642" width="55.33203125" style="116" customWidth="1"/>
    <col min="5643" max="5643" width="14.44140625" style="116" customWidth="1"/>
    <col min="5644" max="5888" width="10.33203125" style="116"/>
    <col min="5889" max="5889" width="4.44140625" style="116" customWidth="1"/>
    <col min="5890" max="5891" width="6.5546875" style="116" customWidth="1"/>
    <col min="5892" max="5892" width="7.44140625" style="116" customWidth="1"/>
    <col min="5893" max="5893" width="7.109375" style="116" customWidth="1"/>
    <col min="5894" max="5894" width="19.33203125" style="116" customWidth="1"/>
    <col min="5895" max="5895" width="17" style="116" customWidth="1"/>
    <col min="5896" max="5896" width="14.109375" style="116" customWidth="1"/>
    <col min="5897" max="5897" width="7.44140625" style="116" customWidth="1"/>
    <col min="5898" max="5898" width="55.33203125" style="116" customWidth="1"/>
    <col min="5899" max="5899" width="14.44140625" style="116" customWidth="1"/>
    <col min="5900" max="6144" width="10.33203125" style="116"/>
    <col min="6145" max="6145" width="4.44140625" style="116" customWidth="1"/>
    <col min="6146" max="6147" width="6.5546875" style="116" customWidth="1"/>
    <col min="6148" max="6148" width="7.44140625" style="116" customWidth="1"/>
    <col min="6149" max="6149" width="7.109375" style="116" customWidth="1"/>
    <col min="6150" max="6150" width="19.33203125" style="116" customWidth="1"/>
    <col min="6151" max="6151" width="17" style="116" customWidth="1"/>
    <col min="6152" max="6152" width="14.109375" style="116" customWidth="1"/>
    <col min="6153" max="6153" width="7.44140625" style="116" customWidth="1"/>
    <col min="6154" max="6154" width="55.33203125" style="116" customWidth="1"/>
    <col min="6155" max="6155" width="14.44140625" style="116" customWidth="1"/>
    <col min="6156" max="6400" width="10.33203125" style="116"/>
    <col min="6401" max="6401" width="4.44140625" style="116" customWidth="1"/>
    <col min="6402" max="6403" width="6.5546875" style="116" customWidth="1"/>
    <col min="6404" max="6404" width="7.44140625" style="116" customWidth="1"/>
    <col min="6405" max="6405" width="7.109375" style="116" customWidth="1"/>
    <col min="6406" max="6406" width="19.33203125" style="116" customWidth="1"/>
    <col min="6407" max="6407" width="17" style="116" customWidth="1"/>
    <col min="6408" max="6408" width="14.109375" style="116" customWidth="1"/>
    <col min="6409" max="6409" width="7.44140625" style="116" customWidth="1"/>
    <col min="6410" max="6410" width="55.33203125" style="116" customWidth="1"/>
    <col min="6411" max="6411" width="14.44140625" style="116" customWidth="1"/>
    <col min="6412" max="6656" width="10.33203125" style="116"/>
    <col min="6657" max="6657" width="4.44140625" style="116" customWidth="1"/>
    <col min="6658" max="6659" width="6.5546875" style="116" customWidth="1"/>
    <col min="6660" max="6660" width="7.44140625" style="116" customWidth="1"/>
    <col min="6661" max="6661" width="7.109375" style="116" customWidth="1"/>
    <col min="6662" max="6662" width="19.33203125" style="116" customWidth="1"/>
    <col min="6663" max="6663" width="17" style="116" customWidth="1"/>
    <col min="6664" max="6664" width="14.109375" style="116" customWidth="1"/>
    <col min="6665" max="6665" width="7.44140625" style="116" customWidth="1"/>
    <col min="6666" max="6666" width="55.33203125" style="116" customWidth="1"/>
    <col min="6667" max="6667" width="14.44140625" style="116" customWidth="1"/>
    <col min="6668" max="6912" width="10.33203125" style="116"/>
    <col min="6913" max="6913" width="4.44140625" style="116" customWidth="1"/>
    <col min="6914" max="6915" width="6.5546875" style="116" customWidth="1"/>
    <col min="6916" max="6916" width="7.44140625" style="116" customWidth="1"/>
    <col min="6917" max="6917" width="7.109375" style="116" customWidth="1"/>
    <col min="6918" max="6918" width="19.33203125" style="116" customWidth="1"/>
    <col min="6919" max="6919" width="17" style="116" customWidth="1"/>
    <col min="6920" max="6920" width="14.109375" style="116" customWidth="1"/>
    <col min="6921" max="6921" width="7.44140625" style="116" customWidth="1"/>
    <col min="6922" max="6922" width="55.33203125" style="116" customWidth="1"/>
    <col min="6923" max="6923" width="14.44140625" style="116" customWidth="1"/>
    <col min="6924" max="7168" width="10.33203125" style="116"/>
    <col min="7169" max="7169" width="4.44140625" style="116" customWidth="1"/>
    <col min="7170" max="7171" width="6.5546875" style="116" customWidth="1"/>
    <col min="7172" max="7172" width="7.44140625" style="116" customWidth="1"/>
    <col min="7173" max="7173" width="7.109375" style="116" customWidth="1"/>
    <col min="7174" max="7174" width="19.33203125" style="116" customWidth="1"/>
    <col min="7175" max="7175" width="17" style="116" customWidth="1"/>
    <col min="7176" max="7176" width="14.109375" style="116" customWidth="1"/>
    <col min="7177" max="7177" width="7.44140625" style="116" customWidth="1"/>
    <col min="7178" max="7178" width="55.33203125" style="116" customWidth="1"/>
    <col min="7179" max="7179" width="14.44140625" style="116" customWidth="1"/>
    <col min="7180" max="7424" width="10.33203125" style="116"/>
    <col min="7425" max="7425" width="4.44140625" style="116" customWidth="1"/>
    <col min="7426" max="7427" width="6.5546875" style="116" customWidth="1"/>
    <col min="7428" max="7428" width="7.44140625" style="116" customWidth="1"/>
    <col min="7429" max="7429" width="7.109375" style="116" customWidth="1"/>
    <col min="7430" max="7430" width="19.33203125" style="116" customWidth="1"/>
    <col min="7431" max="7431" width="17" style="116" customWidth="1"/>
    <col min="7432" max="7432" width="14.109375" style="116" customWidth="1"/>
    <col min="7433" max="7433" width="7.44140625" style="116" customWidth="1"/>
    <col min="7434" max="7434" width="55.33203125" style="116" customWidth="1"/>
    <col min="7435" max="7435" width="14.44140625" style="116" customWidth="1"/>
    <col min="7436" max="7680" width="10.33203125" style="116"/>
    <col min="7681" max="7681" width="4.44140625" style="116" customWidth="1"/>
    <col min="7682" max="7683" width="6.5546875" style="116" customWidth="1"/>
    <col min="7684" max="7684" width="7.44140625" style="116" customWidth="1"/>
    <col min="7685" max="7685" width="7.109375" style="116" customWidth="1"/>
    <col min="7686" max="7686" width="19.33203125" style="116" customWidth="1"/>
    <col min="7687" max="7687" width="17" style="116" customWidth="1"/>
    <col min="7688" max="7688" width="14.109375" style="116" customWidth="1"/>
    <col min="7689" max="7689" width="7.44140625" style="116" customWidth="1"/>
    <col min="7690" max="7690" width="55.33203125" style="116" customWidth="1"/>
    <col min="7691" max="7691" width="14.44140625" style="116" customWidth="1"/>
    <col min="7692" max="7936" width="10.33203125" style="116"/>
    <col min="7937" max="7937" width="4.44140625" style="116" customWidth="1"/>
    <col min="7938" max="7939" width="6.5546875" style="116" customWidth="1"/>
    <col min="7940" max="7940" width="7.44140625" style="116" customWidth="1"/>
    <col min="7941" max="7941" width="7.109375" style="116" customWidth="1"/>
    <col min="7942" max="7942" width="19.33203125" style="116" customWidth="1"/>
    <col min="7943" max="7943" width="17" style="116" customWidth="1"/>
    <col min="7944" max="7944" width="14.109375" style="116" customWidth="1"/>
    <col min="7945" max="7945" width="7.44140625" style="116" customWidth="1"/>
    <col min="7946" max="7946" width="55.33203125" style="116" customWidth="1"/>
    <col min="7947" max="7947" width="14.44140625" style="116" customWidth="1"/>
    <col min="7948" max="8192" width="10.33203125" style="116"/>
    <col min="8193" max="8193" width="4.44140625" style="116" customWidth="1"/>
    <col min="8194" max="8195" width="6.5546875" style="116" customWidth="1"/>
    <col min="8196" max="8196" width="7.44140625" style="116" customWidth="1"/>
    <col min="8197" max="8197" width="7.109375" style="116" customWidth="1"/>
    <col min="8198" max="8198" width="19.33203125" style="116" customWidth="1"/>
    <col min="8199" max="8199" width="17" style="116" customWidth="1"/>
    <col min="8200" max="8200" width="14.109375" style="116" customWidth="1"/>
    <col min="8201" max="8201" width="7.44140625" style="116" customWidth="1"/>
    <col min="8202" max="8202" width="55.33203125" style="116" customWidth="1"/>
    <col min="8203" max="8203" width="14.44140625" style="116" customWidth="1"/>
    <col min="8204" max="8448" width="10.33203125" style="116"/>
    <col min="8449" max="8449" width="4.44140625" style="116" customWidth="1"/>
    <col min="8450" max="8451" width="6.5546875" style="116" customWidth="1"/>
    <col min="8452" max="8452" width="7.44140625" style="116" customWidth="1"/>
    <col min="8453" max="8453" width="7.109375" style="116" customWidth="1"/>
    <col min="8454" max="8454" width="19.33203125" style="116" customWidth="1"/>
    <col min="8455" max="8455" width="17" style="116" customWidth="1"/>
    <col min="8456" max="8456" width="14.109375" style="116" customWidth="1"/>
    <col min="8457" max="8457" width="7.44140625" style="116" customWidth="1"/>
    <col min="8458" max="8458" width="55.33203125" style="116" customWidth="1"/>
    <col min="8459" max="8459" width="14.44140625" style="116" customWidth="1"/>
    <col min="8460" max="8704" width="10.33203125" style="116"/>
    <col min="8705" max="8705" width="4.44140625" style="116" customWidth="1"/>
    <col min="8706" max="8707" width="6.5546875" style="116" customWidth="1"/>
    <col min="8708" max="8708" width="7.44140625" style="116" customWidth="1"/>
    <col min="8709" max="8709" width="7.109375" style="116" customWidth="1"/>
    <col min="8710" max="8710" width="19.33203125" style="116" customWidth="1"/>
    <col min="8711" max="8711" width="17" style="116" customWidth="1"/>
    <col min="8712" max="8712" width="14.109375" style="116" customWidth="1"/>
    <col min="8713" max="8713" width="7.44140625" style="116" customWidth="1"/>
    <col min="8714" max="8714" width="55.33203125" style="116" customWidth="1"/>
    <col min="8715" max="8715" width="14.44140625" style="116" customWidth="1"/>
    <col min="8716" max="8960" width="10.33203125" style="116"/>
    <col min="8961" max="8961" width="4.44140625" style="116" customWidth="1"/>
    <col min="8962" max="8963" width="6.5546875" style="116" customWidth="1"/>
    <col min="8964" max="8964" width="7.44140625" style="116" customWidth="1"/>
    <col min="8965" max="8965" width="7.109375" style="116" customWidth="1"/>
    <col min="8966" max="8966" width="19.33203125" style="116" customWidth="1"/>
    <col min="8967" max="8967" width="17" style="116" customWidth="1"/>
    <col min="8968" max="8968" width="14.109375" style="116" customWidth="1"/>
    <col min="8969" max="8969" width="7.44140625" style="116" customWidth="1"/>
    <col min="8970" max="8970" width="55.33203125" style="116" customWidth="1"/>
    <col min="8971" max="8971" width="14.44140625" style="116" customWidth="1"/>
    <col min="8972" max="9216" width="10.33203125" style="116"/>
    <col min="9217" max="9217" width="4.44140625" style="116" customWidth="1"/>
    <col min="9218" max="9219" width="6.5546875" style="116" customWidth="1"/>
    <col min="9220" max="9220" width="7.44140625" style="116" customWidth="1"/>
    <col min="9221" max="9221" width="7.109375" style="116" customWidth="1"/>
    <col min="9222" max="9222" width="19.33203125" style="116" customWidth="1"/>
    <col min="9223" max="9223" width="17" style="116" customWidth="1"/>
    <col min="9224" max="9224" width="14.109375" style="116" customWidth="1"/>
    <col min="9225" max="9225" width="7.44140625" style="116" customWidth="1"/>
    <col min="9226" max="9226" width="55.33203125" style="116" customWidth="1"/>
    <col min="9227" max="9227" width="14.44140625" style="116" customWidth="1"/>
    <col min="9228" max="9472" width="10.33203125" style="116"/>
    <col min="9473" max="9473" width="4.44140625" style="116" customWidth="1"/>
    <col min="9474" max="9475" width="6.5546875" style="116" customWidth="1"/>
    <col min="9476" max="9476" width="7.44140625" style="116" customWidth="1"/>
    <col min="9477" max="9477" width="7.109375" style="116" customWidth="1"/>
    <col min="9478" max="9478" width="19.33203125" style="116" customWidth="1"/>
    <col min="9479" max="9479" width="17" style="116" customWidth="1"/>
    <col min="9480" max="9480" width="14.109375" style="116" customWidth="1"/>
    <col min="9481" max="9481" width="7.44140625" style="116" customWidth="1"/>
    <col min="9482" max="9482" width="55.33203125" style="116" customWidth="1"/>
    <col min="9483" max="9483" width="14.44140625" style="116" customWidth="1"/>
    <col min="9484" max="9728" width="10.33203125" style="116"/>
    <col min="9729" max="9729" width="4.44140625" style="116" customWidth="1"/>
    <col min="9730" max="9731" width="6.5546875" style="116" customWidth="1"/>
    <col min="9732" max="9732" width="7.44140625" style="116" customWidth="1"/>
    <col min="9733" max="9733" width="7.109375" style="116" customWidth="1"/>
    <col min="9734" max="9734" width="19.33203125" style="116" customWidth="1"/>
    <col min="9735" max="9735" width="17" style="116" customWidth="1"/>
    <col min="9736" max="9736" width="14.109375" style="116" customWidth="1"/>
    <col min="9737" max="9737" width="7.44140625" style="116" customWidth="1"/>
    <col min="9738" max="9738" width="55.33203125" style="116" customWidth="1"/>
    <col min="9739" max="9739" width="14.44140625" style="116" customWidth="1"/>
    <col min="9740" max="9984" width="10.33203125" style="116"/>
    <col min="9985" max="9985" width="4.44140625" style="116" customWidth="1"/>
    <col min="9986" max="9987" width="6.5546875" style="116" customWidth="1"/>
    <col min="9988" max="9988" width="7.44140625" style="116" customWidth="1"/>
    <col min="9989" max="9989" width="7.109375" style="116" customWidth="1"/>
    <col min="9990" max="9990" width="19.33203125" style="116" customWidth="1"/>
    <col min="9991" max="9991" width="17" style="116" customWidth="1"/>
    <col min="9992" max="9992" width="14.109375" style="116" customWidth="1"/>
    <col min="9993" max="9993" width="7.44140625" style="116" customWidth="1"/>
    <col min="9994" max="9994" width="55.33203125" style="116" customWidth="1"/>
    <col min="9995" max="9995" width="14.44140625" style="116" customWidth="1"/>
    <col min="9996" max="10240" width="10.33203125" style="116"/>
    <col min="10241" max="10241" width="4.44140625" style="116" customWidth="1"/>
    <col min="10242" max="10243" width="6.5546875" style="116" customWidth="1"/>
    <col min="10244" max="10244" width="7.44140625" style="116" customWidth="1"/>
    <col min="10245" max="10245" width="7.109375" style="116" customWidth="1"/>
    <col min="10246" max="10246" width="19.33203125" style="116" customWidth="1"/>
    <col min="10247" max="10247" width="17" style="116" customWidth="1"/>
    <col min="10248" max="10248" width="14.109375" style="116" customWidth="1"/>
    <col min="10249" max="10249" width="7.44140625" style="116" customWidth="1"/>
    <col min="10250" max="10250" width="55.33203125" style="116" customWidth="1"/>
    <col min="10251" max="10251" width="14.44140625" style="116" customWidth="1"/>
    <col min="10252" max="10496" width="10.33203125" style="116"/>
    <col min="10497" max="10497" width="4.44140625" style="116" customWidth="1"/>
    <col min="10498" max="10499" width="6.5546875" style="116" customWidth="1"/>
    <col min="10500" max="10500" width="7.44140625" style="116" customWidth="1"/>
    <col min="10501" max="10501" width="7.109375" style="116" customWidth="1"/>
    <col min="10502" max="10502" width="19.33203125" style="116" customWidth="1"/>
    <col min="10503" max="10503" width="17" style="116" customWidth="1"/>
    <col min="10504" max="10504" width="14.109375" style="116" customWidth="1"/>
    <col min="10505" max="10505" width="7.44140625" style="116" customWidth="1"/>
    <col min="10506" max="10506" width="55.33203125" style="116" customWidth="1"/>
    <col min="10507" max="10507" width="14.44140625" style="116" customWidth="1"/>
    <col min="10508" max="10752" width="10.33203125" style="116"/>
    <col min="10753" max="10753" width="4.44140625" style="116" customWidth="1"/>
    <col min="10754" max="10755" width="6.5546875" style="116" customWidth="1"/>
    <col min="10756" max="10756" width="7.44140625" style="116" customWidth="1"/>
    <col min="10757" max="10757" width="7.109375" style="116" customWidth="1"/>
    <col min="10758" max="10758" width="19.33203125" style="116" customWidth="1"/>
    <col min="10759" max="10759" width="17" style="116" customWidth="1"/>
    <col min="10760" max="10760" width="14.109375" style="116" customWidth="1"/>
    <col min="10761" max="10761" width="7.44140625" style="116" customWidth="1"/>
    <col min="10762" max="10762" width="55.33203125" style="116" customWidth="1"/>
    <col min="10763" max="10763" width="14.44140625" style="116" customWidth="1"/>
    <col min="10764" max="11008" width="10.33203125" style="116"/>
    <col min="11009" max="11009" width="4.44140625" style="116" customWidth="1"/>
    <col min="11010" max="11011" width="6.5546875" style="116" customWidth="1"/>
    <col min="11012" max="11012" width="7.44140625" style="116" customWidth="1"/>
    <col min="11013" max="11013" width="7.109375" style="116" customWidth="1"/>
    <col min="11014" max="11014" width="19.33203125" style="116" customWidth="1"/>
    <col min="11015" max="11015" width="17" style="116" customWidth="1"/>
    <col min="11016" max="11016" width="14.109375" style="116" customWidth="1"/>
    <col min="11017" max="11017" width="7.44140625" style="116" customWidth="1"/>
    <col min="11018" max="11018" width="55.33203125" style="116" customWidth="1"/>
    <col min="11019" max="11019" width="14.44140625" style="116" customWidth="1"/>
    <col min="11020" max="11264" width="10.33203125" style="116"/>
    <col min="11265" max="11265" width="4.44140625" style="116" customWidth="1"/>
    <col min="11266" max="11267" width="6.5546875" style="116" customWidth="1"/>
    <col min="11268" max="11268" width="7.44140625" style="116" customWidth="1"/>
    <col min="11269" max="11269" width="7.109375" style="116" customWidth="1"/>
    <col min="11270" max="11270" width="19.33203125" style="116" customWidth="1"/>
    <col min="11271" max="11271" width="17" style="116" customWidth="1"/>
    <col min="11272" max="11272" width="14.109375" style="116" customWidth="1"/>
    <col min="11273" max="11273" width="7.44140625" style="116" customWidth="1"/>
    <col min="11274" max="11274" width="55.33203125" style="116" customWidth="1"/>
    <col min="11275" max="11275" width="14.44140625" style="116" customWidth="1"/>
    <col min="11276" max="11520" width="10.33203125" style="116"/>
    <col min="11521" max="11521" width="4.44140625" style="116" customWidth="1"/>
    <col min="11522" max="11523" width="6.5546875" style="116" customWidth="1"/>
    <col min="11524" max="11524" width="7.44140625" style="116" customWidth="1"/>
    <col min="11525" max="11525" width="7.109375" style="116" customWidth="1"/>
    <col min="11526" max="11526" width="19.33203125" style="116" customWidth="1"/>
    <col min="11527" max="11527" width="17" style="116" customWidth="1"/>
    <col min="11528" max="11528" width="14.109375" style="116" customWidth="1"/>
    <col min="11529" max="11529" width="7.44140625" style="116" customWidth="1"/>
    <col min="11530" max="11530" width="55.33203125" style="116" customWidth="1"/>
    <col min="11531" max="11531" width="14.44140625" style="116" customWidth="1"/>
    <col min="11532" max="11776" width="10.33203125" style="116"/>
    <col min="11777" max="11777" width="4.44140625" style="116" customWidth="1"/>
    <col min="11778" max="11779" width="6.5546875" style="116" customWidth="1"/>
    <col min="11780" max="11780" width="7.44140625" style="116" customWidth="1"/>
    <col min="11781" max="11781" width="7.109375" style="116" customWidth="1"/>
    <col min="11782" max="11782" width="19.33203125" style="116" customWidth="1"/>
    <col min="11783" max="11783" width="17" style="116" customWidth="1"/>
    <col min="11784" max="11784" width="14.109375" style="116" customWidth="1"/>
    <col min="11785" max="11785" width="7.44140625" style="116" customWidth="1"/>
    <col min="11786" max="11786" width="55.33203125" style="116" customWidth="1"/>
    <col min="11787" max="11787" width="14.44140625" style="116" customWidth="1"/>
    <col min="11788" max="12032" width="10.33203125" style="116"/>
    <col min="12033" max="12033" width="4.44140625" style="116" customWidth="1"/>
    <col min="12034" max="12035" width="6.5546875" style="116" customWidth="1"/>
    <col min="12036" max="12036" width="7.44140625" style="116" customWidth="1"/>
    <col min="12037" max="12037" width="7.109375" style="116" customWidth="1"/>
    <col min="12038" max="12038" width="19.33203125" style="116" customWidth="1"/>
    <col min="12039" max="12039" width="17" style="116" customWidth="1"/>
    <col min="12040" max="12040" width="14.109375" style="116" customWidth="1"/>
    <col min="12041" max="12041" width="7.44140625" style="116" customWidth="1"/>
    <col min="12042" max="12042" width="55.33203125" style="116" customWidth="1"/>
    <col min="12043" max="12043" width="14.44140625" style="116" customWidth="1"/>
    <col min="12044" max="12288" width="10.33203125" style="116"/>
    <col min="12289" max="12289" width="4.44140625" style="116" customWidth="1"/>
    <col min="12290" max="12291" width="6.5546875" style="116" customWidth="1"/>
    <col min="12292" max="12292" width="7.44140625" style="116" customWidth="1"/>
    <col min="12293" max="12293" width="7.109375" style="116" customWidth="1"/>
    <col min="12294" max="12294" width="19.33203125" style="116" customWidth="1"/>
    <col min="12295" max="12295" width="17" style="116" customWidth="1"/>
    <col min="12296" max="12296" width="14.109375" style="116" customWidth="1"/>
    <col min="12297" max="12297" width="7.44140625" style="116" customWidth="1"/>
    <col min="12298" max="12298" width="55.33203125" style="116" customWidth="1"/>
    <col min="12299" max="12299" width="14.44140625" style="116" customWidth="1"/>
    <col min="12300" max="12544" width="10.33203125" style="116"/>
    <col min="12545" max="12545" width="4.44140625" style="116" customWidth="1"/>
    <col min="12546" max="12547" width="6.5546875" style="116" customWidth="1"/>
    <col min="12548" max="12548" width="7.44140625" style="116" customWidth="1"/>
    <col min="12549" max="12549" width="7.109375" style="116" customWidth="1"/>
    <col min="12550" max="12550" width="19.33203125" style="116" customWidth="1"/>
    <col min="12551" max="12551" width="17" style="116" customWidth="1"/>
    <col min="12552" max="12552" width="14.109375" style="116" customWidth="1"/>
    <col min="12553" max="12553" width="7.44140625" style="116" customWidth="1"/>
    <col min="12554" max="12554" width="55.33203125" style="116" customWidth="1"/>
    <col min="12555" max="12555" width="14.44140625" style="116" customWidth="1"/>
    <col min="12556" max="12800" width="10.33203125" style="116"/>
    <col min="12801" max="12801" width="4.44140625" style="116" customWidth="1"/>
    <col min="12802" max="12803" width="6.5546875" style="116" customWidth="1"/>
    <col min="12804" max="12804" width="7.44140625" style="116" customWidth="1"/>
    <col min="12805" max="12805" width="7.109375" style="116" customWidth="1"/>
    <col min="12806" max="12806" width="19.33203125" style="116" customWidth="1"/>
    <col min="12807" max="12807" width="17" style="116" customWidth="1"/>
    <col min="12808" max="12808" width="14.109375" style="116" customWidth="1"/>
    <col min="12809" max="12809" width="7.44140625" style="116" customWidth="1"/>
    <col min="12810" max="12810" width="55.33203125" style="116" customWidth="1"/>
    <col min="12811" max="12811" width="14.44140625" style="116" customWidth="1"/>
    <col min="12812" max="13056" width="10.33203125" style="116"/>
    <col min="13057" max="13057" width="4.44140625" style="116" customWidth="1"/>
    <col min="13058" max="13059" width="6.5546875" style="116" customWidth="1"/>
    <col min="13060" max="13060" width="7.44140625" style="116" customWidth="1"/>
    <col min="13061" max="13061" width="7.109375" style="116" customWidth="1"/>
    <col min="13062" max="13062" width="19.33203125" style="116" customWidth="1"/>
    <col min="13063" max="13063" width="17" style="116" customWidth="1"/>
    <col min="13064" max="13064" width="14.109375" style="116" customWidth="1"/>
    <col min="13065" max="13065" width="7.44140625" style="116" customWidth="1"/>
    <col min="13066" max="13066" width="55.33203125" style="116" customWidth="1"/>
    <col min="13067" max="13067" width="14.44140625" style="116" customWidth="1"/>
    <col min="13068" max="13312" width="10.33203125" style="116"/>
    <col min="13313" max="13313" width="4.44140625" style="116" customWidth="1"/>
    <col min="13314" max="13315" width="6.5546875" style="116" customWidth="1"/>
    <col min="13316" max="13316" width="7.44140625" style="116" customWidth="1"/>
    <col min="13317" max="13317" width="7.109375" style="116" customWidth="1"/>
    <col min="13318" max="13318" width="19.33203125" style="116" customWidth="1"/>
    <col min="13319" max="13319" width="17" style="116" customWidth="1"/>
    <col min="13320" max="13320" width="14.109375" style="116" customWidth="1"/>
    <col min="13321" max="13321" width="7.44140625" style="116" customWidth="1"/>
    <col min="13322" max="13322" width="55.33203125" style="116" customWidth="1"/>
    <col min="13323" max="13323" width="14.44140625" style="116" customWidth="1"/>
    <col min="13324" max="13568" width="10.33203125" style="116"/>
    <col min="13569" max="13569" width="4.44140625" style="116" customWidth="1"/>
    <col min="13570" max="13571" width="6.5546875" style="116" customWidth="1"/>
    <col min="13572" max="13572" width="7.44140625" style="116" customWidth="1"/>
    <col min="13573" max="13573" width="7.109375" style="116" customWidth="1"/>
    <col min="13574" max="13574" width="19.33203125" style="116" customWidth="1"/>
    <col min="13575" max="13575" width="17" style="116" customWidth="1"/>
    <col min="13576" max="13576" width="14.109375" style="116" customWidth="1"/>
    <col min="13577" max="13577" width="7.44140625" style="116" customWidth="1"/>
    <col min="13578" max="13578" width="55.33203125" style="116" customWidth="1"/>
    <col min="13579" max="13579" width="14.44140625" style="116" customWidth="1"/>
    <col min="13580" max="13824" width="10.33203125" style="116"/>
    <col min="13825" max="13825" width="4.44140625" style="116" customWidth="1"/>
    <col min="13826" max="13827" width="6.5546875" style="116" customWidth="1"/>
    <col min="13828" max="13828" width="7.44140625" style="116" customWidth="1"/>
    <col min="13829" max="13829" width="7.109375" style="116" customWidth="1"/>
    <col min="13830" max="13830" width="19.33203125" style="116" customWidth="1"/>
    <col min="13831" max="13831" width="17" style="116" customWidth="1"/>
    <col min="13832" max="13832" width="14.109375" style="116" customWidth="1"/>
    <col min="13833" max="13833" width="7.44140625" style="116" customWidth="1"/>
    <col min="13834" max="13834" width="55.33203125" style="116" customWidth="1"/>
    <col min="13835" max="13835" width="14.44140625" style="116" customWidth="1"/>
    <col min="13836" max="14080" width="10.33203125" style="116"/>
    <col min="14081" max="14081" width="4.44140625" style="116" customWidth="1"/>
    <col min="14082" max="14083" width="6.5546875" style="116" customWidth="1"/>
    <col min="14084" max="14084" width="7.44140625" style="116" customWidth="1"/>
    <col min="14085" max="14085" width="7.109375" style="116" customWidth="1"/>
    <col min="14086" max="14086" width="19.33203125" style="116" customWidth="1"/>
    <col min="14087" max="14087" width="17" style="116" customWidth="1"/>
    <col min="14088" max="14088" width="14.109375" style="116" customWidth="1"/>
    <col min="14089" max="14089" width="7.44140625" style="116" customWidth="1"/>
    <col min="14090" max="14090" width="55.33203125" style="116" customWidth="1"/>
    <col min="14091" max="14091" width="14.44140625" style="116" customWidth="1"/>
    <col min="14092" max="14336" width="10.33203125" style="116"/>
    <col min="14337" max="14337" width="4.44140625" style="116" customWidth="1"/>
    <col min="14338" max="14339" width="6.5546875" style="116" customWidth="1"/>
    <col min="14340" max="14340" width="7.44140625" style="116" customWidth="1"/>
    <col min="14341" max="14341" width="7.109375" style="116" customWidth="1"/>
    <col min="14342" max="14342" width="19.33203125" style="116" customWidth="1"/>
    <col min="14343" max="14343" width="17" style="116" customWidth="1"/>
    <col min="14344" max="14344" width="14.109375" style="116" customWidth="1"/>
    <col min="14345" max="14345" width="7.44140625" style="116" customWidth="1"/>
    <col min="14346" max="14346" width="55.33203125" style="116" customWidth="1"/>
    <col min="14347" max="14347" width="14.44140625" style="116" customWidth="1"/>
    <col min="14348" max="14592" width="10.33203125" style="116"/>
    <col min="14593" max="14593" width="4.44140625" style="116" customWidth="1"/>
    <col min="14594" max="14595" width="6.5546875" style="116" customWidth="1"/>
    <col min="14596" max="14596" width="7.44140625" style="116" customWidth="1"/>
    <col min="14597" max="14597" width="7.109375" style="116" customWidth="1"/>
    <col min="14598" max="14598" width="19.33203125" style="116" customWidth="1"/>
    <col min="14599" max="14599" width="17" style="116" customWidth="1"/>
    <col min="14600" max="14600" width="14.109375" style="116" customWidth="1"/>
    <col min="14601" max="14601" width="7.44140625" style="116" customWidth="1"/>
    <col min="14602" max="14602" width="55.33203125" style="116" customWidth="1"/>
    <col min="14603" max="14603" width="14.44140625" style="116" customWidth="1"/>
    <col min="14604" max="14848" width="10.33203125" style="116"/>
    <col min="14849" max="14849" width="4.44140625" style="116" customWidth="1"/>
    <col min="14850" max="14851" width="6.5546875" style="116" customWidth="1"/>
    <col min="14852" max="14852" width="7.44140625" style="116" customWidth="1"/>
    <col min="14853" max="14853" width="7.109375" style="116" customWidth="1"/>
    <col min="14854" max="14854" width="19.33203125" style="116" customWidth="1"/>
    <col min="14855" max="14855" width="17" style="116" customWidth="1"/>
    <col min="14856" max="14856" width="14.109375" style="116" customWidth="1"/>
    <col min="14857" max="14857" width="7.44140625" style="116" customWidth="1"/>
    <col min="14858" max="14858" width="55.33203125" style="116" customWidth="1"/>
    <col min="14859" max="14859" width="14.44140625" style="116" customWidth="1"/>
    <col min="14860" max="15104" width="10.33203125" style="116"/>
    <col min="15105" max="15105" width="4.44140625" style="116" customWidth="1"/>
    <col min="15106" max="15107" width="6.5546875" style="116" customWidth="1"/>
    <col min="15108" max="15108" width="7.44140625" style="116" customWidth="1"/>
    <col min="15109" max="15109" width="7.109375" style="116" customWidth="1"/>
    <col min="15110" max="15110" width="19.33203125" style="116" customWidth="1"/>
    <col min="15111" max="15111" width="17" style="116" customWidth="1"/>
    <col min="15112" max="15112" width="14.109375" style="116" customWidth="1"/>
    <col min="15113" max="15113" width="7.44140625" style="116" customWidth="1"/>
    <col min="15114" max="15114" width="55.33203125" style="116" customWidth="1"/>
    <col min="15115" max="15115" width="14.44140625" style="116" customWidth="1"/>
    <col min="15116" max="15360" width="10.33203125" style="116"/>
    <col min="15361" max="15361" width="4.44140625" style="116" customWidth="1"/>
    <col min="15362" max="15363" width="6.5546875" style="116" customWidth="1"/>
    <col min="15364" max="15364" width="7.44140625" style="116" customWidth="1"/>
    <col min="15365" max="15365" width="7.109375" style="116" customWidth="1"/>
    <col min="15366" max="15366" width="19.33203125" style="116" customWidth="1"/>
    <col min="15367" max="15367" width="17" style="116" customWidth="1"/>
    <col min="15368" max="15368" width="14.109375" style="116" customWidth="1"/>
    <col min="15369" max="15369" width="7.44140625" style="116" customWidth="1"/>
    <col min="15370" max="15370" width="55.33203125" style="116" customWidth="1"/>
    <col min="15371" max="15371" width="14.44140625" style="116" customWidth="1"/>
    <col min="15372" max="15616" width="10.33203125" style="116"/>
    <col min="15617" max="15617" width="4.44140625" style="116" customWidth="1"/>
    <col min="15618" max="15619" width="6.5546875" style="116" customWidth="1"/>
    <col min="15620" max="15620" width="7.44140625" style="116" customWidth="1"/>
    <col min="15621" max="15621" width="7.109375" style="116" customWidth="1"/>
    <col min="15622" max="15622" width="19.33203125" style="116" customWidth="1"/>
    <col min="15623" max="15623" width="17" style="116" customWidth="1"/>
    <col min="15624" max="15624" width="14.109375" style="116" customWidth="1"/>
    <col min="15625" max="15625" width="7.44140625" style="116" customWidth="1"/>
    <col min="15626" max="15626" width="55.33203125" style="116" customWidth="1"/>
    <col min="15627" max="15627" width="14.44140625" style="116" customWidth="1"/>
    <col min="15628" max="15872" width="10.33203125" style="116"/>
    <col min="15873" max="15873" width="4.44140625" style="116" customWidth="1"/>
    <col min="15874" max="15875" width="6.5546875" style="116" customWidth="1"/>
    <col min="15876" max="15876" width="7.44140625" style="116" customWidth="1"/>
    <col min="15877" max="15877" width="7.109375" style="116" customWidth="1"/>
    <col min="15878" max="15878" width="19.33203125" style="116" customWidth="1"/>
    <col min="15879" max="15879" width="17" style="116" customWidth="1"/>
    <col min="15880" max="15880" width="14.109375" style="116" customWidth="1"/>
    <col min="15881" max="15881" width="7.44140625" style="116" customWidth="1"/>
    <col min="15882" max="15882" width="55.33203125" style="116" customWidth="1"/>
    <col min="15883" max="15883" width="14.44140625" style="116" customWidth="1"/>
    <col min="15884" max="16128" width="10.33203125" style="116"/>
    <col min="16129" max="16129" width="4.44140625" style="116" customWidth="1"/>
    <col min="16130" max="16131" width="6.5546875" style="116" customWidth="1"/>
    <col min="16132" max="16132" width="7.44140625" style="116" customWidth="1"/>
    <col min="16133" max="16133" width="7.109375" style="116" customWidth="1"/>
    <col min="16134" max="16134" width="19.33203125" style="116" customWidth="1"/>
    <col min="16135" max="16135" width="17" style="116" customWidth="1"/>
    <col min="16136" max="16136" width="14.109375" style="116" customWidth="1"/>
    <col min="16137" max="16137" width="7.44140625" style="116" customWidth="1"/>
    <col min="16138" max="16138" width="55.33203125" style="116" customWidth="1"/>
    <col min="16139" max="16139" width="14.44140625" style="116" customWidth="1"/>
    <col min="16140" max="16384" width="10.33203125" style="116"/>
  </cols>
  <sheetData>
    <row r="1" spans="1:256" ht="16.2">
      <c r="A1" s="592" t="s">
        <v>476</v>
      </c>
      <c r="B1" s="593"/>
      <c r="C1" s="593"/>
      <c r="D1" s="593"/>
      <c r="E1" s="593"/>
      <c r="F1" s="593"/>
      <c r="G1" s="593"/>
      <c r="H1" s="593"/>
      <c r="I1" s="593"/>
      <c r="J1" s="594"/>
      <c r="K1" s="115"/>
    </row>
    <row r="2" spans="1:256" ht="16.2">
      <c r="D2" s="118"/>
      <c r="E2" s="118"/>
      <c r="F2" s="119" t="s">
        <v>379</v>
      </c>
      <c r="G2" s="118"/>
      <c r="H2" s="120"/>
      <c r="I2" s="121"/>
      <c r="J2" s="122" t="s">
        <v>477</v>
      </c>
      <c r="K2" s="123"/>
    </row>
    <row r="3" spans="1:256" ht="16.2">
      <c r="A3" s="124"/>
      <c r="B3" s="125"/>
      <c r="C3" s="125"/>
      <c r="D3" s="118"/>
      <c r="E3" s="118"/>
      <c r="F3" s="126" t="s">
        <v>380</v>
      </c>
      <c r="G3" s="127" t="s">
        <v>381</v>
      </c>
      <c r="H3" s="128"/>
      <c r="I3" s="129" t="s">
        <v>478</v>
      </c>
      <c r="J3" s="130" t="s">
        <v>479</v>
      </c>
      <c r="K3" s="131"/>
    </row>
    <row r="4" spans="1:256" ht="16.2">
      <c r="A4" s="124"/>
      <c r="B4" s="125"/>
      <c r="C4" s="125"/>
      <c r="D4" s="118"/>
      <c r="E4" s="118"/>
      <c r="F4" s="126"/>
      <c r="G4" s="127"/>
      <c r="H4" s="128"/>
      <c r="I4" s="129" t="s">
        <v>480</v>
      </c>
      <c r="J4" s="130" t="s">
        <v>481</v>
      </c>
      <c r="K4" s="131"/>
    </row>
    <row r="5" spans="1:256">
      <c r="B5" s="132"/>
      <c r="C5" s="133" t="s">
        <v>382</v>
      </c>
      <c r="D5" s="134"/>
      <c r="E5" s="135"/>
      <c r="F5" s="132" t="s">
        <v>383</v>
      </c>
      <c r="G5" s="136"/>
      <c r="H5" s="132"/>
      <c r="I5" s="137" t="s">
        <v>384</v>
      </c>
      <c r="J5" s="138">
        <v>46110</v>
      </c>
      <c r="K5" s="132"/>
    </row>
    <row r="6" spans="1:256">
      <c r="B6" s="132"/>
      <c r="C6" s="139" t="s">
        <v>385</v>
      </c>
      <c r="D6" s="134"/>
      <c r="E6" s="135"/>
      <c r="F6" s="132" t="s">
        <v>386</v>
      </c>
      <c r="G6" s="136"/>
      <c r="H6" s="132"/>
      <c r="I6" s="134"/>
      <c r="J6" s="140"/>
      <c r="K6" s="132"/>
      <c r="M6" s="141"/>
    </row>
    <row r="7" spans="1:256">
      <c r="B7" s="132"/>
      <c r="C7" s="142" t="s">
        <v>387</v>
      </c>
      <c r="D7" s="143"/>
      <c r="E7" s="135"/>
      <c r="F7" s="132" t="s">
        <v>388</v>
      </c>
      <c r="G7" s="136"/>
      <c r="H7" s="228" t="s">
        <v>482</v>
      </c>
      <c r="I7" s="140"/>
      <c r="J7" s="140"/>
      <c r="K7" s="132"/>
      <c r="M7" s="141"/>
    </row>
    <row r="8" spans="1:256">
      <c r="A8" s="144" t="s">
        <v>389</v>
      </c>
      <c r="B8" s="145" t="s">
        <v>390</v>
      </c>
      <c r="C8" s="197" t="s">
        <v>391</v>
      </c>
      <c r="D8" s="198" t="s">
        <v>392</v>
      </c>
      <c r="E8" s="147" t="s">
        <v>393</v>
      </c>
      <c r="F8" s="148" t="s">
        <v>394</v>
      </c>
      <c r="G8" s="146" t="s">
        <v>395</v>
      </c>
      <c r="H8" s="149" t="s">
        <v>396</v>
      </c>
      <c r="I8" s="146" t="s">
        <v>397</v>
      </c>
      <c r="J8" s="150" t="s">
        <v>398</v>
      </c>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1"/>
      <c r="ED8" s="151"/>
      <c r="EE8" s="151"/>
      <c r="EF8" s="151"/>
      <c r="EG8" s="151"/>
      <c r="EH8" s="151"/>
      <c r="EI8" s="151"/>
      <c r="EJ8" s="151"/>
      <c r="EK8" s="151"/>
      <c r="EL8" s="151"/>
      <c r="EM8" s="151"/>
      <c r="EN8" s="151"/>
      <c r="EO8" s="151"/>
      <c r="EP8" s="151"/>
      <c r="EQ8" s="151"/>
      <c r="ER8" s="151"/>
      <c r="ES8" s="151"/>
      <c r="ET8" s="151"/>
      <c r="EU8" s="151"/>
      <c r="EV8" s="151"/>
      <c r="EW8" s="151"/>
      <c r="EX8" s="151"/>
      <c r="EY8" s="151"/>
      <c r="EZ8" s="151"/>
      <c r="FA8" s="151"/>
      <c r="FB8" s="151"/>
      <c r="FC8" s="151"/>
      <c r="FD8" s="151"/>
      <c r="FE8" s="151"/>
      <c r="FF8" s="151"/>
      <c r="FG8" s="151"/>
      <c r="FH8" s="151"/>
      <c r="FI8" s="151"/>
      <c r="FJ8" s="151"/>
      <c r="FK8" s="151"/>
      <c r="FL8" s="151"/>
      <c r="FM8" s="151"/>
      <c r="FN8" s="151"/>
      <c r="FO8" s="151"/>
      <c r="FP8" s="151"/>
      <c r="FQ8" s="151"/>
      <c r="FR8" s="151"/>
      <c r="FS8" s="151"/>
      <c r="FT8" s="151"/>
      <c r="FU8" s="151"/>
      <c r="FV8" s="151"/>
      <c r="FW8" s="151"/>
      <c r="FX8" s="151"/>
      <c r="FY8" s="151"/>
      <c r="FZ8" s="151"/>
      <c r="GA8" s="151"/>
      <c r="GB8" s="151"/>
      <c r="GC8" s="151"/>
      <c r="GD8" s="151"/>
      <c r="GE8" s="151"/>
      <c r="GF8" s="151"/>
      <c r="GG8" s="151"/>
      <c r="GH8" s="151"/>
      <c r="GI8" s="151"/>
      <c r="GJ8" s="151"/>
      <c r="GK8" s="151"/>
      <c r="GL8" s="151"/>
      <c r="GM8" s="151"/>
      <c r="GN8" s="151"/>
      <c r="GO8" s="151"/>
      <c r="GP8" s="151"/>
      <c r="GQ8" s="151"/>
      <c r="GR8" s="151"/>
      <c r="GS8" s="151"/>
      <c r="GT8" s="151"/>
      <c r="GU8" s="151"/>
      <c r="GV8" s="151"/>
      <c r="GW8" s="151"/>
      <c r="GX8" s="151"/>
      <c r="GY8" s="151"/>
      <c r="GZ8" s="151"/>
      <c r="HA8" s="151"/>
      <c r="HB8" s="151"/>
      <c r="HC8" s="151"/>
      <c r="HD8" s="151"/>
      <c r="HE8" s="151"/>
      <c r="HF8" s="151"/>
      <c r="HG8" s="151"/>
      <c r="HH8" s="151"/>
      <c r="HI8" s="151"/>
      <c r="HJ8" s="151"/>
      <c r="HK8" s="151"/>
      <c r="HL8" s="151"/>
      <c r="HM8" s="151"/>
      <c r="HN8" s="151"/>
      <c r="HO8" s="151"/>
      <c r="HP8" s="151"/>
      <c r="HQ8" s="151"/>
      <c r="HR8" s="151"/>
      <c r="HS8" s="151"/>
      <c r="HT8" s="151"/>
      <c r="HU8" s="151"/>
      <c r="HV8" s="151"/>
      <c r="HW8" s="151"/>
      <c r="HX8" s="151"/>
      <c r="HY8" s="151"/>
      <c r="HZ8" s="151"/>
      <c r="IA8" s="151"/>
      <c r="IB8" s="151"/>
      <c r="IC8" s="151"/>
      <c r="ID8" s="151"/>
      <c r="IE8" s="151"/>
      <c r="IF8" s="151"/>
      <c r="IG8" s="151"/>
      <c r="IH8" s="151"/>
      <c r="II8" s="151"/>
      <c r="IJ8" s="151"/>
      <c r="IK8" s="151"/>
      <c r="IL8" s="151"/>
      <c r="IM8" s="151"/>
      <c r="IN8" s="151"/>
      <c r="IO8" s="151"/>
      <c r="IP8" s="151"/>
      <c r="IQ8" s="151"/>
      <c r="IR8" s="151"/>
      <c r="IS8" s="151"/>
      <c r="IT8" s="151"/>
      <c r="IU8" s="151"/>
      <c r="IV8" s="151"/>
    </row>
    <row r="9" spans="1:256" ht="18.75" customHeight="1">
      <c r="A9" s="184"/>
      <c r="B9" s="152"/>
      <c r="C9" s="199"/>
      <c r="D9" s="200"/>
      <c r="E9" s="185"/>
      <c r="F9" s="153" t="s">
        <v>483</v>
      </c>
      <c r="G9" s="154"/>
      <c r="H9" s="155"/>
      <c r="I9" s="156"/>
      <c r="J9" s="157"/>
      <c r="K9" s="116"/>
    </row>
    <row r="10" spans="1:256">
      <c r="A10" s="158">
        <v>1</v>
      </c>
      <c r="B10" s="159">
        <v>46047</v>
      </c>
      <c r="C10" s="168" t="s">
        <v>563</v>
      </c>
      <c r="D10" s="169">
        <v>50</v>
      </c>
      <c r="E10" s="160">
        <v>86</v>
      </c>
      <c r="F10" s="164" t="s">
        <v>492</v>
      </c>
      <c r="G10" s="174" t="s">
        <v>576</v>
      </c>
      <c r="H10" s="165" t="s">
        <v>577</v>
      </c>
      <c r="I10" s="162" t="s">
        <v>578</v>
      </c>
      <c r="J10" s="163" t="s">
        <v>579</v>
      </c>
      <c r="K10" s="116"/>
    </row>
    <row r="11" spans="1:256">
      <c r="A11" s="158">
        <v>2</v>
      </c>
      <c r="B11" s="159">
        <v>46047</v>
      </c>
      <c r="C11" s="168" t="s">
        <v>563</v>
      </c>
      <c r="D11" s="169">
        <v>40</v>
      </c>
      <c r="E11" s="160">
        <v>48</v>
      </c>
      <c r="F11" s="164" t="s">
        <v>580</v>
      </c>
      <c r="G11" s="174" t="s">
        <v>581</v>
      </c>
      <c r="H11" s="165" t="s">
        <v>582</v>
      </c>
      <c r="I11" s="162" t="s">
        <v>578</v>
      </c>
      <c r="J11" s="163" t="s">
        <v>579</v>
      </c>
      <c r="K11" s="116"/>
    </row>
    <row r="12" spans="1:256">
      <c r="A12" s="158">
        <v>3</v>
      </c>
      <c r="B12" s="159">
        <v>46047</v>
      </c>
      <c r="C12" s="168" t="s">
        <v>563</v>
      </c>
      <c r="D12" s="169">
        <v>40</v>
      </c>
      <c r="E12" s="160">
        <v>27</v>
      </c>
      <c r="F12" s="164" t="s">
        <v>580</v>
      </c>
      <c r="G12" s="174" t="s">
        <v>583</v>
      </c>
      <c r="H12" s="165" t="s">
        <v>582</v>
      </c>
      <c r="I12" s="162" t="s">
        <v>584</v>
      </c>
      <c r="J12" s="163" t="s">
        <v>585</v>
      </c>
      <c r="K12" s="116"/>
    </row>
    <row r="13" spans="1:256">
      <c r="A13" s="158">
        <v>4</v>
      </c>
      <c r="B13" s="159">
        <v>46047</v>
      </c>
      <c r="C13" s="168" t="s">
        <v>563</v>
      </c>
      <c r="D13" s="169">
        <v>40</v>
      </c>
      <c r="E13" s="160">
        <v>15</v>
      </c>
      <c r="F13" s="164" t="s">
        <v>586</v>
      </c>
      <c r="G13" s="174" t="s">
        <v>587</v>
      </c>
      <c r="H13" s="165" t="s">
        <v>282</v>
      </c>
      <c r="I13" s="162" t="s">
        <v>578</v>
      </c>
      <c r="J13" s="163" t="s">
        <v>579</v>
      </c>
      <c r="K13" s="116"/>
    </row>
    <row r="14" spans="1:256" s="172" customFormat="1">
      <c r="A14" s="196">
        <v>5</v>
      </c>
      <c r="B14" s="159">
        <v>46047</v>
      </c>
      <c r="C14" s="168" t="s">
        <v>563</v>
      </c>
      <c r="D14" s="169">
        <v>40</v>
      </c>
      <c r="E14" s="160">
        <v>40</v>
      </c>
      <c r="F14" s="164" t="s">
        <v>282</v>
      </c>
      <c r="G14" s="174" t="s">
        <v>588</v>
      </c>
      <c r="H14" s="165" t="s">
        <v>586</v>
      </c>
      <c r="I14" s="162" t="s">
        <v>578</v>
      </c>
      <c r="J14" s="163" t="s">
        <v>579</v>
      </c>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row>
    <row r="15" spans="1:256" s="172" customFormat="1">
      <c r="A15" s="196">
        <v>6</v>
      </c>
      <c r="B15" s="159">
        <v>46047</v>
      </c>
      <c r="C15" s="168" t="s">
        <v>563</v>
      </c>
      <c r="D15" s="169">
        <v>40</v>
      </c>
      <c r="E15" s="160">
        <v>3</v>
      </c>
      <c r="F15" s="164" t="s">
        <v>282</v>
      </c>
      <c r="G15" s="174" t="s">
        <v>589</v>
      </c>
      <c r="H15" s="165" t="s">
        <v>586</v>
      </c>
      <c r="I15" s="162" t="s">
        <v>578</v>
      </c>
      <c r="J15" s="163" t="s">
        <v>579</v>
      </c>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6"/>
      <c r="DJ15" s="116"/>
      <c r="DK15" s="116"/>
      <c r="DL15" s="116"/>
      <c r="DM15" s="116"/>
      <c r="DN15" s="116"/>
      <c r="DO15" s="116"/>
      <c r="DP15" s="116"/>
      <c r="DQ15" s="116"/>
      <c r="DR15" s="116"/>
      <c r="DS15" s="116"/>
      <c r="DT15" s="116"/>
      <c r="DU15" s="116"/>
      <c r="DV15" s="116"/>
      <c r="DW15" s="116"/>
      <c r="DX15" s="116"/>
      <c r="DY15" s="116"/>
      <c r="DZ15" s="116"/>
      <c r="EA15" s="116"/>
      <c r="EB15" s="116"/>
      <c r="EC15" s="116"/>
      <c r="ED15" s="116"/>
      <c r="EE15" s="116"/>
      <c r="EF15" s="116"/>
      <c r="EG15" s="116"/>
      <c r="EH15" s="116"/>
      <c r="EI15" s="116"/>
      <c r="EJ15" s="116"/>
      <c r="EK15" s="116"/>
      <c r="EL15" s="116"/>
      <c r="EM15" s="116"/>
      <c r="EN15" s="116"/>
      <c r="EO15" s="116"/>
      <c r="EP15" s="116"/>
      <c r="EQ15" s="116"/>
      <c r="ER15" s="116"/>
      <c r="ES15" s="116"/>
      <c r="ET15" s="116"/>
      <c r="EU15" s="116"/>
      <c r="EV15" s="116"/>
      <c r="EW15" s="116"/>
      <c r="EX15" s="116"/>
      <c r="EY15" s="116"/>
      <c r="EZ15" s="116"/>
      <c r="FA15" s="116"/>
      <c r="FB15" s="116"/>
      <c r="FC15" s="116"/>
    </row>
    <row r="16" spans="1:256" s="172" customFormat="1">
      <c r="A16" s="196">
        <v>7</v>
      </c>
      <c r="B16" s="159">
        <v>46053</v>
      </c>
      <c r="C16" s="168" t="s">
        <v>563</v>
      </c>
      <c r="D16" s="169">
        <v>50</v>
      </c>
      <c r="E16" s="160">
        <v>82</v>
      </c>
      <c r="F16" s="164" t="s">
        <v>590</v>
      </c>
      <c r="G16" s="174" t="s">
        <v>591</v>
      </c>
      <c r="H16" s="165" t="s">
        <v>592</v>
      </c>
      <c r="I16" s="162" t="s">
        <v>584</v>
      </c>
      <c r="J16" s="163" t="s">
        <v>585</v>
      </c>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6"/>
      <c r="BN16" s="116"/>
      <c r="BO16" s="116"/>
      <c r="BP16" s="116"/>
      <c r="BQ16" s="116"/>
      <c r="BR16" s="116"/>
      <c r="BS16" s="116"/>
      <c r="BT16" s="116"/>
      <c r="BU16" s="116"/>
      <c r="BV16" s="116"/>
      <c r="BW16" s="116"/>
      <c r="BX16" s="116"/>
      <c r="BY16" s="116"/>
      <c r="BZ16" s="116"/>
      <c r="CA16" s="116"/>
      <c r="CB16" s="116"/>
      <c r="CC16" s="116"/>
      <c r="CD16" s="116"/>
      <c r="CE16" s="116"/>
      <c r="CF16" s="116"/>
      <c r="CG16" s="116"/>
      <c r="CH16" s="116"/>
      <c r="CI16" s="116"/>
      <c r="CJ16" s="116"/>
      <c r="CK16" s="116"/>
      <c r="CL16" s="116"/>
      <c r="CM16" s="116"/>
      <c r="CN16" s="116"/>
      <c r="CO16" s="116"/>
      <c r="CP16" s="116"/>
      <c r="CQ16" s="116"/>
      <c r="CR16" s="116"/>
      <c r="CS16" s="116"/>
      <c r="CT16" s="116"/>
      <c r="CU16" s="116"/>
      <c r="CV16" s="116"/>
      <c r="CW16" s="116"/>
      <c r="CX16" s="116"/>
      <c r="CY16" s="116"/>
      <c r="CZ16" s="116"/>
      <c r="DA16" s="116"/>
      <c r="DB16" s="116"/>
      <c r="DC16" s="116"/>
      <c r="DD16" s="116"/>
      <c r="DE16" s="116"/>
      <c r="DF16" s="116"/>
      <c r="DG16" s="116"/>
      <c r="DH16" s="116"/>
      <c r="DI16" s="116"/>
      <c r="DJ16" s="116"/>
      <c r="DK16" s="116"/>
      <c r="DL16" s="116"/>
      <c r="DM16" s="116"/>
      <c r="DN16" s="116"/>
      <c r="DO16" s="116"/>
      <c r="DP16" s="116"/>
      <c r="DQ16" s="116"/>
      <c r="DR16" s="116"/>
      <c r="DS16" s="116"/>
      <c r="DT16" s="116"/>
      <c r="DU16" s="116"/>
      <c r="DV16" s="116"/>
      <c r="DW16" s="116"/>
      <c r="DX16" s="116"/>
      <c r="DY16" s="116"/>
      <c r="DZ16" s="116"/>
      <c r="EA16" s="116"/>
      <c r="EB16" s="116"/>
      <c r="EC16" s="116"/>
      <c r="ED16" s="116"/>
      <c r="EE16" s="116"/>
      <c r="EF16" s="116"/>
      <c r="EG16" s="116"/>
      <c r="EH16" s="116"/>
      <c r="EI16" s="116"/>
      <c r="EJ16" s="116"/>
      <c r="EK16" s="116"/>
      <c r="EL16" s="116"/>
      <c r="EM16" s="116"/>
      <c r="EN16" s="116"/>
      <c r="EO16" s="116"/>
      <c r="EP16" s="116"/>
      <c r="EQ16" s="116"/>
      <c r="ER16" s="116"/>
      <c r="ES16" s="116"/>
      <c r="ET16" s="116"/>
      <c r="EU16" s="116"/>
      <c r="EV16" s="116"/>
      <c r="EW16" s="116"/>
      <c r="EX16" s="116"/>
      <c r="EY16" s="116"/>
      <c r="EZ16" s="116"/>
      <c r="FA16" s="116"/>
      <c r="FB16" s="116"/>
      <c r="FC16" s="116"/>
    </row>
    <row r="17" spans="1:159" s="172" customFormat="1">
      <c r="A17" s="196">
        <v>8</v>
      </c>
      <c r="B17" s="159">
        <v>46053</v>
      </c>
      <c r="C17" s="168" t="s">
        <v>563</v>
      </c>
      <c r="D17" s="169">
        <v>50</v>
      </c>
      <c r="E17" s="160">
        <v>12</v>
      </c>
      <c r="F17" s="164" t="s">
        <v>593</v>
      </c>
      <c r="G17" s="174" t="s">
        <v>594</v>
      </c>
      <c r="H17" s="165" t="s">
        <v>595</v>
      </c>
      <c r="I17" s="162" t="s">
        <v>584</v>
      </c>
      <c r="J17" s="163" t="s">
        <v>585</v>
      </c>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c r="CK17" s="116"/>
      <c r="CL17" s="116"/>
      <c r="CM17" s="116"/>
      <c r="CN17" s="116"/>
      <c r="CO17" s="116"/>
      <c r="CP17" s="116"/>
      <c r="CQ17" s="116"/>
      <c r="CR17" s="116"/>
      <c r="CS17" s="116"/>
      <c r="CT17" s="116"/>
      <c r="CU17" s="116"/>
      <c r="CV17" s="116"/>
      <c r="CW17" s="116"/>
      <c r="CX17" s="116"/>
      <c r="CY17" s="116"/>
      <c r="CZ17" s="116"/>
      <c r="DA17" s="116"/>
      <c r="DB17" s="116"/>
      <c r="DC17" s="116"/>
      <c r="DD17" s="116"/>
      <c r="DE17" s="116"/>
      <c r="DF17" s="116"/>
      <c r="DG17" s="116"/>
      <c r="DH17" s="116"/>
      <c r="DI17" s="116"/>
      <c r="DJ17" s="116"/>
      <c r="DK17" s="116"/>
      <c r="DL17" s="116"/>
      <c r="DM17" s="116"/>
      <c r="DN17" s="116"/>
      <c r="DO17" s="116"/>
      <c r="DP17" s="116"/>
      <c r="DQ17" s="116"/>
      <c r="DR17" s="116"/>
      <c r="DS17" s="116"/>
      <c r="DT17" s="116"/>
      <c r="DU17" s="116"/>
      <c r="DV17" s="116"/>
      <c r="DW17" s="116"/>
      <c r="DX17" s="116"/>
      <c r="DY17" s="116"/>
      <c r="DZ17" s="116"/>
      <c r="EA17" s="116"/>
      <c r="EB17" s="116"/>
      <c r="EC17" s="116"/>
      <c r="ED17" s="116"/>
      <c r="EE17" s="116"/>
      <c r="EF17" s="116"/>
      <c r="EG17" s="116"/>
      <c r="EH17" s="116"/>
      <c r="EI17" s="116"/>
      <c r="EJ17" s="116"/>
      <c r="EK17" s="116"/>
      <c r="EL17" s="116"/>
      <c r="EM17" s="116"/>
      <c r="EN17" s="116"/>
      <c r="EO17" s="116"/>
      <c r="EP17" s="116"/>
      <c r="EQ17" s="116"/>
      <c r="ER17" s="116"/>
      <c r="ES17" s="116"/>
      <c r="ET17" s="116"/>
      <c r="EU17" s="116"/>
      <c r="EV17" s="116"/>
      <c r="EW17" s="116"/>
      <c r="EX17" s="116"/>
      <c r="EY17" s="116"/>
      <c r="EZ17" s="116"/>
      <c r="FA17" s="116"/>
      <c r="FB17" s="116"/>
      <c r="FC17" s="116"/>
    </row>
    <row r="18" spans="1:159" s="172" customFormat="1">
      <c r="A18" s="196">
        <v>9</v>
      </c>
      <c r="B18" s="159">
        <v>46053</v>
      </c>
      <c r="C18" s="168" t="s">
        <v>563</v>
      </c>
      <c r="D18" s="169">
        <v>50</v>
      </c>
      <c r="E18" s="160">
        <v>17</v>
      </c>
      <c r="F18" s="164" t="s">
        <v>595</v>
      </c>
      <c r="G18" s="174" t="s">
        <v>596</v>
      </c>
      <c r="H18" s="165" t="s">
        <v>593</v>
      </c>
      <c r="I18" s="162" t="s">
        <v>578</v>
      </c>
      <c r="J18" s="163" t="s">
        <v>579</v>
      </c>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116"/>
      <c r="BD18" s="116"/>
      <c r="BE18" s="116"/>
      <c r="BF18" s="116"/>
      <c r="BG18" s="116"/>
      <c r="BH18" s="116"/>
      <c r="BI18" s="116"/>
      <c r="BJ18" s="116"/>
      <c r="BK18" s="116"/>
      <c r="BL18" s="116"/>
      <c r="BM18" s="116"/>
      <c r="BN18" s="116"/>
      <c r="BO18" s="116"/>
      <c r="BP18" s="116"/>
      <c r="BQ18" s="116"/>
      <c r="BR18" s="116"/>
      <c r="BS18" s="116"/>
      <c r="BT18" s="116"/>
      <c r="BU18" s="116"/>
      <c r="BV18" s="116"/>
      <c r="BW18" s="116"/>
      <c r="BX18" s="116"/>
      <c r="BY18" s="116"/>
      <c r="BZ18" s="116"/>
      <c r="CA18" s="116"/>
      <c r="CB18" s="116"/>
      <c r="CC18" s="116"/>
      <c r="CD18" s="116"/>
      <c r="CE18" s="116"/>
      <c r="CF18" s="116"/>
      <c r="CG18" s="116"/>
      <c r="CH18" s="116"/>
      <c r="CI18" s="116"/>
      <c r="CJ18" s="116"/>
      <c r="CK18" s="116"/>
      <c r="CL18" s="116"/>
      <c r="CM18" s="116"/>
      <c r="CN18" s="116"/>
      <c r="CO18" s="116"/>
      <c r="CP18" s="116"/>
      <c r="CQ18" s="116"/>
      <c r="CR18" s="116"/>
      <c r="CS18" s="116"/>
      <c r="CT18" s="116"/>
      <c r="CU18" s="116"/>
      <c r="CV18" s="116"/>
      <c r="CW18" s="116"/>
      <c r="CX18" s="116"/>
      <c r="CY18" s="116"/>
      <c r="CZ18" s="116"/>
      <c r="DA18" s="116"/>
      <c r="DB18" s="116"/>
      <c r="DC18" s="116"/>
      <c r="DD18" s="116"/>
      <c r="DE18" s="116"/>
      <c r="DF18" s="116"/>
      <c r="DG18" s="116"/>
      <c r="DH18" s="116"/>
      <c r="DI18" s="116"/>
      <c r="DJ18" s="116"/>
      <c r="DK18" s="116"/>
      <c r="DL18" s="116"/>
      <c r="DM18" s="116"/>
      <c r="DN18" s="116"/>
      <c r="DO18" s="116"/>
      <c r="DP18" s="116"/>
      <c r="DQ18" s="116"/>
      <c r="DR18" s="116"/>
      <c r="DS18" s="116"/>
      <c r="DT18" s="116"/>
      <c r="DU18" s="116"/>
      <c r="DV18" s="116"/>
      <c r="DW18" s="116"/>
      <c r="DX18" s="116"/>
      <c r="DY18" s="116"/>
      <c r="DZ18" s="116"/>
      <c r="EA18" s="116"/>
      <c r="EB18" s="116"/>
      <c r="EC18" s="116"/>
      <c r="ED18" s="116"/>
      <c r="EE18" s="116"/>
      <c r="EF18" s="116"/>
      <c r="EG18" s="116"/>
      <c r="EH18" s="116"/>
      <c r="EI18" s="116"/>
      <c r="EJ18" s="116"/>
      <c r="EK18" s="116"/>
      <c r="EL18" s="116"/>
      <c r="EM18" s="116"/>
      <c r="EN18" s="116"/>
      <c r="EO18" s="116"/>
      <c r="EP18" s="116"/>
      <c r="EQ18" s="116"/>
      <c r="ER18" s="116"/>
      <c r="ES18" s="116"/>
      <c r="ET18" s="116"/>
      <c r="EU18" s="116"/>
      <c r="EV18" s="116"/>
      <c r="EW18" s="116"/>
      <c r="EX18" s="116"/>
      <c r="EY18" s="116"/>
      <c r="EZ18" s="116"/>
      <c r="FA18" s="116"/>
      <c r="FB18" s="116"/>
      <c r="FC18" s="116"/>
    </row>
    <row r="19" spans="1:159" s="172" customFormat="1">
      <c r="A19" s="196">
        <v>10</v>
      </c>
      <c r="B19" s="159">
        <v>46053</v>
      </c>
      <c r="C19" s="168" t="s">
        <v>563</v>
      </c>
      <c r="D19" s="169">
        <v>50</v>
      </c>
      <c r="E19" s="160">
        <v>27</v>
      </c>
      <c r="F19" s="164" t="s">
        <v>597</v>
      </c>
      <c r="G19" s="174" t="s">
        <v>598</v>
      </c>
      <c r="H19" s="165" t="s">
        <v>573</v>
      </c>
      <c r="I19" s="162" t="s">
        <v>578</v>
      </c>
      <c r="J19" s="163" t="s">
        <v>579</v>
      </c>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6"/>
      <c r="BA19" s="116"/>
      <c r="BB19" s="116"/>
      <c r="BC19" s="116"/>
      <c r="BD19" s="116"/>
      <c r="BE19" s="116"/>
      <c r="BF19" s="116"/>
      <c r="BG19" s="116"/>
      <c r="BH19" s="116"/>
      <c r="BI19" s="116"/>
      <c r="BJ19" s="116"/>
      <c r="BK19" s="116"/>
      <c r="BL19" s="116"/>
      <c r="BM19" s="116"/>
      <c r="BN19" s="116"/>
      <c r="BO19" s="116"/>
      <c r="BP19" s="116"/>
      <c r="BQ19" s="116"/>
      <c r="BR19" s="116"/>
      <c r="BS19" s="116"/>
      <c r="BT19" s="116"/>
      <c r="BU19" s="116"/>
      <c r="BV19" s="116"/>
      <c r="BW19" s="116"/>
      <c r="BX19" s="116"/>
      <c r="BY19" s="116"/>
      <c r="BZ19" s="116"/>
      <c r="CA19" s="116"/>
      <c r="CB19" s="116"/>
      <c r="CC19" s="116"/>
      <c r="CD19" s="116"/>
      <c r="CE19" s="116"/>
      <c r="CF19" s="116"/>
      <c r="CG19" s="116"/>
      <c r="CH19" s="116"/>
      <c r="CI19" s="116"/>
      <c r="CJ19" s="116"/>
      <c r="CK19" s="116"/>
      <c r="CL19" s="116"/>
      <c r="CM19" s="116"/>
      <c r="CN19" s="116"/>
      <c r="CO19" s="116"/>
      <c r="CP19" s="116"/>
      <c r="CQ19" s="116"/>
      <c r="CR19" s="116"/>
      <c r="CS19" s="116"/>
      <c r="CT19" s="116"/>
      <c r="CU19" s="116"/>
      <c r="CV19" s="116"/>
      <c r="CW19" s="116"/>
      <c r="CX19" s="116"/>
      <c r="CY19" s="116"/>
      <c r="CZ19" s="116"/>
      <c r="DA19" s="116"/>
      <c r="DB19" s="116"/>
      <c r="DC19" s="116"/>
      <c r="DD19" s="116"/>
      <c r="DE19" s="116"/>
      <c r="DF19" s="116"/>
      <c r="DG19" s="116"/>
      <c r="DH19" s="116"/>
      <c r="DI19" s="116"/>
      <c r="DJ19" s="116"/>
      <c r="DK19" s="116"/>
      <c r="DL19" s="116"/>
      <c r="DM19" s="116"/>
      <c r="DN19" s="116"/>
      <c r="DO19" s="116"/>
      <c r="DP19" s="116"/>
      <c r="DQ19" s="116"/>
      <c r="DR19" s="116"/>
      <c r="DS19" s="116"/>
      <c r="DT19" s="116"/>
      <c r="DU19" s="116"/>
      <c r="DV19" s="116"/>
      <c r="DW19" s="116"/>
      <c r="DX19" s="116"/>
      <c r="DY19" s="116"/>
      <c r="DZ19" s="116"/>
      <c r="EA19" s="116"/>
      <c r="EB19" s="116"/>
      <c r="EC19" s="116"/>
      <c r="ED19" s="116"/>
      <c r="EE19" s="116"/>
      <c r="EF19" s="116"/>
      <c r="EG19" s="116"/>
      <c r="EH19" s="116"/>
      <c r="EI19" s="116"/>
      <c r="EJ19" s="116"/>
      <c r="EK19" s="116"/>
      <c r="EL19" s="116"/>
      <c r="EM19" s="116"/>
      <c r="EN19" s="116"/>
      <c r="EO19" s="116"/>
      <c r="EP19" s="116"/>
      <c r="EQ19" s="116"/>
      <c r="ER19" s="116"/>
      <c r="ES19" s="116"/>
      <c r="ET19" s="116"/>
      <c r="EU19" s="116"/>
      <c r="EV19" s="116"/>
      <c r="EW19" s="116"/>
      <c r="EX19" s="116"/>
      <c r="EY19" s="116"/>
      <c r="EZ19" s="116"/>
      <c r="FA19" s="116"/>
      <c r="FB19" s="116"/>
      <c r="FC19" s="116"/>
    </row>
    <row r="20" spans="1:159">
      <c r="A20" s="196">
        <v>11</v>
      </c>
      <c r="B20" s="159">
        <v>46053</v>
      </c>
      <c r="C20" s="168" t="s">
        <v>563</v>
      </c>
      <c r="D20" s="169">
        <v>50</v>
      </c>
      <c r="E20" s="160">
        <v>45</v>
      </c>
      <c r="F20" s="164" t="s">
        <v>599</v>
      </c>
      <c r="G20" s="174" t="s">
        <v>600</v>
      </c>
      <c r="H20" s="165" t="s">
        <v>601</v>
      </c>
      <c r="I20" s="162" t="s">
        <v>584</v>
      </c>
      <c r="J20" s="163" t="s">
        <v>585</v>
      </c>
      <c r="K20" s="116"/>
    </row>
    <row r="21" spans="1:159">
      <c r="A21" s="158">
        <v>12</v>
      </c>
      <c r="B21" s="159">
        <v>46053</v>
      </c>
      <c r="C21" s="168" t="s">
        <v>563</v>
      </c>
      <c r="D21" s="169">
        <v>50</v>
      </c>
      <c r="E21" s="160">
        <v>17</v>
      </c>
      <c r="F21" s="164" t="s">
        <v>599</v>
      </c>
      <c r="G21" s="174" t="s">
        <v>602</v>
      </c>
      <c r="H21" s="165" t="s">
        <v>601</v>
      </c>
      <c r="I21" s="162" t="s">
        <v>584</v>
      </c>
      <c r="J21" s="163" t="s">
        <v>585</v>
      </c>
      <c r="K21" s="116"/>
    </row>
    <row r="22" spans="1:159">
      <c r="A22" s="158">
        <v>13</v>
      </c>
      <c r="B22" s="159">
        <v>46053</v>
      </c>
      <c r="C22" s="168" t="s">
        <v>563</v>
      </c>
      <c r="D22" s="169">
        <v>50</v>
      </c>
      <c r="E22" s="160">
        <v>73</v>
      </c>
      <c r="F22" s="164" t="s">
        <v>601</v>
      </c>
      <c r="G22" s="174" t="s">
        <v>603</v>
      </c>
      <c r="H22" s="165" t="s">
        <v>604</v>
      </c>
      <c r="I22" s="162" t="s">
        <v>578</v>
      </c>
      <c r="J22" s="163" t="s">
        <v>579</v>
      </c>
      <c r="K22" s="116"/>
    </row>
    <row r="23" spans="1:159">
      <c r="A23" s="158">
        <v>14</v>
      </c>
      <c r="B23" s="159">
        <v>46053</v>
      </c>
      <c r="C23" s="168" t="s">
        <v>563</v>
      </c>
      <c r="D23" s="169">
        <v>50</v>
      </c>
      <c r="E23" s="160">
        <v>25</v>
      </c>
      <c r="F23" s="164" t="s">
        <v>605</v>
      </c>
      <c r="G23" s="174" t="s">
        <v>606</v>
      </c>
      <c r="H23" s="165" t="s">
        <v>607</v>
      </c>
      <c r="I23" s="162" t="s">
        <v>578</v>
      </c>
      <c r="J23" s="163" t="s">
        <v>579</v>
      </c>
      <c r="K23" s="116"/>
    </row>
    <row r="24" spans="1:159">
      <c r="A24" s="158">
        <v>15</v>
      </c>
      <c r="B24" s="159">
        <v>46053</v>
      </c>
      <c r="C24" s="168" t="s">
        <v>563</v>
      </c>
      <c r="D24" s="169">
        <v>40</v>
      </c>
      <c r="E24" s="160">
        <v>21</v>
      </c>
      <c r="F24" s="164" t="s">
        <v>608</v>
      </c>
      <c r="G24" s="174" t="s">
        <v>609</v>
      </c>
      <c r="H24" s="165" t="s">
        <v>610</v>
      </c>
      <c r="I24" s="162" t="s">
        <v>578</v>
      </c>
      <c r="J24" s="163" t="s">
        <v>579</v>
      </c>
      <c r="K24" s="116"/>
    </row>
    <row r="25" spans="1:159">
      <c r="A25" s="158">
        <v>16</v>
      </c>
      <c r="B25" s="159">
        <v>46053</v>
      </c>
      <c r="C25" s="168" t="s">
        <v>563</v>
      </c>
      <c r="D25" s="169">
        <v>40</v>
      </c>
      <c r="E25" s="160">
        <v>27</v>
      </c>
      <c r="F25" s="164" t="s">
        <v>610</v>
      </c>
      <c r="G25" s="174" t="s">
        <v>611</v>
      </c>
      <c r="H25" s="165" t="s">
        <v>608</v>
      </c>
      <c r="I25" s="162" t="s">
        <v>578</v>
      </c>
      <c r="J25" s="163" t="s">
        <v>579</v>
      </c>
      <c r="K25" s="116"/>
    </row>
    <row r="26" spans="1:159">
      <c r="A26" s="158">
        <v>17</v>
      </c>
      <c r="B26" s="159">
        <v>46053</v>
      </c>
      <c r="C26" s="168" t="s">
        <v>563</v>
      </c>
      <c r="D26" s="169">
        <v>40</v>
      </c>
      <c r="E26" s="160">
        <v>24</v>
      </c>
      <c r="F26" s="164" t="s">
        <v>564</v>
      </c>
      <c r="G26" s="174" t="s">
        <v>612</v>
      </c>
      <c r="H26" s="165" t="s">
        <v>613</v>
      </c>
      <c r="I26" s="162" t="s">
        <v>584</v>
      </c>
      <c r="J26" s="163" t="s">
        <v>585</v>
      </c>
      <c r="K26" s="116"/>
    </row>
    <row r="27" spans="1:159">
      <c r="A27" s="158">
        <v>18</v>
      </c>
      <c r="B27" s="159">
        <v>46053</v>
      </c>
      <c r="C27" s="168" t="s">
        <v>563</v>
      </c>
      <c r="D27" s="169">
        <v>40</v>
      </c>
      <c r="E27" s="160">
        <v>41</v>
      </c>
      <c r="F27" s="164" t="s">
        <v>614</v>
      </c>
      <c r="G27" s="174" t="s">
        <v>615</v>
      </c>
      <c r="H27" s="165" t="s">
        <v>616</v>
      </c>
      <c r="I27" s="162" t="s">
        <v>578</v>
      </c>
      <c r="J27" s="163" t="s">
        <v>579</v>
      </c>
      <c r="K27" s="116"/>
    </row>
    <row r="28" spans="1:159">
      <c r="A28" s="158">
        <v>19</v>
      </c>
      <c r="B28" s="159">
        <v>46064</v>
      </c>
      <c r="C28" s="133" t="s">
        <v>382</v>
      </c>
      <c r="D28" s="169">
        <v>50</v>
      </c>
      <c r="E28" s="160">
        <v>18</v>
      </c>
      <c r="F28" s="164" t="s">
        <v>647</v>
      </c>
      <c r="G28" s="174" t="s">
        <v>648</v>
      </c>
      <c r="H28" s="165" t="s">
        <v>649</v>
      </c>
      <c r="I28" s="162" t="s">
        <v>578</v>
      </c>
      <c r="J28" s="163" t="s">
        <v>579</v>
      </c>
      <c r="K28" s="116"/>
    </row>
    <row r="29" spans="1:159">
      <c r="A29" s="158">
        <v>20</v>
      </c>
      <c r="B29" s="159">
        <v>46064</v>
      </c>
      <c r="C29" s="133" t="s">
        <v>382</v>
      </c>
      <c r="D29" s="169">
        <v>40</v>
      </c>
      <c r="E29" s="160">
        <v>6</v>
      </c>
      <c r="F29" s="164" t="s">
        <v>412</v>
      </c>
      <c r="G29" s="174" t="s">
        <v>650</v>
      </c>
      <c r="H29" s="165" t="s">
        <v>651</v>
      </c>
      <c r="I29" s="162" t="s">
        <v>578</v>
      </c>
      <c r="J29" s="163" t="s">
        <v>579</v>
      </c>
      <c r="K29" s="116"/>
    </row>
    <row r="30" spans="1:159">
      <c r="A30" s="158">
        <v>21</v>
      </c>
      <c r="B30" s="159">
        <v>46064</v>
      </c>
      <c r="C30" s="133" t="s">
        <v>382</v>
      </c>
      <c r="D30" s="169">
        <v>40</v>
      </c>
      <c r="E30" s="160">
        <v>3</v>
      </c>
      <c r="F30" s="164" t="s">
        <v>72</v>
      </c>
      <c r="G30" s="174" t="s">
        <v>652</v>
      </c>
      <c r="H30" s="165" t="s">
        <v>653</v>
      </c>
      <c r="I30" s="162" t="s">
        <v>654</v>
      </c>
      <c r="J30" s="163" t="s">
        <v>655</v>
      </c>
      <c r="K30" s="116"/>
    </row>
    <row r="31" spans="1:159">
      <c r="A31" s="158">
        <v>22</v>
      </c>
      <c r="B31" s="159">
        <v>46064</v>
      </c>
      <c r="C31" s="133" t="s">
        <v>382</v>
      </c>
      <c r="D31" s="169">
        <v>40</v>
      </c>
      <c r="E31" s="160">
        <v>49</v>
      </c>
      <c r="F31" s="164" t="s">
        <v>653</v>
      </c>
      <c r="G31" s="174" t="s">
        <v>656</v>
      </c>
      <c r="H31" s="165" t="s">
        <v>72</v>
      </c>
      <c r="I31" s="162" t="s">
        <v>578</v>
      </c>
      <c r="J31" s="163" t="s">
        <v>579</v>
      </c>
      <c r="K31" s="116"/>
    </row>
    <row r="32" spans="1:159">
      <c r="A32" s="158">
        <v>23</v>
      </c>
      <c r="B32" s="159">
        <v>46067</v>
      </c>
      <c r="C32" s="133" t="s">
        <v>382</v>
      </c>
      <c r="D32" s="169">
        <v>40</v>
      </c>
      <c r="E32" s="160">
        <v>7</v>
      </c>
      <c r="F32" s="164" t="s">
        <v>72</v>
      </c>
      <c r="G32" s="174" t="s">
        <v>657</v>
      </c>
      <c r="H32" s="165" t="s">
        <v>651</v>
      </c>
      <c r="I32" s="162" t="s">
        <v>654</v>
      </c>
      <c r="J32" s="163" t="s">
        <v>655</v>
      </c>
      <c r="K32" s="116"/>
    </row>
    <row r="33" spans="1:11">
      <c r="A33" s="158">
        <v>24</v>
      </c>
      <c r="B33" s="159">
        <v>46067</v>
      </c>
      <c r="C33" s="133" t="s">
        <v>382</v>
      </c>
      <c r="D33" s="169">
        <v>40</v>
      </c>
      <c r="E33" s="160">
        <v>10</v>
      </c>
      <c r="F33" s="164" t="s">
        <v>658</v>
      </c>
      <c r="G33" s="174" t="s">
        <v>659</v>
      </c>
      <c r="H33" s="165" t="s">
        <v>660</v>
      </c>
      <c r="I33" s="162" t="s">
        <v>578</v>
      </c>
      <c r="J33" s="163" t="s">
        <v>579</v>
      </c>
      <c r="K33" s="173"/>
    </row>
    <row r="34" spans="1:11">
      <c r="A34" s="158">
        <v>25</v>
      </c>
      <c r="B34" s="159">
        <v>46067</v>
      </c>
      <c r="C34" s="133" t="s">
        <v>382</v>
      </c>
      <c r="D34" s="169">
        <v>40</v>
      </c>
      <c r="E34" s="160">
        <v>14</v>
      </c>
      <c r="F34" s="164" t="s">
        <v>660</v>
      </c>
      <c r="G34" s="174" t="s">
        <v>661</v>
      </c>
      <c r="H34" s="165" t="s">
        <v>658</v>
      </c>
      <c r="I34" s="162" t="s">
        <v>654</v>
      </c>
      <c r="J34" s="163" t="s">
        <v>655</v>
      </c>
      <c r="K34" s="116"/>
    </row>
    <row r="35" spans="1:11">
      <c r="A35" s="158">
        <v>26</v>
      </c>
      <c r="B35" s="159">
        <v>46067</v>
      </c>
      <c r="C35" s="139" t="s">
        <v>385</v>
      </c>
      <c r="D35" s="360">
        <v>40</v>
      </c>
      <c r="E35" s="360">
        <v>28</v>
      </c>
      <c r="F35" s="361" t="s">
        <v>662</v>
      </c>
      <c r="G35" s="362" t="s">
        <v>663</v>
      </c>
      <c r="H35" s="363" t="s">
        <v>664</v>
      </c>
      <c r="I35" s="364" t="s">
        <v>665</v>
      </c>
      <c r="J35" s="365" t="s">
        <v>666</v>
      </c>
      <c r="K35" s="116"/>
    </row>
    <row r="36" spans="1:11">
      <c r="A36" s="158">
        <v>27</v>
      </c>
      <c r="B36" s="159">
        <v>46067</v>
      </c>
      <c r="C36" s="133" t="s">
        <v>382</v>
      </c>
      <c r="D36" s="169">
        <v>40</v>
      </c>
      <c r="E36" s="160">
        <v>12</v>
      </c>
      <c r="F36" s="164" t="s">
        <v>284</v>
      </c>
      <c r="G36" s="174" t="s">
        <v>667</v>
      </c>
      <c r="H36" s="164" t="s">
        <v>282</v>
      </c>
      <c r="I36" s="162" t="s">
        <v>654</v>
      </c>
      <c r="J36" s="163" t="s">
        <v>655</v>
      </c>
      <c r="K36" s="116"/>
    </row>
    <row r="37" spans="1:11">
      <c r="A37" s="158">
        <v>28</v>
      </c>
      <c r="B37" s="159">
        <v>46067</v>
      </c>
      <c r="C37" s="133" t="s">
        <v>382</v>
      </c>
      <c r="D37" s="169">
        <v>40</v>
      </c>
      <c r="E37" s="160">
        <v>21</v>
      </c>
      <c r="F37" s="164" t="s">
        <v>282</v>
      </c>
      <c r="G37" s="174" t="s">
        <v>668</v>
      </c>
      <c r="H37" s="164" t="s">
        <v>284</v>
      </c>
      <c r="I37" s="162" t="s">
        <v>654</v>
      </c>
      <c r="J37" s="163" t="s">
        <v>655</v>
      </c>
      <c r="K37" s="116"/>
    </row>
    <row r="38" spans="1:11">
      <c r="A38" s="158">
        <v>29</v>
      </c>
      <c r="B38" s="159">
        <v>46067</v>
      </c>
      <c r="C38" s="133" t="s">
        <v>382</v>
      </c>
      <c r="D38" s="169">
        <v>40</v>
      </c>
      <c r="E38" s="160">
        <v>50</v>
      </c>
      <c r="F38" s="164" t="s">
        <v>669</v>
      </c>
      <c r="G38" s="174" t="s">
        <v>670</v>
      </c>
      <c r="H38" s="165" t="s">
        <v>671</v>
      </c>
      <c r="I38" s="162" t="s">
        <v>578</v>
      </c>
      <c r="J38" s="163" t="s">
        <v>579</v>
      </c>
      <c r="K38" s="116"/>
    </row>
    <row r="39" spans="1:11">
      <c r="A39" s="158">
        <v>30</v>
      </c>
      <c r="B39" s="159">
        <v>46067</v>
      </c>
      <c r="C39" s="133" t="s">
        <v>382</v>
      </c>
      <c r="D39" s="169">
        <v>40</v>
      </c>
      <c r="E39" s="160">
        <v>60</v>
      </c>
      <c r="F39" s="164" t="s">
        <v>671</v>
      </c>
      <c r="G39" s="174" t="s">
        <v>672</v>
      </c>
      <c r="H39" s="165" t="s">
        <v>669</v>
      </c>
      <c r="I39" s="162" t="s">
        <v>673</v>
      </c>
      <c r="J39" s="163" t="s">
        <v>674</v>
      </c>
      <c r="K39" s="116"/>
    </row>
    <row r="40" spans="1:11">
      <c r="A40" s="158">
        <v>31</v>
      </c>
      <c r="B40" s="159">
        <v>46067</v>
      </c>
      <c r="C40" s="133" t="s">
        <v>382</v>
      </c>
      <c r="D40" s="169">
        <v>40</v>
      </c>
      <c r="E40" s="160">
        <v>11</v>
      </c>
      <c r="F40" s="164" t="s">
        <v>586</v>
      </c>
      <c r="G40" s="174" t="s">
        <v>675</v>
      </c>
      <c r="H40" s="165" t="s">
        <v>327</v>
      </c>
      <c r="I40" s="162" t="s">
        <v>578</v>
      </c>
      <c r="J40" s="163" t="s">
        <v>579</v>
      </c>
      <c r="K40" s="116"/>
    </row>
    <row r="41" spans="1:11">
      <c r="A41" s="158">
        <v>32</v>
      </c>
      <c r="B41" s="159">
        <v>46068</v>
      </c>
      <c r="C41" s="133" t="s">
        <v>382</v>
      </c>
      <c r="D41" s="169">
        <v>50</v>
      </c>
      <c r="E41" s="160">
        <v>27</v>
      </c>
      <c r="F41" s="164" t="s">
        <v>676</v>
      </c>
      <c r="G41" s="174" t="s">
        <v>677</v>
      </c>
      <c r="H41" s="165" t="s">
        <v>492</v>
      </c>
      <c r="I41" s="162" t="s">
        <v>578</v>
      </c>
      <c r="J41" s="163" t="s">
        <v>579</v>
      </c>
      <c r="K41" s="116"/>
    </row>
    <row r="42" spans="1:11">
      <c r="A42" s="158">
        <v>33</v>
      </c>
      <c r="B42" s="159">
        <v>46068</v>
      </c>
      <c r="C42" s="133" t="s">
        <v>382</v>
      </c>
      <c r="D42" s="169">
        <v>50</v>
      </c>
      <c r="E42" s="160">
        <v>10</v>
      </c>
      <c r="F42" s="164" t="s">
        <v>577</v>
      </c>
      <c r="G42" s="358" t="s">
        <v>678</v>
      </c>
      <c r="H42" s="174" t="s">
        <v>679</v>
      </c>
      <c r="I42" s="162" t="s">
        <v>680</v>
      </c>
      <c r="J42" s="163" t="s">
        <v>681</v>
      </c>
      <c r="K42" s="116"/>
    </row>
    <row r="43" spans="1:11">
      <c r="A43" s="158">
        <v>34</v>
      </c>
      <c r="B43" s="159">
        <v>46068</v>
      </c>
      <c r="C43" s="133" t="s">
        <v>382</v>
      </c>
      <c r="D43" s="169">
        <v>50</v>
      </c>
      <c r="E43" s="160">
        <v>4</v>
      </c>
      <c r="F43" s="164" t="s">
        <v>649</v>
      </c>
      <c r="G43" s="358" t="s">
        <v>682</v>
      </c>
      <c r="H43" s="165" t="s">
        <v>683</v>
      </c>
      <c r="I43" s="162" t="s">
        <v>578</v>
      </c>
      <c r="J43" s="163" t="s">
        <v>579</v>
      </c>
      <c r="K43" s="116"/>
    </row>
    <row r="44" spans="1:11">
      <c r="A44" s="158">
        <v>35</v>
      </c>
      <c r="B44" s="159">
        <v>46068</v>
      </c>
      <c r="C44" s="133" t="s">
        <v>382</v>
      </c>
      <c r="D44" s="169">
        <v>50</v>
      </c>
      <c r="E44" s="160">
        <v>20</v>
      </c>
      <c r="F44" s="164" t="s">
        <v>684</v>
      </c>
      <c r="G44" s="359" t="s">
        <v>685</v>
      </c>
      <c r="H44" s="165" t="s">
        <v>592</v>
      </c>
      <c r="I44" s="162" t="s">
        <v>654</v>
      </c>
      <c r="J44" s="163" t="s">
        <v>655</v>
      </c>
      <c r="K44" s="116"/>
    </row>
    <row r="45" spans="1:11">
      <c r="A45" s="158">
        <v>36</v>
      </c>
      <c r="B45" s="159">
        <v>46068</v>
      </c>
      <c r="C45" s="133" t="s">
        <v>382</v>
      </c>
      <c r="D45" s="169">
        <v>50</v>
      </c>
      <c r="E45" s="160">
        <v>5</v>
      </c>
      <c r="F45" s="164" t="s">
        <v>684</v>
      </c>
      <c r="G45" s="359" t="s">
        <v>686</v>
      </c>
      <c r="H45" s="165" t="s">
        <v>592</v>
      </c>
      <c r="I45" s="162" t="s">
        <v>673</v>
      </c>
      <c r="J45" s="366" t="s">
        <v>687</v>
      </c>
      <c r="K45" s="116"/>
    </row>
    <row r="46" spans="1:11">
      <c r="A46" s="158">
        <v>37</v>
      </c>
      <c r="B46" s="159">
        <v>46075</v>
      </c>
      <c r="C46" s="168" t="s">
        <v>691</v>
      </c>
      <c r="D46" s="169">
        <v>50</v>
      </c>
      <c r="E46" s="160">
        <v>34</v>
      </c>
      <c r="F46" s="167" t="s">
        <v>692</v>
      </c>
      <c r="G46" s="161" t="s">
        <v>693</v>
      </c>
      <c r="H46" s="165" t="s">
        <v>283</v>
      </c>
      <c r="I46" s="162" t="s">
        <v>578</v>
      </c>
      <c r="J46" s="166" t="s">
        <v>579</v>
      </c>
      <c r="K46" s="116"/>
    </row>
    <row r="47" spans="1:11">
      <c r="A47" s="158">
        <v>38</v>
      </c>
      <c r="B47" s="159">
        <v>46075</v>
      </c>
      <c r="C47" s="168" t="s">
        <v>691</v>
      </c>
      <c r="D47" s="169">
        <v>50</v>
      </c>
      <c r="E47" s="160">
        <v>9</v>
      </c>
      <c r="F47" s="167" t="s">
        <v>694</v>
      </c>
      <c r="G47" s="176" t="s">
        <v>695</v>
      </c>
      <c r="H47" s="165" t="s">
        <v>696</v>
      </c>
      <c r="I47" s="162" t="s">
        <v>578</v>
      </c>
      <c r="J47" s="166" t="s">
        <v>579</v>
      </c>
      <c r="K47" s="116"/>
    </row>
    <row r="48" spans="1:11">
      <c r="A48" s="158">
        <v>39</v>
      </c>
      <c r="B48" s="159">
        <v>46075</v>
      </c>
      <c r="C48" s="168" t="s">
        <v>691</v>
      </c>
      <c r="D48" s="169">
        <v>50</v>
      </c>
      <c r="E48" s="160">
        <v>4</v>
      </c>
      <c r="F48" s="170" t="s">
        <v>697</v>
      </c>
      <c r="G48" s="176" t="s">
        <v>698</v>
      </c>
      <c r="H48" s="171" t="s">
        <v>496</v>
      </c>
      <c r="I48" s="162" t="s">
        <v>578</v>
      </c>
      <c r="J48" s="163" t="s">
        <v>579</v>
      </c>
      <c r="K48" s="116"/>
    </row>
    <row r="49" spans="1:13">
      <c r="A49" s="158">
        <v>40</v>
      </c>
      <c r="B49" s="159">
        <v>46075</v>
      </c>
      <c r="C49" s="168" t="s">
        <v>691</v>
      </c>
      <c r="D49" s="169">
        <v>50</v>
      </c>
      <c r="E49" s="160">
        <v>76</v>
      </c>
      <c r="F49" s="167" t="s">
        <v>697</v>
      </c>
      <c r="G49" s="176" t="s">
        <v>699</v>
      </c>
      <c r="H49" s="165" t="s">
        <v>496</v>
      </c>
      <c r="I49" s="162" t="s">
        <v>584</v>
      </c>
      <c r="J49" s="163" t="s">
        <v>585</v>
      </c>
      <c r="K49" s="116"/>
    </row>
    <row r="50" spans="1:13">
      <c r="A50" s="158">
        <v>41</v>
      </c>
      <c r="B50" s="159">
        <v>46075</v>
      </c>
      <c r="C50" s="168" t="s">
        <v>691</v>
      </c>
      <c r="D50" s="169">
        <v>50</v>
      </c>
      <c r="E50" s="160">
        <v>17</v>
      </c>
      <c r="F50" s="167" t="s">
        <v>496</v>
      </c>
      <c r="G50" s="176" t="s">
        <v>700</v>
      </c>
      <c r="H50" s="165" t="s">
        <v>697</v>
      </c>
      <c r="I50" s="162" t="s">
        <v>701</v>
      </c>
      <c r="J50" s="163" t="s">
        <v>702</v>
      </c>
      <c r="K50" s="116"/>
    </row>
    <row r="51" spans="1:13">
      <c r="A51" s="158">
        <v>42</v>
      </c>
      <c r="B51" s="159">
        <v>46082</v>
      </c>
      <c r="C51" s="175" t="s">
        <v>691</v>
      </c>
      <c r="D51" s="169">
        <v>40</v>
      </c>
      <c r="E51" s="160">
        <v>9</v>
      </c>
      <c r="F51" s="167" t="s">
        <v>703</v>
      </c>
      <c r="G51" s="176" t="s">
        <v>704</v>
      </c>
      <c r="H51" s="165" t="s">
        <v>705</v>
      </c>
      <c r="I51" s="162" t="s">
        <v>578</v>
      </c>
      <c r="J51" s="177" t="s">
        <v>579</v>
      </c>
      <c r="K51" s="116"/>
    </row>
    <row r="52" spans="1:13">
      <c r="A52" s="158">
        <v>43</v>
      </c>
      <c r="B52" s="159">
        <v>46082</v>
      </c>
      <c r="C52" s="175" t="s">
        <v>691</v>
      </c>
      <c r="D52" s="169">
        <v>40</v>
      </c>
      <c r="E52" s="160">
        <v>4</v>
      </c>
      <c r="F52" s="167" t="s">
        <v>703</v>
      </c>
      <c r="G52" s="176" t="s">
        <v>706</v>
      </c>
      <c r="H52" s="165" t="s">
        <v>705</v>
      </c>
      <c r="I52" s="162" t="s">
        <v>578</v>
      </c>
      <c r="J52" s="177" t="s">
        <v>579</v>
      </c>
      <c r="K52" s="116"/>
    </row>
    <row r="53" spans="1:13" ht="16.2">
      <c r="A53" s="158">
        <v>44</v>
      </c>
      <c r="B53" s="159">
        <v>46082</v>
      </c>
      <c r="C53" s="175" t="s">
        <v>691</v>
      </c>
      <c r="D53" s="169">
        <v>50</v>
      </c>
      <c r="E53" s="160">
        <v>14</v>
      </c>
      <c r="F53" s="167" t="s">
        <v>684</v>
      </c>
      <c r="G53" s="176" t="s">
        <v>707</v>
      </c>
      <c r="H53" s="165" t="s">
        <v>708</v>
      </c>
      <c r="I53" s="162" t="s">
        <v>578</v>
      </c>
      <c r="J53" s="177" t="s">
        <v>579</v>
      </c>
      <c r="K53" s="178"/>
      <c r="L53" s="179"/>
      <c r="M53" s="179"/>
    </row>
    <row r="54" spans="1:13" ht="16.2">
      <c r="A54" s="158">
        <v>45</v>
      </c>
      <c r="B54" s="159">
        <v>46082</v>
      </c>
      <c r="C54" s="175" t="s">
        <v>691</v>
      </c>
      <c r="D54" s="169">
        <v>50</v>
      </c>
      <c r="E54" s="160">
        <v>73</v>
      </c>
      <c r="F54" s="167" t="s">
        <v>708</v>
      </c>
      <c r="G54" s="176" t="s">
        <v>709</v>
      </c>
      <c r="H54" s="165" t="s">
        <v>684</v>
      </c>
      <c r="I54" s="162" t="s">
        <v>584</v>
      </c>
      <c r="J54" s="177" t="s">
        <v>585</v>
      </c>
      <c r="K54" s="178"/>
      <c r="L54" s="179"/>
      <c r="M54" s="179"/>
    </row>
    <row r="55" spans="1:13" ht="16.2">
      <c r="A55" s="158">
        <v>46</v>
      </c>
      <c r="B55" s="159">
        <v>46082</v>
      </c>
      <c r="C55" s="175" t="s">
        <v>691</v>
      </c>
      <c r="D55" s="169">
        <v>40</v>
      </c>
      <c r="E55" s="160">
        <v>41</v>
      </c>
      <c r="F55" s="167" t="s">
        <v>419</v>
      </c>
      <c r="G55" s="176" t="s">
        <v>710</v>
      </c>
      <c r="H55" s="165" t="s">
        <v>412</v>
      </c>
      <c r="I55" s="162" t="s">
        <v>578</v>
      </c>
      <c r="J55" s="177" t="s">
        <v>579</v>
      </c>
      <c r="K55" s="178"/>
      <c r="L55" s="179"/>
      <c r="M55" s="179"/>
    </row>
    <row r="56" spans="1:13">
      <c r="A56" s="158">
        <v>47</v>
      </c>
      <c r="B56" s="159">
        <v>46082</v>
      </c>
      <c r="C56" s="175" t="s">
        <v>691</v>
      </c>
      <c r="D56" s="169">
        <v>40</v>
      </c>
      <c r="E56" s="160">
        <v>5</v>
      </c>
      <c r="F56" s="167" t="s">
        <v>419</v>
      </c>
      <c r="G56" s="176" t="s">
        <v>711</v>
      </c>
      <c r="H56" s="165" t="s">
        <v>412</v>
      </c>
      <c r="I56" s="162" t="s">
        <v>578</v>
      </c>
      <c r="J56" s="177" t="s">
        <v>579</v>
      </c>
      <c r="K56" s="116"/>
    </row>
    <row r="57" spans="1:13">
      <c r="A57" s="158">
        <v>48</v>
      </c>
      <c r="B57" s="159">
        <v>46082</v>
      </c>
      <c r="C57" s="175" t="s">
        <v>691</v>
      </c>
      <c r="D57" s="169">
        <v>50</v>
      </c>
      <c r="E57" s="160">
        <v>67</v>
      </c>
      <c r="F57" s="167" t="s">
        <v>712</v>
      </c>
      <c r="G57" s="176" t="s">
        <v>713</v>
      </c>
      <c r="H57" s="165" t="s">
        <v>492</v>
      </c>
      <c r="I57" s="162" t="s">
        <v>578</v>
      </c>
      <c r="J57" s="177" t="s">
        <v>579</v>
      </c>
      <c r="K57" s="116"/>
    </row>
    <row r="58" spans="1:13">
      <c r="A58" s="158">
        <v>49</v>
      </c>
      <c r="B58" s="159">
        <v>46089</v>
      </c>
      <c r="C58" s="175" t="s">
        <v>717</v>
      </c>
      <c r="D58" s="169">
        <v>40</v>
      </c>
      <c r="E58" s="160">
        <v>6</v>
      </c>
      <c r="F58" s="167" t="s">
        <v>333</v>
      </c>
      <c r="G58" s="176" t="s">
        <v>718</v>
      </c>
      <c r="H58" s="165" t="s">
        <v>664</v>
      </c>
      <c r="I58" s="162" t="s">
        <v>719</v>
      </c>
      <c r="J58" s="177" t="s">
        <v>720</v>
      </c>
      <c r="K58" s="116"/>
    </row>
    <row r="59" spans="1:13">
      <c r="A59" s="158">
        <v>50</v>
      </c>
      <c r="B59" s="159">
        <v>46089</v>
      </c>
      <c r="C59" s="175" t="s">
        <v>717</v>
      </c>
      <c r="D59" s="169">
        <v>40</v>
      </c>
      <c r="E59" s="160">
        <v>33</v>
      </c>
      <c r="F59" s="167" t="s">
        <v>664</v>
      </c>
      <c r="G59" s="176" t="s">
        <v>721</v>
      </c>
      <c r="H59" s="165" t="s">
        <v>333</v>
      </c>
      <c r="I59" s="162" t="s">
        <v>578</v>
      </c>
      <c r="J59" s="177" t="s">
        <v>579</v>
      </c>
      <c r="K59" s="116"/>
    </row>
    <row r="60" spans="1:13">
      <c r="A60" s="158">
        <v>51</v>
      </c>
      <c r="B60" s="159">
        <v>46089</v>
      </c>
      <c r="C60" s="175" t="s">
        <v>717</v>
      </c>
      <c r="D60" s="169">
        <v>40</v>
      </c>
      <c r="E60" s="160">
        <v>16</v>
      </c>
      <c r="F60" s="167" t="s">
        <v>412</v>
      </c>
      <c r="G60" s="176" t="s">
        <v>722</v>
      </c>
      <c r="H60" s="165" t="s">
        <v>723</v>
      </c>
      <c r="I60" s="162" t="s">
        <v>578</v>
      </c>
      <c r="J60" s="177" t="s">
        <v>579</v>
      </c>
      <c r="K60" s="116"/>
    </row>
    <row r="61" spans="1:13">
      <c r="A61" s="158">
        <v>52</v>
      </c>
      <c r="B61" s="159">
        <v>46089</v>
      </c>
      <c r="C61" s="175" t="s">
        <v>717</v>
      </c>
      <c r="D61" s="169">
        <v>50</v>
      </c>
      <c r="E61" s="160">
        <v>5</v>
      </c>
      <c r="F61" s="167" t="s">
        <v>577</v>
      </c>
      <c r="G61" s="176" t="s">
        <v>724</v>
      </c>
      <c r="H61" s="165" t="s">
        <v>694</v>
      </c>
      <c r="I61" s="162" t="s">
        <v>719</v>
      </c>
      <c r="J61" s="177" t="s">
        <v>720</v>
      </c>
      <c r="K61" s="116"/>
    </row>
    <row r="62" spans="1:13">
      <c r="A62" s="180">
        <v>53</v>
      </c>
      <c r="B62" s="159">
        <v>46089</v>
      </c>
      <c r="C62" s="175" t="s">
        <v>717</v>
      </c>
      <c r="D62" s="169">
        <v>50</v>
      </c>
      <c r="E62" s="160">
        <v>33</v>
      </c>
      <c r="F62" s="167" t="s">
        <v>694</v>
      </c>
      <c r="G62" s="176" t="s">
        <v>725</v>
      </c>
      <c r="H62" s="165" t="s">
        <v>577</v>
      </c>
      <c r="I62" s="162" t="s">
        <v>578</v>
      </c>
      <c r="J62" s="177" t="s">
        <v>579</v>
      </c>
      <c r="K62" s="116"/>
    </row>
    <row r="63" spans="1:13">
      <c r="A63" s="158">
        <v>54</v>
      </c>
      <c r="B63" s="159">
        <v>46089</v>
      </c>
      <c r="C63" s="175" t="s">
        <v>717</v>
      </c>
      <c r="D63" s="169">
        <v>50</v>
      </c>
      <c r="E63" s="160">
        <v>54</v>
      </c>
      <c r="F63" s="167" t="s">
        <v>692</v>
      </c>
      <c r="G63" s="176" t="s">
        <v>726</v>
      </c>
      <c r="H63" s="165" t="s">
        <v>727</v>
      </c>
      <c r="I63" s="162" t="s">
        <v>578</v>
      </c>
      <c r="J63" s="177" t="s">
        <v>579</v>
      </c>
      <c r="K63" s="181"/>
    </row>
    <row r="64" spans="1:13">
      <c r="A64" s="158">
        <v>55</v>
      </c>
      <c r="B64" s="159">
        <v>46089</v>
      </c>
      <c r="C64" s="175" t="s">
        <v>717</v>
      </c>
      <c r="D64" s="169">
        <v>50</v>
      </c>
      <c r="E64" s="160">
        <v>29</v>
      </c>
      <c r="F64" s="167" t="s">
        <v>684</v>
      </c>
      <c r="G64" s="176" t="s">
        <v>728</v>
      </c>
      <c r="H64" s="165" t="s">
        <v>694</v>
      </c>
      <c r="I64" s="162" t="s">
        <v>719</v>
      </c>
      <c r="J64" s="177" t="s">
        <v>720</v>
      </c>
    </row>
    <row r="65" spans="1:10">
      <c r="A65" s="158">
        <v>56</v>
      </c>
      <c r="B65" s="159">
        <v>46089</v>
      </c>
      <c r="C65" s="175" t="s">
        <v>717</v>
      </c>
      <c r="D65" s="169">
        <v>50</v>
      </c>
      <c r="E65" s="160">
        <v>24</v>
      </c>
      <c r="F65" s="167" t="s">
        <v>684</v>
      </c>
      <c r="G65" s="176" t="s">
        <v>729</v>
      </c>
      <c r="H65" s="165" t="s">
        <v>694</v>
      </c>
      <c r="I65" s="162" t="s">
        <v>578</v>
      </c>
      <c r="J65" s="177" t="s">
        <v>579</v>
      </c>
    </row>
    <row r="66" spans="1:10" s="182" customFormat="1">
      <c r="A66" s="158">
        <v>57</v>
      </c>
      <c r="B66" s="159">
        <v>46089</v>
      </c>
      <c r="C66" s="175" t="s">
        <v>717</v>
      </c>
      <c r="D66" s="169">
        <v>50</v>
      </c>
      <c r="E66" s="160">
        <v>17</v>
      </c>
      <c r="F66" s="167" t="s">
        <v>694</v>
      </c>
      <c r="G66" s="176" t="s">
        <v>730</v>
      </c>
      <c r="H66" s="165" t="s">
        <v>684</v>
      </c>
      <c r="I66" s="162" t="s">
        <v>719</v>
      </c>
      <c r="J66" s="177" t="s">
        <v>720</v>
      </c>
    </row>
    <row r="67" spans="1:10" s="182" customFormat="1">
      <c r="A67" s="158">
        <v>58</v>
      </c>
      <c r="B67" s="159">
        <v>46089</v>
      </c>
      <c r="C67" s="175" t="s">
        <v>717</v>
      </c>
      <c r="D67" s="169">
        <v>50</v>
      </c>
      <c r="E67" s="160">
        <v>49</v>
      </c>
      <c r="F67" s="167" t="s">
        <v>694</v>
      </c>
      <c r="G67" s="176" t="s">
        <v>731</v>
      </c>
      <c r="H67" s="165" t="s">
        <v>684</v>
      </c>
      <c r="I67" s="162" t="s">
        <v>719</v>
      </c>
      <c r="J67" s="177" t="s">
        <v>720</v>
      </c>
    </row>
    <row r="68" spans="1:10" s="182" customFormat="1">
      <c r="A68" s="158">
        <v>59</v>
      </c>
      <c r="B68" s="159">
        <v>46089</v>
      </c>
      <c r="C68" s="175" t="s">
        <v>717</v>
      </c>
      <c r="D68" s="169">
        <v>40</v>
      </c>
      <c r="E68" s="160">
        <v>45</v>
      </c>
      <c r="F68" s="167" t="s">
        <v>282</v>
      </c>
      <c r="G68" s="176" t="s">
        <v>732</v>
      </c>
      <c r="H68" s="165" t="s">
        <v>703</v>
      </c>
      <c r="I68" s="162" t="s">
        <v>578</v>
      </c>
      <c r="J68" s="177" t="s">
        <v>579</v>
      </c>
    </row>
    <row r="69" spans="1:10" s="182" customFormat="1">
      <c r="A69" s="158">
        <v>60</v>
      </c>
      <c r="B69" s="159">
        <v>46089</v>
      </c>
      <c r="C69" s="175" t="s">
        <v>717</v>
      </c>
      <c r="D69" s="169">
        <v>50</v>
      </c>
      <c r="E69" s="160">
        <v>7</v>
      </c>
      <c r="F69" s="167" t="s">
        <v>733</v>
      </c>
      <c r="G69" s="176" t="s">
        <v>734</v>
      </c>
      <c r="H69" s="165" t="s">
        <v>727</v>
      </c>
      <c r="I69" s="162" t="s">
        <v>578</v>
      </c>
      <c r="J69" s="177" t="s">
        <v>579</v>
      </c>
    </row>
    <row r="70" spans="1:10" s="182" customFormat="1">
      <c r="A70" s="158">
        <v>61</v>
      </c>
      <c r="B70" s="159">
        <v>46089</v>
      </c>
      <c r="C70" s="175" t="s">
        <v>717</v>
      </c>
      <c r="D70" s="169">
        <v>50</v>
      </c>
      <c r="E70" s="160">
        <v>20</v>
      </c>
      <c r="F70" s="167" t="s">
        <v>733</v>
      </c>
      <c r="G70" s="176" t="s">
        <v>735</v>
      </c>
      <c r="H70" s="165" t="s">
        <v>727</v>
      </c>
      <c r="I70" s="162" t="s">
        <v>719</v>
      </c>
      <c r="J70" s="177" t="s">
        <v>720</v>
      </c>
    </row>
    <row r="71" spans="1:10" s="182" customFormat="1">
      <c r="A71" s="158">
        <v>62</v>
      </c>
      <c r="B71" s="159">
        <v>46089</v>
      </c>
      <c r="C71" s="175" t="s">
        <v>717</v>
      </c>
      <c r="D71" s="169">
        <v>40</v>
      </c>
      <c r="E71" s="160">
        <v>11</v>
      </c>
      <c r="F71" s="167" t="s">
        <v>736</v>
      </c>
      <c r="G71" s="176" t="s">
        <v>737</v>
      </c>
      <c r="H71" s="165" t="s">
        <v>586</v>
      </c>
      <c r="I71" s="162" t="s">
        <v>578</v>
      </c>
      <c r="J71" s="177" t="s">
        <v>579</v>
      </c>
    </row>
    <row r="72" spans="1:10" s="182" customFormat="1">
      <c r="A72" s="158">
        <v>63</v>
      </c>
      <c r="B72" s="159">
        <v>46089</v>
      </c>
      <c r="C72" s="175" t="s">
        <v>717</v>
      </c>
      <c r="D72" s="169">
        <v>40</v>
      </c>
      <c r="E72" s="160">
        <v>31</v>
      </c>
      <c r="F72" s="167" t="s">
        <v>586</v>
      </c>
      <c r="G72" s="176" t="s">
        <v>738</v>
      </c>
      <c r="H72" s="165" t="s">
        <v>736</v>
      </c>
      <c r="I72" s="162" t="s">
        <v>719</v>
      </c>
      <c r="J72" s="177" t="s">
        <v>720</v>
      </c>
    </row>
    <row r="73" spans="1:10" s="182" customFormat="1">
      <c r="A73" s="158">
        <v>64</v>
      </c>
      <c r="B73" s="159">
        <v>46089</v>
      </c>
      <c r="C73" s="175" t="s">
        <v>717</v>
      </c>
      <c r="D73" s="169">
        <v>40</v>
      </c>
      <c r="E73" s="160">
        <v>30</v>
      </c>
      <c r="F73" s="167" t="s">
        <v>703</v>
      </c>
      <c r="G73" s="176" t="s">
        <v>739</v>
      </c>
      <c r="H73" s="165" t="s">
        <v>333</v>
      </c>
      <c r="I73" s="162" t="s">
        <v>578</v>
      </c>
      <c r="J73" s="177" t="s">
        <v>579</v>
      </c>
    </row>
    <row r="74" spans="1:10" s="182" customFormat="1">
      <c r="A74" s="158">
        <v>65</v>
      </c>
      <c r="B74" s="159">
        <v>46089</v>
      </c>
      <c r="C74" s="175" t="s">
        <v>717</v>
      </c>
      <c r="D74" s="169">
        <v>40</v>
      </c>
      <c r="E74" s="160">
        <v>31</v>
      </c>
      <c r="F74" s="167" t="s">
        <v>703</v>
      </c>
      <c r="G74" s="176" t="s">
        <v>740</v>
      </c>
      <c r="H74" s="165" t="s">
        <v>333</v>
      </c>
      <c r="I74" s="162" t="s">
        <v>578</v>
      </c>
      <c r="J74" s="177" t="s">
        <v>579</v>
      </c>
    </row>
    <row r="75" spans="1:10" s="182" customFormat="1">
      <c r="A75" s="158">
        <v>66</v>
      </c>
      <c r="B75" s="159">
        <v>46089</v>
      </c>
      <c r="C75" s="175" t="s">
        <v>717</v>
      </c>
      <c r="D75" s="169">
        <v>40</v>
      </c>
      <c r="E75" s="160">
        <v>19</v>
      </c>
      <c r="F75" s="167" t="s">
        <v>333</v>
      </c>
      <c r="G75" s="176" t="s">
        <v>741</v>
      </c>
      <c r="H75" s="165" t="s">
        <v>703</v>
      </c>
      <c r="I75" s="162" t="s">
        <v>742</v>
      </c>
      <c r="J75" s="177"/>
    </row>
    <row r="76" spans="1:10" s="182" customFormat="1">
      <c r="A76" s="158">
        <v>67</v>
      </c>
      <c r="B76" s="159">
        <v>46089</v>
      </c>
      <c r="C76" s="175" t="s">
        <v>717</v>
      </c>
      <c r="D76" s="169">
        <v>40</v>
      </c>
      <c r="E76" s="160">
        <v>41</v>
      </c>
      <c r="F76" s="167" t="s">
        <v>743</v>
      </c>
      <c r="G76" s="176" t="s">
        <v>744</v>
      </c>
      <c r="H76" s="165" t="s">
        <v>736</v>
      </c>
      <c r="I76" s="162" t="s">
        <v>578</v>
      </c>
      <c r="J76" s="177" t="s">
        <v>579</v>
      </c>
    </row>
    <row r="77" spans="1:10" s="182" customFormat="1">
      <c r="A77" s="158">
        <v>68</v>
      </c>
      <c r="B77" s="159">
        <v>46089</v>
      </c>
      <c r="C77" s="175" t="s">
        <v>717</v>
      </c>
      <c r="D77" s="169">
        <v>40</v>
      </c>
      <c r="E77" s="160">
        <v>52</v>
      </c>
      <c r="F77" s="167" t="s">
        <v>743</v>
      </c>
      <c r="G77" s="176" t="s">
        <v>745</v>
      </c>
      <c r="H77" s="165" t="s">
        <v>736</v>
      </c>
      <c r="I77" s="162" t="s">
        <v>578</v>
      </c>
      <c r="J77" s="177" t="s">
        <v>579</v>
      </c>
    </row>
    <row r="78" spans="1:10" s="182" customFormat="1">
      <c r="A78" s="158">
        <v>69</v>
      </c>
      <c r="B78" s="159"/>
      <c r="C78" s="175"/>
      <c r="D78" s="169"/>
      <c r="E78" s="160"/>
      <c r="F78" s="167"/>
      <c r="G78" s="176"/>
      <c r="H78" s="165"/>
      <c r="I78" s="162"/>
      <c r="J78" s="177"/>
    </row>
    <row r="79" spans="1:10" s="182" customFormat="1">
      <c r="A79" s="158">
        <v>70</v>
      </c>
      <c r="B79" s="159"/>
      <c r="C79" s="175"/>
      <c r="D79" s="169"/>
      <c r="E79" s="160"/>
      <c r="F79" s="167"/>
      <c r="G79" s="176"/>
      <c r="H79" s="165"/>
      <c r="I79" s="162"/>
      <c r="J79" s="177"/>
    </row>
    <row r="80" spans="1:10" s="182" customFormat="1">
      <c r="A80" s="158">
        <v>71</v>
      </c>
      <c r="B80" s="159"/>
      <c r="C80" s="175"/>
      <c r="D80" s="169"/>
      <c r="E80" s="160"/>
      <c r="F80" s="167"/>
      <c r="G80" s="176"/>
      <c r="H80" s="165"/>
      <c r="I80" s="162"/>
      <c r="J80" s="177"/>
    </row>
    <row r="81" spans="1:10" s="182" customFormat="1">
      <c r="A81" s="158">
        <v>72</v>
      </c>
      <c r="B81" s="159"/>
      <c r="C81" s="175"/>
      <c r="D81" s="169"/>
      <c r="E81" s="160"/>
      <c r="F81" s="167"/>
      <c r="G81" s="176"/>
      <c r="H81" s="165"/>
      <c r="I81" s="162"/>
      <c r="J81" s="177"/>
    </row>
    <row r="82" spans="1:10" s="182" customFormat="1">
      <c r="A82" s="158">
        <v>73</v>
      </c>
      <c r="B82" s="159"/>
      <c r="C82" s="175"/>
      <c r="D82" s="169"/>
      <c r="E82" s="160"/>
      <c r="F82" s="167"/>
      <c r="G82" s="176"/>
      <c r="H82" s="165"/>
      <c r="I82" s="162"/>
      <c r="J82" s="177"/>
    </row>
    <row r="83" spans="1:10" s="182" customFormat="1">
      <c r="A83" s="158">
        <v>74</v>
      </c>
      <c r="B83" s="159"/>
      <c r="C83" s="175"/>
      <c r="D83" s="169"/>
      <c r="E83" s="160"/>
      <c r="F83" s="167"/>
      <c r="G83" s="176"/>
      <c r="H83" s="165"/>
      <c r="I83" s="162"/>
      <c r="J83" s="177"/>
    </row>
    <row r="84" spans="1:10" s="182" customFormat="1">
      <c r="A84" s="158">
        <v>75</v>
      </c>
      <c r="B84" s="159"/>
      <c r="C84" s="175"/>
      <c r="D84" s="169"/>
      <c r="E84" s="160"/>
      <c r="F84" s="167"/>
      <c r="G84" s="176"/>
      <c r="H84" s="165"/>
      <c r="I84" s="162"/>
      <c r="J84" s="177"/>
    </row>
    <row r="85" spans="1:10" s="182" customFormat="1">
      <c r="A85" s="158">
        <v>76</v>
      </c>
      <c r="B85" s="159"/>
      <c r="C85" s="175"/>
      <c r="D85" s="169"/>
      <c r="E85" s="160"/>
      <c r="F85" s="167"/>
      <c r="G85" s="176"/>
      <c r="H85" s="165"/>
      <c r="I85" s="162"/>
      <c r="J85" s="177"/>
    </row>
    <row r="86" spans="1:10" s="182" customFormat="1">
      <c r="A86" s="158">
        <v>77</v>
      </c>
      <c r="B86" s="159"/>
      <c r="C86" s="175"/>
      <c r="D86" s="169"/>
      <c r="E86" s="160"/>
      <c r="F86" s="167"/>
      <c r="G86" s="176"/>
      <c r="H86" s="165"/>
      <c r="I86" s="162"/>
      <c r="J86" s="177"/>
    </row>
    <row r="87" spans="1:10" s="182" customFormat="1">
      <c r="A87" s="158">
        <v>78</v>
      </c>
      <c r="B87" s="159"/>
      <c r="C87" s="175"/>
      <c r="D87" s="169"/>
      <c r="E87" s="160"/>
      <c r="F87" s="167"/>
      <c r="G87" s="176"/>
      <c r="H87" s="165"/>
      <c r="I87" s="162"/>
      <c r="J87" s="177"/>
    </row>
    <row r="88" spans="1:10" s="182" customFormat="1">
      <c r="A88" s="158">
        <v>79</v>
      </c>
      <c r="B88" s="159"/>
      <c r="C88" s="175"/>
      <c r="D88" s="169"/>
      <c r="E88" s="160"/>
      <c r="F88" s="167"/>
      <c r="G88" s="176"/>
      <c r="H88" s="165"/>
      <c r="I88" s="162"/>
      <c r="J88" s="177"/>
    </row>
    <row r="89" spans="1:10" s="182" customFormat="1">
      <c r="A89" s="158">
        <v>80</v>
      </c>
      <c r="B89" s="159"/>
      <c r="C89" s="175"/>
      <c r="D89" s="169"/>
      <c r="E89" s="160"/>
      <c r="F89" s="167"/>
      <c r="G89" s="176"/>
      <c r="H89" s="165"/>
      <c r="I89" s="162"/>
      <c r="J89" s="177"/>
    </row>
    <row r="90" spans="1:10" s="182" customFormat="1">
      <c r="A90" s="158">
        <v>81</v>
      </c>
      <c r="B90" s="159"/>
      <c r="C90" s="175"/>
      <c r="D90" s="169"/>
      <c r="E90" s="160"/>
      <c r="F90" s="167"/>
      <c r="G90" s="176"/>
      <c r="H90" s="165"/>
      <c r="I90" s="162"/>
      <c r="J90" s="177"/>
    </row>
    <row r="91" spans="1:10" s="182" customFormat="1">
      <c r="A91" s="158">
        <v>82</v>
      </c>
      <c r="B91" s="159"/>
      <c r="C91" s="175"/>
      <c r="D91" s="169"/>
      <c r="E91" s="160"/>
      <c r="F91" s="167"/>
      <c r="G91" s="176"/>
      <c r="H91" s="165"/>
      <c r="I91" s="162"/>
      <c r="J91" s="177"/>
    </row>
    <row r="92" spans="1:10" s="182" customFormat="1">
      <c r="A92" s="158">
        <v>83</v>
      </c>
      <c r="B92" s="159"/>
      <c r="C92" s="175"/>
      <c r="D92" s="169"/>
      <c r="E92" s="160"/>
      <c r="F92" s="167"/>
      <c r="G92" s="176"/>
      <c r="H92" s="165"/>
      <c r="I92" s="162"/>
      <c r="J92" s="177"/>
    </row>
    <row r="93" spans="1:10" s="182" customFormat="1">
      <c r="A93" s="158">
        <v>84</v>
      </c>
      <c r="B93" s="159"/>
      <c r="C93" s="175"/>
      <c r="D93" s="169"/>
      <c r="E93" s="160"/>
      <c r="F93" s="167"/>
      <c r="G93" s="176"/>
      <c r="H93" s="165"/>
      <c r="I93" s="162"/>
      <c r="J93" s="177"/>
    </row>
    <row r="94" spans="1:10" s="182" customFormat="1">
      <c r="A94" s="158">
        <v>85</v>
      </c>
      <c r="B94" s="159"/>
      <c r="C94" s="175"/>
      <c r="D94" s="169"/>
      <c r="E94" s="160"/>
      <c r="F94" s="167"/>
      <c r="G94" s="176"/>
      <c r="H94" s="165"/>
      <c r="I94" s="162"/>
      <c r="J94" s="177"/>
    </row>
    <row r="95" spans="1:10" s="182" customFormat="1">
      <c r="A95" s="158">
        <v>86</v>
      </c>
      <c r="B95" s="159"/>
      <c r="C95" s="175"/>
      <c r="D95" s="169"/>
      <c r="E95" s="160"/>
      <c r="F95" s="167"/>
      <c r="G95" s="176"/>
      <c r="H95" s="165"/>
      <c r="I95" s="162"/>
      <c r="J95" s="177"/>
    </row>
    <row r="96" spans="1:10" s="182" customFormat="1">
      <c r="A96" s="158">
        <v>87</v>
      </c>
      <c r="B96" s="159"/>
      <c r="C96" s="175"/>
      <c r="D96" s="169"/>
      <c r="E96" s="160"/>
      <c r="F96" s="167"/>
      <c r="G96" s="176"/>
      <c r="H96" s="165"/>
      <c r="I96" s="162"/>
      <c r="J96" s="177"/>
    </row>
    <row r="97" spans="1:10" s="182" customFormat="1">
      <c r="A97" s="158">
        <v>88</v>
      </c>
      <c r="B97" s="159"/>
      <c r="C97" s="175"/>
      <c r="D97" s="169"/>
      <c r="E97" s="160"/>
      <c r="F97" s="167"/>
      <c r="G97" s="176"/>
      <c r="H97" s="165"/>
      <c r="I97" s="162"/>
      <c r="J97" s="177"/>
    </row>
    <row r="98" spans="1:10" s="182" customFormat="1">
      <c r="A98" s="158">
        <v>89</v>
      </c>
      <c r="B98" s="159"/>
      <c r="C98" s="175"/>
      <c r="D98" s="169"/>
      <c r="E98" s="160"/>
      <c r="F98" s="167"/>
      <c r="G98" s="176"/>
      <c r="H98" s="165"/>
      <c r="I98" s="162"/>
      <c r="J98" s="177"/>
    </row>
    <row r="99" spans="1:10" s="182" customFormat="1">
      <c r="A99" s="158">
        <v>90</v>
      </c>
      <c r="B99" s="159"/>
      <c r="C99" s="175"/>
      <c r="D99" s="169"/>
      <c r="E99" s="160"/>
      <c r="F99" s="167"/>
      <c r="G99" s="176"/>
      <c r="H99" s="165"/>
      <c r="I99" s="162"/>
      <c r="J99" s="177"/>
    </row>
    <row r="100" spans="1:10" s="182" customFormat="1">
      <c r="A100" s="158">
        <v>91</v>
      </c>
      <c r="B100" s="159"/>
      <c r="C100" s="175"/>
      <c r="D100" s="169"/>
      <c r="E100" s="160"/>
      <c r="F100" s="167"/>
      <c r="G100" s="176"/>
      <c r="H100" s="165"/>
      <c r="I100" s="162"/>
      <c r="J100" s="177"/>
    </row>
    <row r="101" spans="1:10" s="182" customFormat="1">
      <c r="A101" s="158">
        <v>92</v>
      </c>
      <c r="B101" s="159"/>
      <c r="C101" s="175"/>
      <c r="D101" s="169"/>
      <c r="E101" s="160"/>
      <c r="F101" s="167"/>
      <c r="G101" s="176"/>
      <c r="H101" s="165"/>
      <c r="I101" s="162"/>
      <c r="J101" s="177"/>
    </row>
    <row r="102" spans="1:10" s="182" customFormat="1">
      <c r="A102" s="158">
        <v>93</v>
      </c>
      <c r="B102" s="159"/>
      <c r="C102" s="175"/>
      <c r="D102" s="169"/>
      <c r="E102" s="160"/>
      <c r="F102" s="167"/>
      <c r="G102" s="176"/>
      <c r="H102" s="165"/>
      <c r="I102" s="162"/>
      <c r="J102" s="177"/>
    </row>
    <row r="103" spans="1:10" s="182" customFormat="1">
      <c r="A103" s="158">
        <v>94</v>
      </c>
      <c r="B103" s="159"/>
      <c r="C103" s="175"/>
      <c r="D103" s="169"/>
      <c r="E103" s="160"/>
      <c r="F103" s="167"/>
      <c r="G103" s="176"/>
      <c r="H103" s="165"/>
      <c r="I103" s="162"/>
      <c r="J103" s="177"/>
    </row>
    <row r="104" spans="1:10" s="182" customFormat="1">
      <c r="A104" s="158">
        <v>95</v>
      </c>
      <c r="B104" s="159"/>
      <c r="C104" s="175"/>
      <c r="D104" s="169"/>
      <c r="E104" s="160"/>
      <c r="F104" s="167"/>
      <c r="G104" s="176"/>
      <c r="H104" s="165"/>
      <c r="I104" s="162"/>
      <c r="J104" s="177"/>
    </row>
    <row r="105" spans="1:10" s="182" customFormat="1">
      <c r="A105" s="158">
        <v>96</v>
      </c>
      <c r="B105" s="159"/>
      <c r="C105" s="175"/>
      <c r="D105" s="169"/>
      <c r="E105" s="160"/>
      <c r="F105" s="167"/>
      <c r="G105" s="176"/>
      <c r="H105" s="165"/>
      <c r="I105" s="162"/>
      <c r="J105" s="177"/>
    </row>
    <row r="106" spans="1:10" s="182" customFormat="1">
      <c r="A106" s="158">
        <v>97</v>
      </c>
      <c r="B106" s="159"/>
      <c r="C106" s="175"/>
      <c r="D106" s="169"/>
      <c r="E106" s="160"/>
      <c r="F106" s="167"/>
      <c r="G106" s="176"/>
      <c r="H106" s="165"/>
      <c r="I106" s="162"/>
      <c r="J106" s="177"/>
    </row>
    <row r="107" spans="1:10" s="182" customFormat="1">
      <c r="A107" s="158">
        <v>98</v>
      </c>
      <c r="B107" s="159"/>
      <c r="C107" s="175"/>
      <c r="D107" s="169"/>
      <c r="E107" s="160"/>
      <c r="F107" s="167"/>
      <c r="G107" s="176"/>
      <c r="H107" s="165"/>
      <c r="I107" s="162"/>
      <c r="J107" s="177"/>
    </row>
    <row r="108" spans="1:10" s="182" customFormat="1">
      <c r="A108" s="158">
        <v>99</v>
      </c>
      <c r="B108" s="159"/>
      <c r="C108" s="175"/>
      <c r="D108" s="169"/>
      <c r="E108" s="160"/>
      <c r="F108" s="167"/>
      <c r="G108" s="176"/>
      <c r="H108" s="165"/>
      <c r="I108" s="162"/>
      <c r="J108" s="177"/>
    </row>
    <row r="109" spans="1:10" s="182" customFormat="1">
      <c r="A109" s="158">
        <v>100</v>
      </c>
      <c r="B109" s="159"/>
      <c r="C109" s="175"/>
      <c r="D109" s="169"/>
      <c r="E109" s="160"/>
      <c r="F109" s="167"/>
      <c r="G109" s="176"/>
      <c r="H109" s="165"/>
      <c r="I109" s="162"/>
      <c r="J109" s="177"/>
    </row>
  </sheetData>
  <mergeCells count="1">
    <mergeCell ref="A1:J1"/>
  </mergeCells>
  <phoneticPr fontId="10"/>
  <conditionalFormatting sqref="C1 C5:C65465">
    <cfRule type="cellIs" dxfId="6" priority="3" stopIfTrue="1" operator="equal">
      <formula>"警告"</formula>
    </cfRule>
    <cfRule type="cellIs" dxfId="5" priority="4" stopIfTrue="1" operator="equal">
      <formula>"１退場"</formula>
    </cfRule>
    <cfRule type="cellIs" dxfId="4" priority="5" stopIfTrue="1" operator="equal">
      <formula>"２退場"</formula>
    </cfRule>
  </conditionalFormatting>
  <conditionalFormatting sqref="D8:D65465">
    <cfRule type="cellIs" dxfId="3" priority="1" stopIfTrue="1" operator="equal">
      <formula>"４０代"</formula>
    </cfRule>
    <cfRule type="cellIs" dxfId="2" priority="2" stopIfTrue="1" operator="equal">
      <formula>"５０代"</formula>
    </cfRule>
  </conditionalFormatting>
  <conditionalFormatting sqref="G1 G8:G1048576">
    <cfRule type="duplicateValues" dxfId="1" priority="139"/>
  </conditionalFormatting>
  <conditionalFormatting sqref="G8:G1048576 G1">
    <cfRule type="duplicateValues" dxfId="0" priority="137"/>
    <cfRule type="colorScale" priority="138">
      <colorScale>
        <cfvo type="min"/>
        <cfvo type="percentile" val="50"/>
        <cfvo type="max"/>
        <color rgb="FFF8696B"/>
        <color rgb="FFFFEB84"/>
        <color rgb="FF63BE7B"/>
      </colorScale>
    </cfRule>
  </conditionalFormatting>
  <dataValidations count="2">
    <dataValidation imeMode="fullAlpha" allowBlank="1" showInputMessage="1" showErrorMessage="1" sqref="E65528:E131001 JA65528:JA131001 SW65528:SW131001 ACS65528:ACS131001 AMO65528:AMO131001 AWK65528:AWK131001 BGG65528:BGG131001 BQC65528:BQC131001 BZY65528:BZY131001 CJU65528:CJU131001 CTQ65528:CTQ131001 DDM65528:DDM131001 DNI65528:DNI131001 DXE65528:DXE131001 EHA65528:EHA131001 EQW65528:EQW131001 FAS65528:FAS131001 FKO65528:FKO131001 FUK65528:FUK131001 GEG65528:GEG131001 GOC65528:GOC131001 GXY65528:GXY131001 HHU65528:HHU131001 HRQ65528:HRQ131001 IBM65528:IBM131001 ILI65528:ILI131001 IVE65528:IVE131001 JFA65528:JFA131001 JOW65528:JOW131001 JYS65528:JYS131001 KIO65528:KIO131001 KSK65528:KSK131001 LCG65528:LCG131001 LMC65528:LMC131001 LVY65528:LVY131001 MFU65528:MFU131001 MPQ65528:MPQ131001 MZM65528:MZM131001 NJI65528:NJI131001 NTE65528:NTE131001 ODA65528:ODA131001 OMW65528:OMW131001 OWS65528:OWS131001 PGO65528:PGO131001 PQK65528:PQK131001 QAG65528:QAG131001 QKC65528:QKC131001 QTY65528:QTY131001 RDU65528:RDU131001 RNQ65528:RNQ131001 RXM65528:RXM131001 SHI65528:SHI131001 SRE65528:SRE131001 TBA65528:TBA131001 TKW65528:TKW131001 TUS65528:TUS131001 UEO65528:UEO131001 UOK65528:UOK131001 UYG65528:UYG131001 VIC65528:VIC131001 VRY65528:VRY131001 WBU65528:WBU131001 WLQ65528:WLQ131001 WVM65528:WVM131001 E131064:E196537 JA131064:JA196537 SW131064:SW196537 ACS131064:ACS196537 AMO131064:AMO196537 AWK131064:AWK196537 BGG131064:BGG196537 BQC131064:BQC196537 BZY131064:BZY196537 CJU131064:CJU196537 CTQ131064:CTQ196537 DDM131064:DDM196537 DNI131064:DNI196537 DXE131064:DXE196537 EHA131064:EHA196537 EQW131064:EQW196537 FAS131064:FAS196537 FKO131064:FKO196537 FUK131064:FUK196537 GEG131064:GEG196537 GOC131064:GOC196537 GXY131064:GXY196537 HHU131064:HHU196537 HRQ131064:HRQ196537 IBM131064:IBM196537 ILI131064:ILI196537 IVE131064:IVE196537 JFA131064:JFA196537 JOW131064:JOW196537 JYS131064:JYS196537 KIO131064:KIO196537 KSK131064:KSK196537 LCG131064:LCG196537 LMC131064:LMC196537 LVY131064:LVY196537 MFU131064:MFU196537 MPQ131064:MPQ196537 MZM131064:MZM196537 NJI131064:NJI196537 NTE131064:NTE196537 ODA131064:ODA196537 OMW131064:OMW196537 OWS131064:OWS196537 PGO131064:PGO196537 PQK131064:PQK196537 QAG131064:QAG196537 QKC131064:QKC196537 QTY131064:QTY196537 RDU131064:RDU196537 RNQ131064:RNQ196537 RXM131064:RXM196537 SHI131064:SHI196537 SRE131064:SRE196537 TBA131064:TBA196537 TKW131064:TKW196537 TUS131064:TUS196537 UEO131064:UEO196537 UOK131064:UOK196537 UYG131064:UYG196537 VIC131064:VIC196537 VRY131064:VRY196537 WBU131064:WBU196537 WLQ131064:WLQ196537 WVM131064:WVM196537 E196600:E262073 JA196600:JA262073 SW196600:SW262073 ACS196600:ACS262073 AMO196600:AMO262073 AWK196600:AWK262073 BGG196600:BGG262073 BQC196600:BQC262073 BZY196600:BZY262073 CJU196600:CJU262073 CTQ196600:CTQ262073 DDM196600:DDM262073 DNI196600:DNI262073 DXE196600:DXE262073 EHA196600:EHA262073 EQW196600:EQW262073 FAS196600:FAS262073 FKO196600:FKO262073 FUK196600:FUK262073 GEG196600:GEG262073 GOC196600:GOC262073 GXY196600:GXY262073 HHU196600:HHU262073 HRQ196600:HRQ262073 IBM196600:IBM262073 ILI196600:ILI262073 IVE196600:IVE262073 JFA196600:JFA262073 JOW196600:JOW262073 JYS196600:JYS262073 KIO196600:KIO262073 KSK196600:KSK262073 LCG196600:LCG262073 LMC196600:LMC262073 LVY196600:LVY262073 MFU196600:MFU262073 MPQ196600:MPQ262073 MZM196600:MZM262073 NJI196600:NJI262073 NTE196600:NTE262073 ODA196600:ODA262073 OMW196600:OMW262073 OWS196600:OWS262073 PGO196600:PGO262073 PQK196600:PQK262073 QAG196600:QAG262073 QKC196600:QKC262073 QTY196600:QTY262073 RDU196600:RDU262073 RNQ196600:RNQ262073 RXM196600:RXM262073 SHI196600:SHI262073 SRE196600:SRE262073 TBA196600:TBA262073 TKW196600:TKW262073 TUS196600:TUS262073 UEO196600:UEO262073 UOK196600:UOK262073 UYG196600:UYG262073 VIC196600:VIC262073 VRY196600:VRY262073 WBU196600:WBU262073 WLQ196600:WLQ262073 WVM196600:WVM262073 E262136:E327609 JA262136:JA327609 SW262136:SW327609 ACS262136:ACS327609 AMO262136:AMO327609 AWK262136:AWK327609 BGG262136:BGG327609 BQC262136:BQC327609 BZY262136:BZY327609 CJU262136:CJU327609 CTQ262136:CTQ327609 DDM262136:DDM327609 DNI262136:DNI327609 DXE262136:DXE327609 EHA262136:EHA327609 EQW262136:EQW327609 FAS262136:FAS327609 FKO262136:FKO327609 FUK262136:FUK327609 GEG262136:GEG327609 GOC262136:GOC327609 GXY262136:GXY327609 HHU262136:HHU327609 HRQ262136:HRQ327609 IBM262136:IBM327609 ILI262136:ILI327609 IVE262136:IVE327609 JFA262136:JFA327609 JOW262136:JOW327609 JYS262136:JYS327609 KIO262136:KIO327609 KSK262136:KSK327609 LCG262136:LCG327609 LMC262136:LMC327609 LVY262136:LVY327609 MFU262136:MFU327609 MPQ262136:MPQ327609 MZM262136:MZM327609 NJI262136:NJI327609 NTE262136:NTE327609 ODA262136:ODA327609 OMW262136:OMW327609 OWS262136:OWS327609 PGO262136:PGO327609 PQK262136:PQK327609 QAG262136:QAG327609 QKC262136:QKC327609 QTY262136:QTY327609 RDU262136:RDU327609 RNQ262136:RNQ327609 RXM262136:RXM327609 SHI262136:SHI327609 SRE262136:SRE327609 TBA262136:TBA327609 TKW262136:TKW327609 TUS262136:TUS327609 UEO262136:UEO327609 UOK262136:UOK327609 UYG262136:UYG327609 VIC262136:VIC327609 VRY262136:VRY327609 WBU262136:WBU327609 WLQ262136:WLQ327609 WVM262136:WVM327609 E327672:E393145 JA327672:JA393145 SW327672:SW393145 ACS327672:ACS393145 AMO327672:AMO393145 AWK327672:AWK393145 BGG327672:BGG393145 BQC327672:BQC393145 BZY327672:BZY393145 CJU327672:CJU393145 CTQ327672:CTQ393145 DDM327672:DDM393145 DNI327672:DNI393145 DXE327672:DXE393145 EHA327672:EHA393145 EQW327672:EQW393145 FAS327672:FAS393145 FKO327672:FKO393145 FUK327672:FUK393145 GEG327672:GEG393145 GOC327672:GOC393145 GXY327672:GXY393145 HHU327672:HHU393145 HRQ327672:HRQ393145 IBM327672:IBM393145 ILI327672:ILI393145 IVE327672:IVE393145 JFA327672:JFA393145 JOW327672:JOW393145 JYS327672:JYS393145 KIO327672:KIO393145 KSK327672:KSK393145 LCG327672:LCG393145 LMC327672:LMC393145 LVY327672:LVY393145 MFU327672:MFU393145 MPQ327672:MPQ393145 MZM327672:MZM393145 NJI327672:NJI393145 NTE327672:NTE393145 ODA327672:ODA393145 OMW327672:OMW393145 OWS327672:OWS393145 PGO327672:PGO393145 PQK327672:PQK393145 QAG327672:QAG393145 QKC327672:QKC393145 QTY327672:QTY393145 RDU327672:RDU393145 RNQ327672:RNQ393145 RXM327672:RXM393145 SHI327672:SHI393145 SRE327672:SRE393145 TBA327672:TBA393145 TKW327672:TKW393145 TUS327672:TUS393145 UEO327672:UEO393145 UOK327672:UOK393145 UYG327672:UYG393145 VIC327672:VIC393145 VRY327672:VRY393145 WBU327672:WBU393145 WLQ327672:WLQ393145 WVM327672:WVM393145 E393208:E458681 JA393208:JA458681 SW393208:SW458681 ACS393208:ACS458681 AMO393208:AMO458681 AWK393208:AWK458681 BGG393208:BGG458681 BQC393208:BQC458681 BZY393208:BZY458681 CJU393208:CJU458681 CTQ393208:CTQ458681 DDM393208:DDM458681 DNI393208:DNI458681 DXE393208:DXE458681 EHA393208:EHA458681 EQW393208:EQW458681 FAS393208:FAS458681 FKO393208:FKO458681 FUK393208:FUK458681 GEG393208:GEG458681 GOC393208:GOC458681 GXY393208:GXY458681 HHU393208:HHU458681 HRQ393208:HRQ458681 IBM393208:IBM458681 ILI393208:ILI458681 IVE393208:IVE458681 JFA393208:JFA458681 JOW393208:JOW458681 JYS393208:JYS458681 KIO393208:KIO458681 KSK393208:KSK458681 LCG393208:LCG458681 LMC393208:LMC458681 LVY393208:LVY458681 MFU393208:MFU458681 MPQ393208:MPQ458681 MZM393208:MZM458681 NJI393208:NJI458681 NTE393208:NTE458681 ODA393208:ODA458681 OMW393208:OMW458681 OWS393208:OWS458681 PGO393208:PGO458681 PQK393208:PQK458681 QAG393208:QAG458681 QKC393208:QKC458681 QTY393208:QTY458681 RDU393208:RDU458681 RNQ393208:RNQ458681 RXM393208:RXM458681 SHI393208:SHI458681 SRE393208:SRE458681 TBA393208:TBA458681 TKW393208:TKW458681 TUS393208:TUS458681 UEO393208:UEO458681 UOK393208:UOK458681 UYG393208:UYG458681 VIC393208:VIC458681 VRY393208:VRY458681 WBU393208:WBU458681 WLQ393208:WLQ458681 WVM393208:WVM458681 E458744:E524217 JA458744:JA524217 SW458744:SW524217 ACS458744:ACS524217 AMO458744:AMO524217 AWK458744:AWK524217 BGG458744:BGG524217 BQC458744:BQC524217 BZY458744:BZY524217 CJU458744:CJU524217 CTQ458744:CTQ524217 DDM458744:DDM524217 DNI458744:DNI524217 DXE458744:DXE524217 EHA458744:EHA524217 EQW458744:EQW524217 FAS458744:FAS524217 FKO458744:FKO524217 FUK458744:FUK524217 GEG458744:GEG524217 GOC458744:GOC524217 GXY458744:GXY524217 HHU458744:HHU524217 HRQ458744:HRQ524217 IBM458744:IBM524217 ILI458744:ILI524217 IVE458744:IVE524217 JFA458744:JFA524217 JOW458744:JOW524217 JYS458744:JYS524217 KIO458744:KIO524217 KSK458744:KSK524217 LCG458744:LCG524217 LMC458744:LMC524217 LVY458744:LVY524217 MFU458744:MFU524217 MPQ458744:MPQ524217 MZM458744:MZM524217 NJI458744:NJI524217 NTE458744:NTE524217 ODA458744:ODA524217 OMW458744:OMW524217 OWS458744:OWS524217 PGO458744:PGO524217 PQK458744:PQK524217 QAG458744:QAG524217 QKC458744:QKC524217 QTY458744:QTY524217 RDU458744:RDU524217 RNQ458744:RNQ524217 RXM458744:RXM524217 SHI458744:SHI524217 SRE458744:SRE524217 TBA458744:TBA524217 TKW458744:TKW524217 TUS458744:TUS524217 UEO458744:UEO524217 UOK458744:UOK524217 UYG458744:UYG524217 VIC458744:VIC524217 VRY458744:VRY524217 WBU458744:WBU524217 WLQ458744:WLQ524217 WVM458744:WVM524217 E524280:E589753 JA524280:JA589753 SW524280:SW589753 ACS524280:ACS589753 AMO524280:AMO589753 AWK524280:AWK589753 BGG524280:BGG589753 BQC524280:BQC589753 BZY524280:BZY589753 CJU524280:CJU589753 CTQ524280:CTQ589753 DDM524280:DDM589753 DNI524280:DNI589753 DXE524280:DXE589753 EHA524280:EHA589753 EQW524280:EQW589753 FAS524280:FAS589753 FKO524280:FKO589753 FUK524280:FUK589753 GEG524280:GEG589753 GOC524280:GOC589753 GXY524280:GXY589753 HHU524280:HHU589753 HRQ524280:HRQ589753 IBM524280:IBM589753 ILI524280:ILI589753 IVE524280:IVE589753 JFA524280:JFA589753 JOW524280:JOW589753 JYS524280:JYS589753 KIO524280:KIO589753 KSK524280:KSK589753 LCG524280:LCG589753 LMC524280:LMC589753 LVY524280:LVY589753 MFU524280:MFU589753 MPQ524280:MPQ589753 MZM524280:MZM589753 NJI524280:NJI589753 NTE524280:NTE589753 ODA524280:ODA589753 OMW524280:OMW589753 OWS524280:OWS589753 PGO524280:PGO589753 PQK524280:PQK589753 QAG524280:QAG589753 QKC524280:QKC589753 QTY524280:QTY589753 RDU524280:RDU589753 RNQ524280:RNQ589753 RXM524280:RXM589753 SHI524280:SHI589753 SRE524280:SRE589753 TBA524280:TBA589753 TKW524280:TKW589753 TUS524280:TUS589753 UEO524280:UEO589753 UOK524280:UOK589753 UYG524280:UYG589753 VIC524280:VIC589753 VRY524280:VRY589753 WBU524280:WBU589753 WLQ524280:WLQ589753 WVM524280:WVM589753 E589816:E655289 JA589816:JA655289 SW589816:SW655289 ACS589816:ACS655289 AMO589816:AMO655289 AWK589816:AWK655289 BGG589816:BGG655289 BQC589816:BQC655289 BZY589816:BZY655289 CJU589816:CJU655289 CTQ589816:CTQ655289 DDM589816:DDM655289 DNI589816:DNI655289 DXE589816:DXE655289 EHA589816:EHA655289 EQW589816:EQW655289 FAS589816:FAS655289 FKO589816:FKO655289 FUK589816:FUK655289 GEG589816:GEG655289 GOC589816:GOC655289 GXY589816:GXY655289 HHU589816:HHU655289 HRQ589816:HRQ655289 IBM589816:IBM655289 ILI589816:ILI655289 IVE589816:IVE655289 JFA589816:JFA655289 JOW589816:JOW655289 JYS589816:JYS655289 KIO589816:KIO655289 KSK589816:KSK655289 LCG589816:LCG655289 LMC589816:LMC655289 LVY589816:LVY655289 MFU589816:MFU655289 MPQ589816:MPQ655289 MZM589816:MZM655289 NJI589816:NJI655289 NTE589816:NTE655289 ODA589816:ODA655289 OMW589816:OMW655289 OWS589816:OWS655289 PGO589816:PGO655289 PQK589816:PQK655289 QAG589816:QAG655289 QKC589816:QKC655289 QTY589816:QTY655289 RDU589816:RDU655289 RNQ589816:RNQ655289 RXM589816:RXM655289 SHI589816:SHI655289 SRE589816:SRE655289 TBA589816:TBA655289 TKW589816:TKW655289 TUS589816:TUS655289 UEO589816:UEO655289 UOK589816:UOK655289 UYG589816:UYG655289 VIC589816:VIC655289 VRY589816:VRY655289 WBU589816:WBU655289 WLQ589816:WLQ655289 WVM589816:WVM655289 E655352:E720825 JA655352:JA720825 SW655352:SW720825 ACS655352:ACS720825 AMO655352:AMO720825 AWK655352:AWK720825 BGG655352:BGG720825 BQC655352:BQC720825 BZY655352:BZY720825 CJU655352:CJU720825 CTQ655352:CTQ720825 DDM655352:DDM720825 DNI655352:DNI720825 DXE655352:DXE720825 EHA655352:EHA720825 EQW655352:EQW720825 FAS655352:FAS720825 FKO655352:FKO720825 FUK655352:FUK720825 GEG655352:GEG720825 GOC655352:GOC720825 GXY655352:GXY720825 HHU655352:HHU720825 HRQ655352:HRQ720825 IBM655352:IBM720825 ILI655352:ILI720825 IVE655352:IVE720825 JFA655352:JFA720825 JOW655352:JOW720825 JYS655352:JYS720825 KIO655352:KIO720825 KSK655352:KSK720825 LCG655352:LCG720825 LMC655352:LMC720825 LVY655352:LVY720825 MFU655352:MFU720825 MPQ655352:MPQ720825 MZM655352:MZM720825 NJI655352:NJI720825 NTE655352:NTE720825 ODA655352:ODA720825 OMW655352:OMW720825 OWS655352:OWS720825 PGO655352:PGO720825 PQK655352:PQK720825 QAG655352:QAG720825 QKC655352:QKC720825 QTY655352:QTY720825 RDU655352:RDU720825 RNQ655352:RNQ720825 RXM655352:RXM720825 SHI655352:SHI720825 SRE655352:SRE720825 TBA655352:TBA720825 TKW655352:TKW720825 TUS655352:TUS720825 UEO655352:UEO720825 UOK655352:UOK720825 UYG655352:UYG720825 VIC655352:VIC720825 VRY655352:VRY720825 WBU655352:WBU720825 WLQ655352:WLQ720825 WVM655352:WVM720825 E720888:E786361 JA720888:JA786361 SW720888:SW786361 ACS720888:ACS786361 AMO720888:AMO786361 AWK720888:AWK786361 BGG720888:BGG786361 BQC720888:BQC786361 BZY720888:BZY786361 CJU720888:CJU786361 CTQ720888:CTQ786361 DDM720888:DDM786361 DNI720888:DNI786361 DXE720888:DXE786361 EHA720888:EHA786361 EQW720888:EQW786361 FAS720888:FAS786361 FKO720888:FKO786361 FUK720888:FUK786361 GEG720888:GEG786361 GOC720888:GOC786361 GXY720888:GXY786361 HHU720888:HHU786361 HRQ720888:HRQ786361 IBM720888:IBM786361 ILI720888:ILI786361 IVE720888:IVE786361 JFA720888:JFA786361 JOW720888:JOW786361 JYS720888:JYS786361 KIO720888:KIO786361 KSK720888:KSK786361 LCG720888:LCG786361 LMC720888:LMC786361 LVY720888:LVY786361 MFU720888:MFU786361 MPQ720888:MPQ786361 MZM720888:MZM786361 NJI720888:NJI786361 NTE720888:NTE786361 ODA720888:ODA786361 OMW720888:OMW786361 OWS720888:OWS786361 PGO720888:PGO786361 PQK720888:PQK786361 QAG720888:QAG786361 QKC720888:QKC786361 QTY720888:QTY786361 RDU720888:RDU786361 RNQ720888:RNQ786361 RXM720888:RXM786361 SHI720888:SHI786361 SRE720888:SRE786361 TBA720888:TBA786361 TKW720888:TKW786361 TUS720888:TUS786361 UEO720888:UEO786361 UOK720888:UOK786361 UYG720888:UYG786361 VIC720888:VIC786361 VRY720888:VRY786361 WBU720888:WBU786361 WLQ720888:WLQ786361 WVM720888:WVM786361 E786424:E851897 JA786424:JA851897 SW786424:SW851897 ACS786424:ACS851897 AMO786424:AMO851897 AWK786424:AWK851897 BGG786424:BGG851897 BQC786424:BQC851897 BZY786424:BZY851897 CJU786424:CJU851897 CTQ786424:CTQ851897 DDM786424:DDM851897 DNI786424:DNI851897 DXE786424:DXE851897 EHA786424:EHA851897 EQW786424:EQW851897 FAS786424:FAS851897 FKO786424:FKO851897 FUK786424:FUK851897 GEG786424:GEG851897 GOC786424:GOC851897 GXY786424:GXY851897 HHU786424:HHU851897 HRQ786424:HRQ851897 IBM786424:IBM851897 ILI786424:ILI851897 IVE786424:IVE851897 JFA786424:JFA851897 JOW786424:JOW851897 JYS786424:JYS851897 KIO786424:KIO851897 KSK786424:KSK851897 LCG786424:LCG851897 LMC786424:LMC851897 LVY786424:LVY851897 MFU786424:MFU851897 MPQ786424:MPQ851897 MZM786424:MZM851897 NJI786424:NJI851897 NTE786424:NTE851897 ODA786424:ODA851897 OMW786424:OMW851897 OWS786424:OWS851897 PGO786424:PGO851897 PQK786424:PQK851897 QAG786424:QAG851897 QKC786424:QKC851897 QTY786424:QTY851897 RDU786424:RDU851897 RNQ786424:RNQ851897 RXM786424:RXM851897 SHI786424:SHI851897 SRE786424:SRE851897 TBA786424:TBA851897 TKW786424:TKW851897 TUS786424:TUS851897 UEO786424:UEO851897 UOK786424:UOK851897 UYG786424:UYG851897 VIC786424:VIC851897 VRY786424:VRY851897 WBU786424:WBU851897 WLQ786424:WLQ851897 WVM786424:WVM851897 E851960:E917433 JA851960:JA917433 SW851960:SW917433 ACS851960:ACS917433 AMO851960:AMO917433 AWK851960:AWK917433 BGG851960:BGG917433 BQC851960:BQC917433 BZY851960:BZY917433 CJU851960:CJU917433 CTQ851960:CTQ917433 DDM851960:DDM917433 DNI851960:DNI917433 DXE851960:DXE917433 EHA851960:EHA917433 EQW851960:EQW917433 FAS851960:FAS917433 FKO851960:FKO917433 FUK851960:FUK917433 GEG851960:GEG917433 GOC851960:GOC917433 GXY851960:GXY917433 HHU851960:HHU917433 HRQ851960:HRQ917433 IBM851960:IBM917433 ILI851960:ILI917433 IVE851960:IVE917433 JFA851960:JFA917433 JOW851960:JOW917433 JYS851960:JYS917433 KIO851960:KIO917433 KSK851960:KSK917433 LCG851960:LCG917433 LMC851960:LMC917433 LVY851960:LVY917433 MFU851960:MFU917433 MPQ851960:MPQ917433 MZM851960:MZM917433 NJI851960:NJI917433 NTE851960:NTE917433 ODA851960:ODA917433 OMW851960:OMW917433 OWS851960:OWS917433 PGO851960:PGO917433 PQK851960:PQK917433 QAG851960:QAG917433 QKC851960:QKC917433 QTY851960:QTY917433 RDU851960:RDU917433 RNQ851960:RNQ917433 RXM851960:RXM917433 SHI851960:SHI917433 SRE851960:SRE917433 TBA851960:TBA917433 TKW851960:TKW917433 TUS851960:TUS917433 UEO851960:UEO917433 UOK851960:UOK917433 UYG851960:UYG917433 VIC851960:VIC917433 VRY851960:VRY917433 WBU851960:WBU917433 WLQ851960:WLQ917433 WVM851960:WVM917433 E917496:E982969 JA917496:JA982969 SW917496:SW982969 ACS917496:ACS982969 AMO917496:AMO982969 AWK917496:AWK982969 BGG917496:BGG982969 BQC917496:BQC982969 BZY917496:BZY982969 CJU917496:CJU982969 CTQ917496:CTQ982969 DDM917496:DDM982969 DNI917496:DNI982969 DXE917496:DXE982969 EHA917496:EHA982969 EQW917496:EQW982969 FAS917496:FAS982969 FKO917496:FKO982969 FUK917496:FUK982969 GEG917496:GEG982969 GOC917496:GOC982969 GXY917496:GXY982969 HHU917496:HHU982969 HRQ917496:HRQ982969 IBM917496:IBM982969 ILI917496:ILI982969 IVE917496:IVE982969 JFA917496:JFA982969 JOW917496:JOW982969 JYS917496:JYS982969 KIO917496:KIO982969 KSK917496:KSK982969 LCG917496:LCG982969 LMC917496:LMC982969 LVY917496:LVY982969 MFU917496:MFU982969 MPQ917496:MPQ982969 MZM917496:MZM982969 NJI917496:NJI982969 NTE917496:NTE982969 ODA917496:ODA982969 OMW917496:OMW982969 OWS917496:OWS982969 PGO917496:PGO982969 PQK917496:PQK982969 QAG917496:QAG982969 QKC917496:QKC982969 QTY917496:QTY982969 RDU917496:RDU982969 RNQ917496:RNQ982969 RXM917496:RXM982969 SHI917496:SHI982969 SRE917496:SRE982969 TBA917496:TBA982969 TKW917496:TKW982969 TUS917496:TUS982969 UEO917496:UEO982969 UOK917496:UOK982969 UYG917496:UYG982969 VIC917496:VIC982969 VRY917496:VRY982969 WBU917496:WBU982969 WLQ917496:WLQ982969 WVM917496:WVM982969 E983032:E1048576 JA983032:JA1048576 SW983032:SW1048576 ACS983032:ACS1048576 AMO983032:AMO1048576 AWK983032:AWK1048576 BGG983032:BGG1048576 BQC983032:BQC1048576 BZY983032:BZY1048576 CJU983032:CJU1048576 CTQ983032:CTQ1048576 DDM983032:DDM1048576 DNI983032:DNI1048576 DXE983032:DXE1048576 EHA983032:EHA1048576 EQW983032:EQW1048576 FAS983032:FAS1048576 FKO983032:FKO1048576 FUK983032:FUK1048576 GEG983032:GEG1048576 GOC983032:GOC1048576 GXY983032:GXY1048576 HHU983032:HHU1048576 HRQ983032:HRQ1048576 IBM983032:IBM1048576 ILI983032:ILI1048576 IVE983032:IVE1048576 JFA983032:JFA1048576 JOW983032:JOW1048576 JYS983032:JYS1048576 KIO983032:KIO1048576 KSK983032:KSK1048576 LCG983032:LCG1048576 LMC983032:LMC1048576 LVY983032:LVY1048576 MFU983032:MFU1048576 MPQ983032:MPQ1048576 MZM983032:MZM1048576 NJI983032:NJI1048576 NTE983032:NTE1048576 ODA983032:ODA1048576 OMW983032:OMW1048576 OWS983032:OWS1048576 PGO983032:PGO1048576 PQK983032:PQK1048576 QAG983032:QAG1048576 QKC983032:QKC1048576 QTY983032:QTY1048576 RDU983032:RDU1048576 RNQ983032:RNQ1048576 RXM983032:RXM1048576 SHI983032:SHI1048576 SRE983032:SRE1048576 TBA983032:TBA1048576 TKW983032:TKW1048576 TUS983032:TUS1048576 UEO983032:UEO1048576 UOK983032:UOK1048576 UYG983032:UYG1048576 VIC983032:VIC1048576 VRY983032:VRY1048576 WBU983032:WBU1048576 WLQ983032:WLQ1048576 WVM983032:WVM1048576 I65468 JE65468 TA65468 ACW65468 AMS65468 AWO65468 BGK65468 BQG65468 CAC65468 CJY65468 CTU65468 DDQ65468 DNM65468 DXI65468 EHE65468 ERA65468 FAW65468 FKS65468 FUO65468 GEK65468 GOG65468 GYC65468 HHY65468 HRU65468 IBQ65468 ILM65468 IVI65468 JFE65468 JPA65468 JYW65468 KIS65468 KSO65468 LCK65468 LMG65468 LWC65468 MFY65468 MPU65468 MZQ65468 NJM65468 NTI65468 ODE65468 ONA65468 OWW65468 PGS65468 PQO65468 QAK65468 QKG65468 QUC65468 RDY65468 RNU65468 RXQ65468 SHM65468 SRI65468 TBE65468 TLA65468 TUW65468 UES65468 UOO65468 UYK65468 VIG65468 VSC65468 WBY65468 WLU65468 WVQ65468 I131004 JE131004 TA131004 ACW131004 AMS131004 AWO131004 BGK131004 BQG131004 CAC131004 CJY131004 CTU131004 DDQ131004 DNM131004 DXI131004 EHE131004 ERA131004 FAW131004 FKS131004 FUO131004 GEK131004 GOG131004 GYC131004 HHY131004 HRU131004 IBQ131004 ILM131004 IVI131004 JFE131004 JPA131004 JYW131004 KIS131004 KSO131004 LCK131004 LMG131004 LWC131004 MFY131004 MPU131004 MZQ131004 NJM131004 NTI131004 ODE131004 ONA131004 OWW131004 PGS131004 PQO131004 QAK131004 QKG131004 QUC131004 RDY131004 RNU131004 RXQ131004 SHM131004 SRI131004 TBE131004 TLA131004 TUW131004 UES131004 UOO131004 UYK131004 VIG131004 VSC131004 WBY131004 WLU131004 WVQ131004 I196540 JE196540 TA196540 ACW196540 AMS196540 AWO196540 BGK196540 BQG196540 CAC196540 CJY196540 CTU196540 DDQ196540 DNM196540 DXI196540 EHE196540 ERA196540 FAW196540 FKS196540 FUO196540 GEK196540 GOG196540 GYC196540 HHY196540 HRU196540 IBQ196540 ILM196540 IVI196540 JFE196540 JPA196540 JYW196540 KIS196540 KSO196540 LCK196540 LMG196540 LWC196540 MFY196540 MPU196540 MZQ196540 NJM196540 NTI196540 ODE196540 ONA196540 OWW196540 PGS196540 PQO196540 QAK196540 QKG196540 QUC196540 RDY196540 RNU196540 RXQ196540 SHM196540 SRI196540 TBE196540 TLA196540 TUW196540 UES196540 UOO196540 UYK196540 VIG196540 VSC196540 WBY196540 WLU196540 WVQ196540 I262076 JE262076 TA262076 ACW262076 AMS262076 AWO262076 BGK262076 BQG262076 CAC262076 CJY262076 CTU262076 DDQ262076 DNM262076 DXI262076 EHE262076 ERA262076 FAW262076 FKS262076 FUO262076 GEK262076 GOG262076 GYC262076 HHY262076 HRU262076 IBQ262076 ILM262076 IVI262076 JFE262076 JPA262076 JYW262076 KIS262076 KSO262076 LCK262076 LMG262076 LWC262076 MFY262076 MPU262076 MZQ262076 NJM262076 NTI262076 ODE262076 ONA262076 OWW262076 PGS262076 PQO262076 QAK262076 QKG262076 QUC262076 RDY262076 RNU262076 RXQ262076 SHM262076 SRI262076 TBE262076 TLA262076 TUW262076 UES262076 UOO262076 UYK262076 VIG262076 VSC262076 WBY262076 WLU262076 WVQ262076 I327612 JE327612 TA327612 ACW327612 AMS327612 AWO327612 BGK327612 BQG327612 CAC327612 CJY327612 CTU327612 DDQ327612 DNM327612 DXI327612 EHE327612 ERA327612 FAW327612 FKS327612 FUO327612 GEK327612 GOG327612 GYC327612 HHY327612 HRU327612 IBQ327612 ILM327612 IVI327612 JFE327612 JPA327612 JYW327612 KIS327612 KSO327612 LCK327612 LMG327612 LWC327612 MFY327612 MPU327612 MZQ327612 NJM327612 NTI327612 ODE327612 ONA327612 OWW327612 PGS327612 PQO327612 QAK327612 QKG327612 QUC327612 RDY327612 RNU327612 RXQ327612 SHM327612 SRI327612 TBE327612 TLA327612 TUW327612 UES327612 UOO327612 UYK327612 VIG327612 VSC327612 WBY327612 WLU327612 WVQ327612 I393148 JE393148 TA393148 ACW393148 AMS393148 AWO393148 BGK393148 BQG393148 CAC393148 CJY393148 CTU393148 DDQ393148 DNM393148 DXI393148 EHE393148 ERA393148 FAW393148 FKS393148 FUO393148 GEK393148 GOG393148 GYC393148 HHY393148 HRU393148 IBQ393148 ILM393148 IVI393148 JFE393148 JPA393148 JYW393148 KIS393148 KSO393148 LCK393148 LMG393148 LWC393148 MFY393148 MPU393148 MZQ393148 NJM393148 NTI393148 ODE393148 ONA393148 OWW393148 PGS393148 PQO393148 QAK393148 QKG393148 QUC393148 RDY393148 RNU393148 RXQ393148 SHM393148 SRI393148 TBE393148 TLA393148 TUW393148 UES393148 UOO393148 UYK393148 VIG393148 VSC393148 WBY393148 WLU393148 WVQ393148 I458684 JE458684 TA458684 ACW458684 AMS458684 AWO458684 BGK458684 BQG458684 CAC458684 CJY458684 CTU458684 DDQ458684 DNM458684 DXI458684 EHE458684 ERA458684 FAW458684 FKS458684 FUO458684 GEK458684 GOG458684 GYC458684 HHY458684 HRU458684 IBQ458684 ILM458684 IVI458684 JFE458684 JPA458684 JYW458684 KIS458684 KSO458684 LCK458684 LMG458684 LWC458684 MFY458684 MPU458684 MZQ458684 NJM458684 NTI458684 ODE458684 ONA458684 OWW458684 PGS458684 PQO458684 QAK458684 QKG458684 QUC458684 RDY458684 RNU458684 RXQ458684 SHM458684 SRI458684 TBE458684 TLA458684 TUW458684 UES458684 UOO458684 UYK458684 VIG458684 VSC458684 WBY458684 WLU458684 WVQ458684 I524220 JE524220 TA524220 ACW524220 AMS524220 AWO524220 BGK524220 BQG524220 CAC524220 CJY524220 CTU524220 DDQ524220 DNM524220 DXI524220 EHE524220 ERA524220 FAW524220 FKS524220 FUO524220 GEK524220 GOG524220 GYC524220 HHY524220 HRU524220 IBQ524220 ILM524220 IVI524220 JFE524220 JPA524220 JYW524220 KIS524220 KSO524220 LCK524220 LMG524220 LWC524220 MFY524220 MPU524220 MZQ524220 NJM524220 NTI524220 ODE524220 ONA524220 OWW524220 PGS524220 PQO524220 QAK524220 QKG524220 QUC524220 RDY524220 RNU524220 RXQ524220 SHM524220 SRI524220 TBE524220 TLA524220 TUW524220 UES524220 UOO524220 UYK524220 VIG524220 VSC524220 WBY524220 WLU524220 WVQ524220 I589756 JE589756 TA589756 ACW589756 AMS589756 AWO589756 BGK589756 BQG589756 CAC589756 CJY589756 CTU589756 DDQ589756 DNM589756 DXI589756 EHE589756 ERA589756 FAW589756 FKS589756 FUO589756 GEK589756 GOG589756 GYC589756 HHY589756 HRU589756 IBQ589756 ILM589756 IVI589756 JFE589756 JPA589756 JYW589756 KIS589756 KSO589756 LCK589756 LMG589756 LWC589756 MFY589756 MPU589756 MZQ589756 NJM589756 NTI589756 ODE589756 ONA589756 OWW589756 PGS589756 PQO589756 QAK589756 QKG589756 QUC589756 RDY589756 RNU589756 RXQ589756 SHM589756 SRI589756 TBE589756 TLA589756 TUW589756 UES589756 UOO589756 UYK589756 VIG589756 VSC589756 WBY589756 WLU589756 WVQ589756 I655292 JE655292 TA655292 ACW655292 AMS655292 AWO655292 BGK655292 BQG655292 CAC655292 CJY655292 CTU655292 DDQ655292 DNM655292 DXI655292 EHE655292 ERA655292 FAW655292 FKS655292 FUO655292 GEK655292 GOG655292 GYC655292 HHY655292 HRU655292 IBQ655292 ILM655292 IVI655292 JFE655292 JPA655292 JYW655292 KIS655292 KSO655292 LCK655292 LMG655292 LWC655292 MFY655292 MPU655292 MZQ655292 NJM655292 NTI655292 ODE655292 ONA655292 OWW655292 PGS655292 PQO655292 QAK655292 QKG655292 QUC655292 RDY655292 RNU655292 RXQ655292 SHM655292 SRI655292 TBE655292 TLA655292 TUW655292 UES655292 UOO655292 UYK655292 VIG655292 VSC655292 WBY655292 WLU655292 WVQ655292 I720828 JE720828 TA720828 ACW720828 AMS720828 AWO720828 BGK720828 BQG720828 CAC720828 CJY720828 CTU720828 DDQ720828 DNM720828 DXI720828 EHE720828 ERA720828 FAW720828 FKS720828 FUO720828 GEK720828 GOG720828 GYC720828 HHY720828 HRU720828 IBQ720828 ILM720828 IVI720828 JFE720828 JPA720828 JYW720828 KIS720828 KSO720828 LCK720828 LMG720828 LWC720828 MFY720828 MPU720828 MZQ720828 NJM720828 NTI720828 ODE720828 ONA720828 OWW720828 PGS720828 PQO720828 QAK720828 QKG720828 QUC720828 RDY720828 RNU720828 RXQ720828 SHM720828 SRI720828 TBE720828 TLA720828 TUW720828 UES720828 UOO720828 UYK720828 VIG720828 VSC720828 WBY720828 WLU720828 WVQ720828 I786364 JE786364 TA786364 ACW786364 AMS786364 AWO786364 BGK786364 BQG786364 CAC786364 CJY786364 CTU786364 DDQ786364 DNM786364 DXI786364 EHE786364 ERA786364 FAW786364 FKS786364 FUO786364 GEK786364 GOG786364 GYC786364 HHY786364 HRU786364 IBQ786364 ILM786364 IVI786364 JFE786364 JPA786364 JYW786364 KIS786364 KSO786364 LCK786364 LMG786364 LWC786364 MFY786364 MPU786364 MZQ786364 NJM786364 NTI786364 ODE786364 ONA786364 OWW786364 PGS786364 PQO786364 QAK786364 QKG786364 QUC786364 RDY786364 RNU786364 RXQ786364 SHM786364 SRI786364 TBE786364 TLA786364 TUW786364 UES786364 UOO786364 UYK786364 VIG786364 VSC786364 WBY786364 WLU786364 WVQ786364 I851900 JE851900 TA851900 ACW851900 AMS851900 AWO851900 BGK851900 BQG851900 CAC851900 CJY851900 CTU851900 DDQ851900 DNM851900 DXI851900 EHE851900 ERA851900 FAW851900 FKS851900 FUO851900 GEK851900 GOG851900 GYC851900 HHY851900 HRU851900 IBQ851900 ILM851900 IVI851900 JFE851900 JPA851900 JYW851900 KIS851900 KSO851900 LCK851900 LMG851900 LWC851900 MFY851900 MPU851900 MZQ851900 NJM851900 NTI851900 ODE851900 ONA851900 OWW851900 PGS851900 PQO851900 QAK851900 QKG851900 QUC851900 RDY851900 RNU851900 RXQ851900 SHM851900 SRI851900 TBE851900 TLA851900 TUW851900 UES851900 UOO851900 UYK851900 VIG851900 VSC851900 WBY851900 WLU851900 WVQ851900 I917436 JE917436 TA917436 ACW917436 AMS917436 AWO917436 BGK917436 BQG917436 CAC917436 CJY917436 CTU917436 DDQ917436 DNM917436 DXI917436 EHE917436 ERA917436 FAW917436 FKS917436 FUO917436 GEK917436 GOG917436 GYC917436 HHY917436 HRU917436 IBQ917436 ILM917436 IVI917436 JFE917436 JPA917436 JYW917436 KIS917436 KSO917436 LCK917436 LMG917436 LWC917436 MFY917436 MPU917436 MZQ917436 NJM917436 NTI917436 ODE917436 ONA917436 OWW917436 PGS917436 PQO917436 QAK917436 QKG917436 QUC917436 RDY917436 RNU917436 RXQ917436 SHM917436 SRI917436 TBE917436 TLA917436 TUW917436 UES917436 UOO917436 UYK917436 VIG917436 VSC917436 WBY917436 WLU917436 WVQ917436 I982972 JE982972 TA982972 ACW982972 AMS982972 AWO982972 BGK982972 BQG982972 CAC982972 CJY982972 CTU982972 DDQ982972 DNM982972 DXI982972 EHE982972 ERA982972 FAW982972 FKS982972 FUO982972 GEK982972 GOG982972 GYC982972 HHY982972 HRU982972 IBQ982972 ILM982972 IVI982972 JFE982972 JPA982972 JYW982972 KIS982972 KSO982972 LCK982972 LMG982972 LWC982972 MFY982972 MPU982972 MZQ982972 NJM982972 NTI982972 ODE982972 ONA982972 OWW982972 PGS982972 PQO982972 QAK982972 QKG982972 QUC982972 RDY982972 RNU982972 RXQ982972 SHM982972 SRI982972 TBE982972 TLA982972 TUW982972 UES982972 UOO982972 UYK982972 VIG982972 VSC982972 WBY982972 WLU982972 WVQ982972 WBU3:WBU44 JA48:JA59 SW48:SW59 ACS48:ACS59 AMO48:AMO59 AWK48:AWK59 BGG48:BGG59 BQC48:BQC59 BZY48:BZY59 CJU48:CJU59 CTQ48:CTQ59 DDM48:DDM59 DNI48:DNI59 DXE48:DXE59 EHA48:EHA59 EQW48:EQW59 FAS48:FAS59 FKO48:FKO59 FUK48:FUK59 GEG48:GEG59 GOC48:GOC59 GXY48:GXY59 HHU48:HHU59 HRQ48:HRQ59 IBM48:IBM59 ILI48:ILI59 IVE48:IVE59 JFA48:JFA59 JOW48:JOW59 JYS48:JYS59 KIO48:KIO59 KSK48:KSK59 LCG48:LCG59 LMC48:LMC59 LVY48:LVY59 MFU48:MFU59 MPQ48:MPQ59 MZM48:MZM59 NJI48:NJI59 NTE48:NTE59 ODA48:ODA59 OMW48:OMW59 OWS48:OWS59 PGO48:PGO59 PQK48:PQK59 QAG48:QAG59 QKC48:QKC59 QTY48:QTY59 RDU48:RDU59 RNQ48:RNQ59 RXM48:RXM59 SHI48:SHI59 SRE48:SRE59 TBA48:TBA59 TKW48:TKW59 TUS48:TUS59 UEO48:UEO59 UOK48:UOK59 UYG48:UYG59 VIC48:VIC59 VRY48:VRY59 WBU48:WBU59 WLQ48:WLQ59 WVM48:WVM59 E65514:E65525 JA65514:JA65525 SW65514:SW65525 ACS65514:ACS65525 AMO65514:AMO65525 AWK65514:AWK65525 BGG65514:BGG65525 BQC65514:BQC65525 BZY65514:BZY65525 CJU65514:CJU65525 CTQ65514:CTQ65525 DDM65514:DDM65525 DNI65514:DNI65525 DXE65514:DXE65525 EHA65514:EHA65525 EQW65514:EQW65525 FAS65514:FAS65525 FKO65514:FKO65525 FUK65514:FUK65525 GEG65514:GEG65525 GOC65514:GOC65525 GXY65514:GXY65525 HHU65514:HHU65525 HRQ65514:HRQ65525 IBM65514:IBM65525 ILI65514:ILI65525 IVE65514:IVE65525 JFA65514:JFA65525 JOW65514:JOW65525 JYS65514:JYS65525 KIO65514:KIO65525 KSK65514:KSK65525 LCG65514:LCG65525 LMC65514:LMC65525 LVY65514:LVY65525 MFU65514:MFU65525 MPQ65514:MPQ65525 MZM65514:MZM65525 NJI65514:NJI65525 NTE65514:NTE65525 ODA65514:ODA65525 OMW65514:OMW65525 OWS65514:OWS65525 PGO65514:PGO65525 PQK65514:PQK65525 QAG65514:QAG65525 QKC65514:QKC65525 QTY65514:QTY65525 RDU65514:RDU65525 RNQ65514:RNQ65525 RXM65514:RXM65525 SHI65514:SHI65525 SRE65514:SRE65525 TBA65514:TBA65525 TKW65514:TKW65525 TUS65514:TUS65525 UEO65514:UEO65525 UOK65514:UOK65525 UYG65514:UYG65525 VIC65514:VIC65525 VRY65514:VRY65525 WBU65514:WBU65525 WLQ65514:WLQ65525 WVM65514:WVM65525 E131050:E131061 JA131050:JA131061 SW131050:SW131061 ACS131050:ACS131061 AMO131050:AMO131061 AWK131050:AWK131061 BGG131050:BGG131061 BQC131050:BQC131061 BZY131050:BZY131061 CJU131050:CJU131061 CTQ131050:CTQ131061 DDM131050:DDM131061 DNI131050:DNI131061 DXE131050:DXE131061 EHA131050:EHA131061 EQW131050:EQW131061 FAS131050:FAS131061 FKO131050:FKO131061 FUK131050:FUK131061 GEG131050:GEG131061 GOC131050:GOC131061 GXY131050:GXY131061 HHU131050:HHU131061 HRQ131050:HRQ131061 IBM131050:IBM131061 ILI131050:ILI131061 IVE131050:IVE131061 JFA131050:JFA131061 JOW131050:JOW131061 JYS131050:JYS131061 KIO131050:KIO131061 KSK131050:KSK131061 LCG131050:LCG131061 LMC131050:LMC131061 LVY131050:LVY131061 MFU131050:MFU131061 MPQ131050:MPQ131061 MZM131050:MZM131061 NJI131050:NJI131061 NTE131050:NTE131061 ODA131050:ODA131061 OMW131050:OMW131061 OWS131050:OWS131061 PGO131050:PGO131061 PQK131050:PQK131061 QAG131050:QAG131061 QKC131050:QKC131061 QTY131050:QTY131061 RDU131050:RDU131061 RNQ131050:RNQ131061 RXM131050:RXM131061 SHI131050:SHI131061 SRE131050:SRE131061 TBA131050:TBA131061 TKW131050:TKW131061 TUS131050:TUS131061 UEO131050:UEO131061 UOK131050:UOK131061 UYG131050:UYG131061 VIC131050:VIC131061 VRY131050:VRY131061 WBU131050:WBU131061 WLQ131050:WLQ131061 WVM131050:WVM131061 E196586:E196597 JA196586:JA196597 SW196586:SW196597 ACS196586:ACS196597 AMO196586:AMO196597 AWK196586:AWK196597 BGG196586:BGG196597 BQC196586:BQC196597 BZY196586:BZY196597 CJU196586:CJU196597 CTQ196586:CTQ196597 DDM196586:DDM196597 DNI196586:DNI196597 DXE196586:DXE196597 EHA196586:EHA196597 EQW196586:EQW196597 FAS196586:FAS196597 FKO196586:FKO196597 FUK196586:FUK196597 GEG196586:GEG196597 GOC196586:GOC196597 GXY196586:GXY196597 HHU196586:HHU196597 HRQ196586:HRQ196597 IBM196586:IBM196597 ILI196586:ILI196597 IVE196586:IVE196597 JFA196586:JFA196597 JOW196586:JOW196597 JYS196586:JYS196597 KIO196586:KIO196597 KSK196586:KSK196597 LCG196586:LCG196597 LMC196586:LMC196597 LVY196586:LVY196597 MFU196586:MFU196597 MPQ196586:MPQ196597 MZM196586:MZM196597 NJI196586:NJI196597 NTE196586:NTE196597 ODA196586:ODA196597 OMW196586:OMW196597 OWS196586:OWS196597 PGO196586:PGO196597 PQK196586:PQK196597 QAG196586:QAG196597 QKC196586:QKC196597 QTY196586:QTY196597 RDU196586:RDU196597 RNQ196586:RNQ196597 RXM196586:RXM196597 SHI196586:SHI196597 SRE196586:SRE196597 TBA196586:TBA196597 TKW196586:TKW196597 TUS196586:TUS196597 UEO196586:UEO196597 UOK196586:UOK196597 UYG196586:UYG196597 VIC196586:VIC196597 VRY196586:VRY196597 WBU196586:WBU196597 WLQ196586:WLQ196597 WVM196586:WVM196597 E262122:E262133 JA262122:JA262133 SW262122:SW262133 ACS262122:ACS262133 AMO262122:AMO262133 AWK262122:AWK262133 BGG262122:BGG262133 BQC262122:BQC262133 BZY262122:BZY262133 CJU262122:CJU262133 CTQ262122:CTQ262133 DDM262122:DDM262133 DNI262122:DNI262133 DXE262122:DXE262133 EHA262122:EHA262133 EQW262122:EQW262133 FAS262122:FAS262133 FKO262122:FKO262133 FUK262122:FUK262133 GEG262122:GEG262133 GOC262122:GOC262133 GXY262122:GXY262133 HHU262122:HHU262133 HRQ262122:HRQ262133 IBM262122:IBM262133 ILI262122:ILI262133 IVE262122:IVE262133 JFA262122:JFA262133 JOW262122:JOW262133 JYS262122:JYS262133 KIO262122:KIO262133 KSK262122:KSK262133 LCG262122:LCG262133 LMC262122:LMC262133 LVY262122:LVY262133 MFU262122:MFU262133 MPQ262122:MPQ262133 MZM262122:MZM262133 NJI262122:NJI262133 NTE262122:NTE262133 ODA262122:ODA262133 OMW262122:OMW262133 OWS262122:OWS262133 PGO262122:PGO262133 PQK262122:PQK262133 QAG262122:QAG262133 QKC262122:QKC262133 QTY262122:QTY262133 RDU262122:RDU262133 RNQ262122:RNQ262133 RXM262122:RXM262133 SHI262122:SHI262133 SRE262122:SRE262133 TBA262122:TBA262133 TKW262122:TKW262133 TUS262122:TUS262133 UEO262122:UEO262133 UOK262122:UOK262133 UYG262122:UYG262133 VIC262122:VIC262133 VRY262122:VRY262133 WBU262122:WBU262133 WLQ262122:WLQ262133 WVM262122:WVM262133 E327658:E327669 JA327658:JA327669 SW327658:SW327669 ACS327658:ACS327669 AMO327658:AMO327669 AWK327658:AWK327669 BGG327658:BGG327669 BQC327658:BQC327669 BZY327658:BZY327669 CJU327658:CJU327669 CTQ327658:CTQ327669 DDM327658:DDM327669 DNI327658:DNI327669 DXE327658:DXE327669 EHA327658:EHA327669 EQW327658:EQW327669 FAS327658:FAS327669 FKO327658:FKO327669 FUK327658:FUK327669 GEG327658:GEG327669 GOC327658:GOC327669 GXY327658:GXY327669 HHU327658:HHU327669 HRQ327658:HRQ327669 IBM327658:IBM327669 ILI327658:ILI327669 IVE327658:IVE327669 JFA327658:JFA327669 JOW327658:JOW327669 JYS327658:JYS327669 KIO327658:KIO327669 KSK327658:KSK327669 LCG327658:LCG327669 LMC327658:LMC327669 LVY327658:LVY327669 MFU327658:MFU327669 MPQ327658:MPQ327669 MZM327658:MZM327669 NJI327658:NJI327669 NTE327658:NTE327669 ODA327658:ODA327669 OMW327658:OMW327669 OWS327658:OWS327669 PGO327658:PGO327669 PQK327658:PQK327669 QAG327658:QAG327669 QKC327658:QKC327669 QTY327658:QTY327669 RDU327658:RDU327669 RNQ327658:RNQ327669 RXM327658:RXM327669 SHI327658:SHI327669 SRE327658:SRE327669 TBA327658:TBA327669 TKW327658:TKW327669 TUS327658:TUS327669 UEO327658:UEO327669 UOK327658:UOK327669 UYG327658:UYG327669 VIC327658:VIC327669 VRY327658:VRY327669 WBU327658:WBU327669 WLQ327658:WLQ327669 WVM327658:WVM327669 E393194:E393205 JA393194:JA393205 SW393194:SW393205 ACS393194:ACS393205 AMO393194:AMO393205 AWK393194:AWK393205 BGG393194:BGG393205 BQC393194:BQC393205 BZY393194:BZY393205 CJU393194:CJU393205 CTQ393194:CTQ393205 DDM393194:DDM393205 DNI393194:DNI393205 DXE393194:DXE393205 EHA393194:EHA393205 EQW393194:EQW393205 FAS393194:FAS393205 FKO393194:FKO393205 FUK393194:FUK393205 GEG393194:GEG393205 GOC393194:GOC393205 GXY393194:GXY393205 HHU393194:HHU393205 HRQ393194:HRQ393205 IBM393194:IBM393205 ILI393194:ILI393205 IVE393194:IVE393205 JFA393194:JFA393205 JOW393194:JOW393205 JYS393194:JYS393205 KIO393194:KIO393205 KSK393194:KSK393205 LCG393194:LCG393205 LMC393194:LMC393205 LVY393194:LVY393205 MFU393194:MFU393205 MPQ393194:MPQ393205 MZM393194:MZM393205 NJI393194:NJI393205 NTE393194:NTE393205 ODA393194:ODA393205 OMW393194:OMW393205 OWS393194:OWS393205 PGO393194:PGO393205 PQK393194:PQK393205 QAG393194:QAG393205 QKC393194:QKC393205 QTY393194:QTY393205 RDU393194:RDU393205 RNQ393194:RNQ393205 RXM393194:RXM393205 SHI393194:SHI393205 SRE393194:SRE393205 TBA393194:TBA393205 TKW393194:TKW393205 TUS393194:TUS393205 UEO393194:UEO393205 UOK393194:UOK393205 UYG393194:UYG393205 VIC393194:VIC393205 VRY393194:VRY393205 WBU393194:WBU393205 WLQ393194:WLQ393205 WVM393194:WVM393205 E458730:E458741 JA458730:JA458741 SW458730:SW458741 ACS458730:ACS458741 AMO458730:AMO458741 AWK458730:AWK458741 BGG458730:BGG458741 BQC458730:BQC458741 BZY458730:BZY458741 CJU458730:CJU458741 CTQ458730:CTQ458741 DDM458730:DDM458741 DNI458730:DNI458741 DXE458730:DXE458741 EHA458730:EHA458741 EQW458730:EQW458741 FAS458730:FAS458741 FKO458730:FKO458741 FUK458730:FUK458741 GEG458730:GEG458741 GOC458730:GOC458741 GXY458730:GXY458741 HHU458730:HHU458741 HRQ458730:HRQ458741 IBM458730:IBM458741 ILI458730:ILI458741 IVE458730:IVE458741 JFA458730:JFA458741 JOW458730:JOW458741 JYS458730:JYS458741 KIO458730:KIO458741 KSK458730:KSK458741 LCG458730:LCG458741 LMC458730:LMC458741 LVY458730:LVY458741 MFU458730:MFU458741 MPQ458730:MPQ458741 MZM458730:MZM458741 NJI458730:NJI458741 NTE458730:NTE458741 ODA458730:ODA458741 OMW458730:OMW458741 OWS458730:OWS458741 PGO458730:PGO458741 PQK458730:PQK458741 QAG458730:QAG458741 QKC458730:QKC458741 QTY458730:QTY458741 RDU458730:RDU458741 RNQ458730:RNQ458741 RXM458730:RXM458741 SHI458730:SHI458741 SRE458730:SRE458741 TBA458730:TBA458741 TKW458730:TKW458741 TUS458730:TUS458741 UEO458730:UEO458741 UOK458730:UOK458741 UYG458730:UYG458741 VIC458730:VIC458741 VRY458730:VRY458741 WBU458730:WBU458741 WLQ458730:WLQ458741 WVM458730:WVM458741 E524266:E524277 JA524266:JA524277 SW524266:SW524277 ACS524266:ACS524277 AMO524266:AMO524277 AWK524266:AWK524277 BGG524266:BGG524277 BQC524266:BQC524277 BZY524266:BZY524277 CJU524266:CJU524277 CTQ524266:CTQ524277 DDM524266:DDM524277 DNI524266:DNI524277 DXE524266:DXE524277 EHA524266:EHA524277 EQW524266:EQW524277 FAS524266:FAS524277 FKO524266:FKO524277 FUK524266:FUK524277 GEG524266:GEG524277 GOC524266:GOC524277 GXY524266:GXY524277 HHU524266:HHU524277 HRQ524266:HRQ524277 IBM524266:IBM524277 ILI524266:ILI524277 IVE524266:IVE524277 JFA524266:JFA524277 JOW524266:JOW524277 JYS524266:JYS524277 KIO524266:KIO524277 KSK524266:KSK524277 LCG524266:LCG524277 LMC524266:LMC524277 LVY524266:LVY524277 MFU524266:MFU524277 MPQ524266:MPQ524277 MZM524266:MZM524277 NJI524266:NJI524277 NTE524266:NTE524277 ODA524266:ODA524277 OMW524266:OMW524277 OWS524266:OWS524277 PGO524266:PGO524277 PQK524266:PQK524277 QAG524266:QAG524277 QKC524266:QKC524277 QTY524266:QTY524277 RDU524266:RDU524277 RNQ524266:RNQ524277 RXM524266:RXM524277 SHI524266:SHI524277 SRE524266:SRE524277 TBA524266:TBA524277 TKW524266:TKW524277 TUS524266:TUS524277 UEO524266:UEO524277 UOK524266:UOK524277 UYG524266:UYG524277 VIC524266:VIC524277 VRY524266:VRY524277 WBU524266:WBU524277 WLQ524266:WLQ524277 WVM524266:WVM524277 E589802:E589813 JA589802:JA589813 SW589802:SW589813 ACS589802:ACS589813 AMO589802:AMO589813 AWK589802:AWK589813 BGG589802:BGG589813 BQC589802:BQC589813 BZY589802:BZY589813 CJU589802:CJU589813 CTQ589802:CTQ589813 DDM589802:DDM589813 DNI589802:DNI589813 DXE589802:DXE589813 EHA589802:EHA589813 EQW589802:EQW589813 FAS589802:FAS589813 FKO589802:FKO589813 FUK589802:FUK589813 GEG589802:GEG589813 GOC589802:GOC589813 GXY589802:GXY589813 HHU589802:HHU589813 HRQ589802:HRQ589813 IBM589802:IBM589813 ILI589802:ILI589813 IVE589802:IVE589813 JFA589802:JFA589813 JOW589802:JOW589813 JYS589802:JYS589813 KIO589802:KIO589813 KSK589802:KSK589813 LCG589802:LCG589813 LMC589802:LMC589813 LVY589802:LVY589813 MFU589802:MFU589813 MPQ589802:MPQ589813 MZM589802:MZM589813 NJI589802:NJI589813 NTE589802:NTE589813 ODA589802:ODA589813 OMW589802:OMW589813 OWS589802:OWS589813 PGO589802:PGO589813 PQK589802:PQK589813 QAG589802:QAG589813 QKC589802:QKC589813 QTY589802:QTY589813 RDU589802:RDU589813 RNQ589802:RNQ589813 RXM589802:RXM589813 SHI589802:SHI589813 SRE589802:SRE589813 TBA589802:TBA589813 TKW589802:TKW589813 TUS589802:TUS589813 UEO589802:UEO589813 UOK589802:UOK589813 UYG589802:UYG589813 VIC589802:VIC589813 VRY589802:VRY589813 WBU589802:WBU589813 WLQ589802:WLQ589813 WVM589802:WVM589813 E655338:E655349 JA655338:JA655349 SW655338:SW655349 ACS655338:ACS655349 AMO655338:AMO655349 AWK655338:AWK655349 BGG655338:BGG655349 BQC655338:BQC655349 BZY655338:BZY655349 CJU655338:CJU655349 CTQ655338:CTQ655349 DDM655338:DDM655349 DNI655338:DNI655349 DXE655338:DXE655349 EHA655338:EHA655349 EQW655338:EQW655349 FAS655338:FAS655349 FKO655338:FKO655349 FUK655338:FUK655349 GEG655338:GEG655349 GOC655338:GOC655349 GXY655338:GXY655349 HHU655338:HHU655349 HRQ655338:HRQ655349 IBM655338:IBM655349 ILI655338:ILI655349 IVE655338:IVE655349 JFA655338:JFA655349 JOW655338:JOW655349 JYS655338:JYS655349 KIO655338:KIO655349 KSK655338:KSK655349 LCG655338:LCG655349 LMC655338:LMC655349 LVY655338:LVY655349 MFU655338:MFU655349 MPQ655338:MPQ655349 MZM655338:MZM655349 NJI655338:NJI655349 NTE655338:NTE655349 ODA655338:ODA655349 OMW655338:OMW655349 OWS655338:OWS655349 PGO655338:PGO655349 PQK655338:PQK655349 QAG655338:QAG655349 QKC655338:QKC655349 QTY655338:QTY655349 RDU655338:RDU655349 RNQ655338:RNQ655349 RXM655338:RXM655349 SHI655338:SHI655349 SRE655338:SRE655349 TBA655338:TBA655349 TKW655338:TKW655349 TUS655338:TUS655349 UEO655338:UEO655349 UOK655338:UOK655349 UYG655338:UYG655349 VIC655338:VIC655349 VRY655338:VRY655349 WBU655338:WBU655349 WLQ655338:WLQ655349 WVM655338:WVM655349 E720874:E720885 JA720874:JA720885 SW720874:SW720885 ACS720874:ACS720885 AMO720874:AMO720885 AWK720874:AWK720885 BGG720874:BGG720885 BQC720874:BQC720885 BZY720874:BZY720885 CJU720874:CJU720885 CTQ720874:CTQ720885 DDM720874:DDM720885 DNI720874:DNI720885 DXE720874:DXE720885 EHA720874:EHA720885 EQW720874:EQW720885 FAS720874:FAS720885 FKO720874:FKO720885 FUK720874:FUK720885 GEG720874:GEG720885 GOC720874:GOC720885 GXY720874:GXY720885 HHU720874:HHU720885 HRQ720874:HRQ720885 IBM720874:IBM720885 ILI720874:ILI720885 IVE720874:IVE720885 JFA720874:JFA720885 JOW720874:JOW720885 JYS720874:JYS720885 KIO720874:KIO720885 KSK720874:KSK720885 LCG720874:LCG720885 LMC720874:LMC720885 LVY720874:LVY720885 MFU720874:MFU720885 MPQ720874:MPQ720885 MZM720874:MZM720885 NJI720874:NJI720885 NTE720874:NTE720885 ODA720874:ODA720885 OMW720874:OMW720885 OWS720874:OWS720885 PGO720874:PGO720885 PQK720874:PQK720885 QAG720874:QAG720885 QKC720874:QKC720885 QTY720874:QTY720885 RDU720874:RDU720885 RNQ720874:RNQ720885 RXM720874:RXM720885 SHI720874:SHI720885 SRE720874:SRE720885 TBA720874:TBA720885 TKW720874:TKW720885 TUS720874:TUS720885 UEO720874:UEO720885 UOK720874:UOK720885 UYG720874:UYG720885 VIC720874:VIC720885 VRY720874:VRY720885 WBU720874:WBU720885 WLQ720874:WLQ720885 WVM720874:WVM720885 E786410:E786421 JA786410:JA786421 SW786410:SW786421 ACS786410:ACS786421 AMO786410:AMO786421 AWK786410:AWK786421 BGG786410:BGG786421 BQC786410:BQC786421 BZY786410:BZY786421 CJU786410:CJU786421 CTQ786410:CTQ786421 DDM786410:DDM786421 DNI786410:DNI786421 DXE786410:DXE786421 EHA786410:EHA786421 EQW786410:EQW786421 FAS786410:FAS786421 FKO786410:FKO786421 FUK786410:FUK786421 GEG786410:GEG786421 GOC786410:GOC786421 GXY786410:GXY786421 HHU786410:HHU786421 HRQ786410:HRQ786421 IBM786410:IBM786421 ILI786410:ILI786421 IVE786410:IVE786421 JFA786410:JFA786421 JOW786410:JOW786421 JYS786410:JYS786421 KIO786410:KIO786421 KSK786410:KSK786421 LCG786410:LCG786421 LMC786410:LMC786421 LVY786410:LVY786421 MFU786410:MFU786421 MPQ786410:MPQ786421 MZM786410:MZM786421 NJI786410:NJI786421 NTE786410:NTE786421 ODA786410:ODA786421 OMW786410:OMW786421 OWS786410:OWS786421 PGO786410:PGO786421 PQK786410:PQK786421 QAG786410:QAG786421 QKC786410:QKC786421 QTY786410:QTY786421 RDU786410:RDU786421 RNQ786410:RNQ786421 RXM786410:RXM786421 SHI786410:SHI786421 SRE786410:SRE786421 TBA786410:TBA786421 TKW786410:TKW786421 TUS786410:TUS786421 UEO786410:UEO786421 UOK786410:UOK786421 UYG786410:UYG786421 VIC786410:VIC786421 VRY786410:VRY786421 WBU786410:WBU786421 WLQ786410:WLQ786421 WVM786410:WVM786421 E851946:E851957 JA851946:JA851957 SW851946:SW851957 ACS851946:ACS851957 AMO851946:AMO851957 AWK851946:AWK851957 BGG851946:BGG851957 BQC851946:BQC851957 BZY851946:BZY851957 CJU851946:CJU851957 CTQ851946:CTQ851957 DDM851946:DDM851957 DNI851946:DNI851957 DXE851946:DXE851957 EHA851946:EHA851957 EQW851946:EQW851957 FAS851946:FAS851957 FKO851946:FKO851957 FUK851946:FUK851957 GEG851946:GEG851957 GOC851946:GOC851957 GXY851946:GXY851957 HHU851946:HHU851957 HRQ851946:HRQ851957 IBM851946:IBM851957 ILI851946:ILI851957 IVE851946:IVE851957 JFA851946:JFA851957 JOW851946:JOW851957 JYS851946:JYS851957 KIO851946:KIO851957 KSK851946:KSK851957 LCG851946:LCG851957 LMC851946:LMC851957 LVY851946:LVY851957 MFU851946:MFU851957 MPQ851946:MPQ851957 MZM851946:MZM851957 NJI851946:NJI851957 NTE851946:NTE851957 ODA851946:ODA851957 OMW851946:OMW851957 OWS851946:OWS851957 PGO851946:PGO851957 PQK851946:PQK851957 QAG851946:QAG851957 QKC851946:QKC851957 QTY851946:QTY851957 RDU851946:RDU851957 RNQ851946:RNQ851957 RXM851946:RXM851957 SHI851946:SHI851957 SRE851946:SRE851957 TBA851946:TBA851957 TKW851946:TKW851957 TUS851946:TUS851957 UEO851946:UEO851957 UOK851946:UOK851957 UYG851946:UYG851957 VIC851946:VIC851957 VRY851946:VRY851957 WBU851946:WBU851957 WLQ851946:WLQ851957 WVM851946:WVM851957 E917482:E917493 JA917482:JA917493 SW917482:SW917493 ACS917482:ACS917493 AMO917482:AMO917493 AWK917482:AWK917493 BGG917482:BGG917493 BQC917482:BQC917493 BZY917482:BZY917493 CJU917482:CJU917493 CTQ917482:CTQ917493 DDM917482:DDM917493 DNI917482:DNI917493 DXE917482:DXE917493 EHA917482:EHA917493 EQW917482:EQW917493 FAS917482:FAS917493 FKO917482:FKO917493 FUK917482:FUK917493 GEG917482:GEG917493 GOC917482:GOC917493 GXY917482:GXY917493 HHU917482:HHU917493 HRQ917482:HRQ917493 IBM917482:IBM917493 ILI917482:ILI917493 IVE917482:IVE917493 JFA917482:JFA917493 JOW917482:JOW917493 JYS917482:JYS917493 KIO917482:KIO917493 KSK917482:KSK917493 LCG917482:LCG917493 LMC917482:LMC917493 LVY917482:LVY917493 MFU917482:MFU917493 MPQ917482:MPQ917493 MZM917482:MZM917493 NJI917482:NJI917493 NTE917482:NTE917493 ODA917482:ODA917493 OMW917482:OMW917493 OWS917482:OWS917493 PGO917482:PGO917493 PQK917482:PQK917493 QAG917482:QAG917493 QKC917482:QKC917493 QTY917482:QTY917493 RDU917482:RDU917493 RNQ917482:RNQ917493 RXM917482:RXM917493 SHI917482:SHI917493 SRE917482:SRE917493 TBA917482:TBA917493 TKW917482:TKW917493 TUS917482:TUS917493 UEO917482:UEO917493 UOK917482:UOK917493 UYG917482:UYG917493 VIC917482:VIC917493 VRY917482:VRY917493 WBU917482:WBU917493 WLQ917482:WLQ917493 WVM917482:WVM917493 E983018:E983029 JA983018:JA983029 SW983018:SW983029 ACS983018:ACS983029 AMO983018:AMO983029 AWK983018:AWK983029 BGG983018:BGG983029 BQC983018:BQC983029 BZY983018:BZY983029 CJU983018:CJU983029 CTQ983018:CTQ983029 DDM983018:DDM983029 DNI983018:DNI983029 DXE983018:DXE983029 EHA983018:EHA983029 EQW983018:EQW983029 FAS983018:FAS983029 FKO983018:FKO983029 FUK983018:FUK983029 GEG983018:GEG983029 GOC983018:GOC983029 GXY983018:GXY983029 HHU983018:HHU983029 HRQ983018:HRQ983029 IBM983018:IBM983029 ILI983018:ILI983029 IVE983018:IVE983029 JFA983018:JFA983029 JOW983018:JOW983029 JYS983018:JYS983029 KIO983018:KIO983029 KSK983018:KSK983029 LCG983018:LCG983029 LMC983018:LMC983029 LVY983018:LVY983029 MFU983018:MFU983029 MPQ983018:MPQ983029 MZM983018:MZM983029 NJI983018:NJI983029 NTE983018:NTE983029 ODA983018:ODA983029 OMW983018:OMW983029 OWS983018:OWS983029 PGO983018:PGO983029 PQK983018:PQK983029 QAG983018:QAG983029 QKC983018:QKC983029 QTY983018:QTY983029 RDU983018:RDU983029 RNQ983018:RNQ983029 RXM983018:RXM983029 SHI983018:SHI983029 SRE983018:SRE983029 TBA983018:TBA983029 TKW983018:TKW983029 TUS983018:TUS983029 UEO983018:UEO983029 UOK983018:UOK983029 UYG983018:UYG983029 VIC983018:VIC983029 VRY983018:VRY983029 WBU983018:WBU983029 WLQ983018:WLQ983029 WVM983018:WVM983029 E65468:E65510 JA65468:JA65510 SW65468:SW65510 ACS65468:ACS65510 AMO65468:AMO65510 AWK65468:AWK65510 BGG65468:BGG65510 BQC65468:BQC65510 BZY65468:BZY65510 CJU65468:CJU65510 CTQ65468:CTQ65510 DDM65468:DDM65510 DNI65468:DNI65510 DXE65468:DXE65510 EHA65468:EHA65510 EQW65468:EQW65510 FAS65468:FAS65510 FKO65468:FKO65510 FUK65468:FUK65510 GEG65468:GEG65510 GOC65468:GOC65510 GXY65468:GXY65510 HHU65468:HHU65510 HRQ65468:HRQ65510 IBM65468:IBM65510 ILI65468:ILI65510 IVE65468:IVE65510 JFA65468:JFA65510 JOW65468:JOW65510 JYS65468:JYS65510 KIO65468:KIO65510 KSK65468:KSK65510 LCG65468:LCG65510 LMC65468:LMC65510 LVY65468:LVY65510 MFU65468:MFU65510 MPQ65468:MPQ65510 MZM65468:MZM65510 NJI65468:NJI65510 NTE65468:NTE65510 ODA65468:ODA65510 OMW65468:OMW65510 OWS65468:OWS65510 PGO65468:PGO65510 PQK65468:PQK65510 QAG65468:QAG65510 QKC65468:QKC65510 QTY65468:QTY65510 RDU65468:RDU65510 RNQ65468:RNQ65510 RXM65468:RXM65510 SHI65468:SHI65510 SRE65468:SRE65510 TBA65468:TBA65510 TKW65468:TKW65510 TUS65468:TUS65510 UEO65468:UEO65510 UOK65468:UOK65510 UYG65468:UYG65510 VIC65468:VIC65510 VRY65468:VRY65510 WBU65468:WBU65510 WLQ65468:WLQ65510 WVM65468:WVM65510 E131004:E131046 JA131004:JA131046 SW131004:SW131046 ACS131004:ACS131046 AMO131004:AMO131046 AWK131004:AWK131046 BGG131004:BGG131046 BQC131004:BQC131046 BZY131004:BZY131046 CJU131004:CJU131046 CTQ131004:CTQ131046 DDM131004:DDM131046 DNI131004:DNI131046 DXE131004:DXE131046 EHA131004:EHA131046 EQW131004:EQW131046 FAS131004:FAS131046 FKO131004:FKO131046 FUK131004:FUK131046 GEG131004:GEG131046 GOC131004:GOC131046 GXY131004:GXY131046 HHU131004:HHU131046 HRQ131004:HRQ131046 IBM131004:IBM131046 ILI131004:ILI131046 IVE131004:IVE131046 JFA131004:JFA131046 JOW131004:JOW131046 JYS131004:JYS131046 KIO131004:KIO131046 KSK131004:KSK131046 LCG131004:LCG131046 LMC131004:LMC131046 LVY131004:LVY131046 MFU131004:MFU131046 MPQ131004:MPQ131046 MZM131004:MZM131046 NJI131004:NJI131046 NTE131004:NTE131046 ODA131004:ODA131046 OMW131004:OMW131046 OWS131004:OWS131046 PGO131004:PGO131046 PQK131004:PQK131046 QAG131004:QAG131046 QKC131004:QKC131046 QTY131004:QTY131046 RDU131004:RDU131046 RNQ131004:RNQ131046 RXM131004:RXM131046 SHI131004:SHI131046 SRE131004:SRE131046 TBA131004:TBA131046 TKW131004:TKW131046 TUS131004:TUS131046 UEO131004:UEO131046 UOK131004:UOK131046 UYG131004:UYG131046 VIC131004:VIC131046 VRY131004:VRY131046 WBU131004:WBU131046 WLQ131004:WLQ131046 WVM131004:WVM131046 E196540:E196582 JA196540:JA196582 SW196540:SW196582 ACS196540:ACS196582 AMO196540:AMO196582 AWK196540:AWK196582 BGG196540:BGG196582 BQC196540:BQC196582 BZY196540:BZY196582 CJU196540:CJU196582 CTQ196540:CTQ196582 DDM196540:DDM196582 DNI196540:DNI196582 DXE196540:DXE196582 EHA196540:EHA196582 EQW196540:EQW196582 FAS196540:FAS196582 FKO196540:FKO196582 FUK196540:FUK196582 GEG196540:GEG196582 GOC196540:GOC196582 GXY196540:GXY196582 HHU196540:HHU196582 HRQ196540:HRQ196582 IBM196540:IBM196582 ILI196540:ILI196582 IVE196540:IVE196582 JFA196540:JFA196582 JOW196540:JOW196582 JYS196540:JYS196582 KIO196540:KIO196582 KSK196540:KSK196582 LCG196540:LCG196582 LMC196540:LMC196582 LVY196540:LVY196582 MFU196540:MFU196582 MPQ196540:MPQ196582 MZM196540:MZM196582 NJI196540:NJI196582 NTE196540:NTE196582 ODA196540:ODA196582 OMW196540:OMW196582 OWS196540:OWS196582 PGO196540:PGO196582 PQK196540:PQK196582 QAG196540:QAG196582 QKC196540:QKC196582 QTY196540:QTY196582 RDU196540:RDU196582 RNQ196540:RNQ196582 RXM196540:RXM196582 SHI196540:SHI196582 SRE196540:SRE196582 TBA196540:TBA196582 TKW196540:TKW196582 TUS196540:TUS196582 UEO196540:UEO196582 UOK196540:UOK196582 UYG196540:UYG196582 VIC196540:VIC196582 VRY196540:VRY196582 WBU196540:WBU196582 WLQ196540:WLQ196582 WVM196540:WVM196582 E262076:E262118 JA262076:JA262118 SW262076:SW262118 ACS262076:ACS262118 AMO262076:AMO262118 AWK262076:AWK262118 BGG262076:BGG262118 BQC262076:BQC262118 BZY262076:BZY262118 CJU262076:CJU262118 CTQ262076:CTQ262118 DDM262076:DDM262118 DNI262076:DNI262118 DXE262076:DXE262118 EHA262076:EHA262118 EQW262076:EQW262118 FAS262076:FAS262118 FKO262076:FKO262118 FUK262076:FUK262118 GEG262076:GEG262118 GOC262076:GOC262118 GXY262076:GXY262118 HHU262076:HHU262118 HRQ262076:HRQ262118 IBM262076:IBM262118 ILI262076:ILI262118 IVE262076:IVE262118 JFA262076:JFA262118 JOW262076:JOW262118 JYS262076:JYS262118 KIO262076:KIO262118 KSK262076:KSK262118 LCG262076:LCG262118 LMC262076:LMC262118 LVY262076:LVY262118 MFU262076:MFU262118 MPQ262076:MPQ262118 MZM262076:MZM262118 NJI262076:NJI262118 NTE262076:NTE262118 ODA262076:ODA262118 OMW262076:OMW262118 OWS262076:OWS262118 PGO262076:PGO262118 PQK262076:PQK262118 QAG262076:QAG262118 QKC262076:QKC262118 QTY262076:QTY262118 RDU262076:RDU262118 RNQ262076:RNQ262118 RXM262076:RXM262118 SHI262076:SHI262118 SRE262076:SRE262118 TBA262076:TBA262118 TKW262076:TKW262118 TUS262076:TUS262118 UEO262076:UEO262118 UOK262076:UOK262118 UYG262076:UYG262118 VIC262076:VIC262118 VRY262076:VRY262118 WBU262076:WBU262118 WLQ262076:WLQ262118 WVM262076:WVM262118 E327612:E327654 JA327612:JA327654 SW327612:SW327654 ACS327612:ACS327654 AMO327612:AMO327654 AWK327612:AWK327654 BGG327612:BGG327654 BQC327612:BQC327654 BZY327612:BZY327654 CJU327612:CJU327654 CTQ327612:CTQ327654 DDM327612:DDM327654 DNI327612:DNI327654 DXE327612:DXE327654 EHA327612:EHA327654 EQW327612:EQW327654 FAS327612:FAS327654 FKO327612:FKO327654 FUK327612:FUK327654 GEG327612:GEG327654 GOC327612:GOC327654 GXY327612:GXY327654 HHU327612:HHU327654 HRQ327612:HRQ327654 IBM327612:IBM327654 ILI327612:ILI327654 IVE327612:IVE327654 JFA327612:JFA327654 JOW327612:JOW327654 JYS327612:JYS327654 KIO327612:KIO327654 KSK327612:KSK327654 LCG327612:LCG327654 LMC327612:LMC327654 LVY327612:LVY327654 MFU327612:MFU327654 MPQ327612:MPQ327654 MZM327612:MZM327654 NJI327612:NJI327654 NTE327612:NTE327654 ODA327612:ODA327654 OMW327612:OMW327654 OWS327612:OWS327654 PGO327612:PGO327654 PQK327612:PQK327654 QAG327612:QAG327654 QKC327612:QKC327654 QTY327612:QTY327654 RDU327612:RDU327654 RNQ327612:RNQ327654 RXM327612:RXM327654 SHI327612:SHI327654 SRE327612:SRE327654 TBA327612:TBA327654 TKW327612:TKW327654 TUS327612:TUS327654 UEO327612:UEO327654 UOK327612:UOK327654 UYG327612:UYG327654 VIC327612:VIC327654 VRY327612:VRY327654 WBU327612:WBU327654 WLQ327612:WLQ327654 WVM327612:WVM327654 E393148:E393190 JA393148:JA393190 SW393148:SW393190 ACS393148:ACS393190 AMO393148:AMO393190 AWK393148:AWK393190 BGG393148:BGG393190 BQC393148:BQC393190 BZY393148:BZY393190 CJU393148:CJU393190 CTQ393148:CTQ393190 DDM393148:DDM393190 DNI393148:DNI393190 DXE393148:DXE393190 EHA393148:EHA393190 EQW393148:EQW393190 FAS393148:FAS393190 FKO393148:FKO393190 FUK393148:FUK393190 GEG393148:GEG393190 GOC393148:GOC393190 GXY393148:GXY393190 HHU393148:HHU393190 HRQ393148:HRQ393190 IBM393148:IBM393190 ILI393148:ILI393190 IVE393148:IVE393190 JFA393148:JFA393190 JOW393148:JOW393190 JYS393148:JYS393190 KIO393148:KIO393190 KSK393148:KSK393190 LCG393148:LCG393190 LMC393148:LMC393190 LVY393148:LVY393190 MFU393148:MFU393190 MPQ393148:MPQ393190 MZM393148:MZM393190 NJI393148:NJI393190 NTE393148:NTE393190 ODA393148:ODA393190 OMW393148:OMW393190 OWS393148:OWS393190 PGO393148:PGO393190 PQK393148:PQK393190 QAG393148:QAG393190 QKC393148:QKC393190 QTY393148:QTY393190 RDU393148:RDU393190 RNQ393148:RNQ393190 RXM393148:RXM393190 SHI393148:SHI393190 SRE393148:SRE393190 TBA393148:TBA393190 TKW393148:TKW393190 TUS393148:TUS393190 UEO393148:UEO393190 UOK393148:UOK393190 UYG393148:UYG393190 VIC393148:VIC393190 VRY393148:VRY393190 WBU393148:WBU393190 WLQ393148:WLQ393190 WVM393148:WVM393190 E458684:E458726 JA458684:JA458726 SW458684:SW458726 ACS458684:ACS458726 AMO458684:AMO458726 AWK458684:AWK458726 BGG458684:BGG458726 BQC458684:BQC458726 BZY458684:BZY458726 CJU458684:CJU458726 CTQ458684:CTQ458726 DDM458684:DDM458726 DNI458684:DNI458726 DXE458684:DXE458726 EHA458684:EHA458726 EQW458684:EQW458726 FAS458684:FAS458726 FKO458684:FKO458726 FUK458684:FUK458726 GEG458684:GEG458726 GOC458684:GOC458726 GXY458684:GXY458726 HHU458684:HHU458726 HRQ458684:HRQ458726 IBM458684:IBM458726 ILI458684:ILI458726 IVE458684:IVE458726 JFA458684:JFA458726 JOW458684:JOW458726 JYS458684:JYS458726 KIO458684:KIO458726 KSK458684:KSK458726 LCG458684:LCG458726 LMC458684:LMC458726 LVY458684:LVY458726 MFU458684:MFU458726 MPQ458684:MPQ458726 MZM458684:MZM458726 NJI458684:NJI458726 NTE458684:NTE458726 ODA458684:ODA458726 OMW458684:OMW458726 OWS458684:OWS458726 PGO458684:PGO458726 PQK458684:PQK458726 QAG458684:QAG458726 QKC458684:QKC458726 QTY458684:QTY458726 RDU458684:RDU458726 RNQ458684:RNQ458726 RXM458684:RXM458726 SHI458684:SHI458726 SRE458684:SRE458726 TBA458684:TBA458726 TKW458684:TKW458726 TUS458684:TUS458726 UEO458684:UEO458726 UOK458684:UOK458726 UYG458684:UYG458726 VIC458684:VIC458726 VRY458684:VRY458726 WBU458684:WBU458726 WLQ458684:WLQ458726 WVM458684:WVM458726 E524220:E524262 JA524220:JA524262 SW524220:SW524262 ACS524220:ACS524262 AMO524220:AMO524262 AWK524220:AWK524262 BGG524220:BGG524262 BQC524220:BQC524262 BZY524220:BZY524262 CJU524220:CJU524262 CTQ524220:CTQ524262 DDM524220:DDM524262 DNI524220:DNI524262 DXE524220:DXE524262 EHA524220:EHA524262 EQW524220:EQW524262 FAS524220:FAS524262 FKO524220:FKO524262 FUK524220:FUK524262 GEG524220:GEG524262 GOC524220:GOC524262 GXY524220:GXY524262 HHU524220:HHU524262 HRQ524220:HRQ524262 IBM524220:IBM524262 ILI524220:ILI524262 IVE524220:IVE524262 JFA524220:JFA524262 JOW524220:JOW524262 JYS524220:JYS524262 KIO524220:KIO524262 KSK524220:KSK524262 LCG524220:LCG524262 LMC524220:LMC524262 LVY524220:LVY524262 MFU524220:MFU524262 MPQ524220:MPQ524262 MZM524220:MZM524262 NJI524220:NJI524262 NTE524220:NTE524262 ODA524220:ODA524262 OMW524220:OMW524262 OWS524220:OWS524262 PGO524220:PGO524262 PQK524220:PQK524262 QAG524220:QAG524262 QKC524220:QKC524262 QTY524220:QTY524262 RDU524220:RDU524262 RNQ524220:RNQ524262 RXM524220:RXM524262 SHI524220:SHI524262 SRE524220:SRE524262 TBA524220:TBA524262 TKW524220:TKW524262 TUS524220:TUS524262 UEO524220:UEO524262 UOK524220:UOK524262 UYG524220:UYG524262 VIC524220:VIC524262 VRY524220:VRY524262 WBU524220:WBU524262 WLQ524220:WLQ524262 WVM524220:WVM524262 E589756:E589798 JA589756:JA589798 SW589756:SW589798 ACS589756:ACS589798 AMO589756:AMO589798 AWK589756:AWK589798 BGG589756:BGG589798 BQC589756:BQC589798 BZY589756:BZY589798 CJU589756:CJU589798 CTQ589756:CTQ589798 DDM589756:DDM589798 DNI589756:DNI589798 DXE589756:DXE589798 EHA589756:EHA589798 EQW589756:EQW589798 FAS589756:FAS589798 FKO589756:FKO589798 FUK589756:FUK589798 GEG589756:GEG589798 GOC589756:GOC589798 GXY589756:GXY589798 HHU589756:HHU589798 HRQ589756:HRQ589798 IBM589756:IBM589798 ILI589756:ILI589798 IVE589756:IVE589798 JFA589756:JFA589798 JOW589756:JOW589798 JYS589756:JYS589798 KIO589756:KIO589798 KSK589756:KSK589798 LCG589756:LCG589798 LMC589756:LMC589798 LVY589756:LVY589798 MFU589756:MFU589798 MPQ589756:MPQ589798 MZM589756:MZM589798 NJI589756:NJI589798 NTE589756:NTE589798 ODA589756:ODA589798 OMW589756:OMW589798 OWS589756:OWS589798 PGO589756:PGO589798 PQK589756:PQK589798 QAG589756:QAG589798 QKC589756:QKC589798 QTY589756:QTY589798 RDU589756:RDU589798 RNQ589756:RNQ589798 RXM589756:RXM589798 SHI589756:SHI589798 SRE589756:SRE589798 TBA589756:TBA589798 TKW589756:TKW589798 TUS589756:TUS589798 UEO589756:UEO589798 UOK589756:UOK589798 UYG589756:UYG589798 VIC589756:VIC589798 VRY589756:VRY589798 WBU589756:WBU589798 WLQ589756:WLQ589798 WVM589756:WVM589798 E655292:E655334 JA655292:JA655334 SW655292:SW655334 ACS655292:ACS655334 AMO655292:AMO655334 AWK655292:AWK655334 BGG655292:BGG655334 BQC655292:BQC655334 BZY655292:BZY655334 CJU655292:CJU655334 CTQ655292:CTQ655334 DDM655292:DDM655334 DNI655292:DNI655334 DXE655292:DXE655334 EHA655292:EHA655334 EQW655292:EQW655334 FAS655292:FAS655334 FKO655292:FKO655334 FUK655292:FUK655334 GEG655292:GEG655334 GOC655292:GOC655334 GXY655292:GXY655334 HHU655292:HHU655334 HRQ655292:HRQ655334 IBM655292:IBM655334 ILI655292:ILI655334 IVE655292:IVE655334 JFA655292:JFA655334 JOW655292:JOW655334 JYS655292:JYS655334 KIO655292:KIO655334 KSK655292:KSK655334 LCG655292:LCG655334 LMC655292:LMC655334 LVY655292:LVY655334 MFU655292:MFU655334 MPQ655292:MPQ655334 MZM655292:MZM655334 NJI655292:NJI655334 NTE655292:NTE655334 ODA655292:ODA655334 OMW655292:OMW655334 OWS655292:OWS655334 PGO655292:PGO655334 PQK655292:PQK655334 QAG655292:QAG655334 QKC655292:QKC655334 QTY655292:QTY655334 RDU655292:RDU655334 RNQ655292:RNQ655334 RXM655292:RXM655334 SHI655292:SHI655334 SRE655292:SRE655334 TBA655292:TBA655334 TKW655292:TKW655334 TUS655292:TUS655334 UEO655292:UEO655334 UOK655292:UOK655334 UYG655292:UYG655334 VIC655292:VIC655334 VRY655292:VRY655334 WBU655292:WBU655334 WLQ655292:WLQ655334 WVM655292:WVM655334 E720828:E720870 JA720828:JA720870 SW720828:SW720870 ACS720828:ACS720870 AMO720828:AMO720870 AWK720828:AWK720870 BGG720828:BGG720870 BQC720828:BQC720870 BZY720828:BZY720870 CJU720828:CJU720870 CTQ720828:CTQ720870 DDM720828:DDM720870 DNI720828:DNI720870 DXE720828:DXE720870 EHA720828:EHA720870 EQW720828:EQW720870 FAS720828:FAS720870 FKO720828:FKO720870 FUK720828:FUK720870 GEG720828:GEG720870 GOC720828:GOC720870 GXY720828:GXY720870 HHU720828:HHU720870 HRQ720828:HRQ720870 IBM720828:IBM720870 ILI720828:ILI720870 IVE720828:IVE720870 JFA720828:JFA720870 JOW720828:JOW720870 JYS720828:JYS720870 KIO720828:KIO720870 KSK720828:KSK720870 LCG720828:LCG720870 LMC720828:LMC720870 LVY720828:LVY720870 MFU720828:MFU720870 MPQ720828:MPQ720870 MZM720828:MZM720870 NJI720828:NJI720870 NTE720828:NTE720870 ODA720828:ODA720870 OMW720828:OMW720870 OWS720828:OWS720870 PGO720828:PGO720870 PQK720828:PQK720870 QAG720828:QAG720870 QKC720828:QKC720870 QTY720828:QTY720870 RDU720828:RDU720870 RNQ720828:RNQ720870 RXM720828:RXM720870 SHI720828:SHI720870 SRE720828:SRE720870 TBA720828:TBA720870 TKW720828:TKW720870 TUS720828:TUS720870 UEO720828:UEO720870 UOK720828:UOK720870 UYG720828:UYG720870 VIC720828:VIC720870 VRY720828:VRY720870 WBU720828:WBU720870 WLQ720828:WLQ720870 WVM720828:WVM720870 E786364:E786406 JA786364:JA786406 SW786364:SW786406 ACS786364:ACS786406 AMO786364:AMO786406 AWK786364:AWK786406 BGG786364:BGG786406 BQC786364:BQC786406 BZY786364:BZY786406 CJU786364:CJU786406 CTQ786364:CTQ786406 DDM786364:DDM786406 DNI786364:DNI786406 DXE786364:DXE786406 EHA786364:EHA786406 EQW786364:EQW786406 FAS786364:FAS786406 FKO786364:FKO786406 FUK786364:FUK786406 GEG786364:GEG786406 GOC786364:GOC786406 GXY786364:GXY786406 HHU786364:HHU786406 HRQ786364:HRQ786406 IBM786364:IBM786406 ILI786364:ILI786406 IVE786364:IVE786406 JFA786364:JFA786406 JOW786364:JOW786406 JYS786364:JYS786406 KIO786364:KIO786406 KSK786364:KSK786406 LCG786364:LCG786406 LMC786364:LMC786406 LVY786364:LVY786406 MFU786364:MFU786406 MPQ786364:MPQ786406 MZM786364:MZM786406 NJI786364:NJI786406 NTE786364:NTE786406 ODA786364:ODA786406 OMW786364:OMW786406 OWS786364:OWS786406 PGO786364:PGO786406 PQK786364:PQK786406 QAG786364:QAG786406 QKC786364:QKC786406 QTY786364:QTY786406 RDU786364:RDU786406 RNQ786364:RNQ786406 RXM786364:RXM786406 SHI786364:SHI786406 SRE786364:SRE786406 TBA786364:TBA786406 TKW786364:TKW786406 TUS786364:TUS786406 UEO786364:UEO786406 UOK786364:UOK786406 UYG786364:UYG786406 VIC786364:VIC786406 VRY786364:VRY786406 WBU786364:WBU786406 WLQ786364:WLQ786406 WVM786364:WVM786406 E851900:E851942 JA851900:JA851942 SW851900:SW851942 ACS851900:ACS851942 AMO851900:AMO851942 AWK851900:AWK851942 BGG851900:BGG851942 BQC851900:BQC851942 BZY851900:BZY851942 CJU851900:CJU851942 CTQ851900:CTQ851942 DDM851900:DDM851942 DNI851900:DNI851942 DXE851900:DXE851942 EHA851900:EHA851942 EQW851900:EQW851942 FAS851900:FAS851942 FKO851900:FKO851942 FUK851900:FUK851942 GEG851900:GEG851942 GOC851900:GOC851942 GXY851900:GXY851942 HHU851900:HHU851942 HRQ851900:HRQ851942 IBM851900:IBM851942 ILI851900:ILI851942 IVE851900:IVE851942 JFA851900:JFA851942 JOW851900:JOW851942 JYS851900:JYS851942 KIO851900:KIO851942 KSK851900:KSK851942 LCG851900:LCG851942 LMC851900:LMC851942 LVY851900:LVY851942 MFU851900:MFU851942 MPQ851900:MPQ851942 MZM851900:MZM851942 NJI851900:NJI851942 NTE851900:NTE851942 ODA851900:ODA851942 OMW851900:OMW851942 OWS851900:OWS851942 PGO851900:PGO851942 PQK851900:PQK851942 QAG851900:QAG851942 QKC851900:QKC851942 QTY851900:QTY851942 RDU851900:RDU851942 RNQ851900:RNQ851942 RXM851900:RXM851942 SHI851900:SHI851942 SRE851900:SRE851942 TBA851900:TBA851942 TKW851900:TKW851942 TUS851900:TUS851942 UEO851900:UEO851942 UOK851900:UOK851942 UYG851900:UYG851942 VIC851900:VIC851942 VRY851900:VRY851942 WBU851900:WBU851942 WLQ851900:WLQ851942 WVM851900:WVM851942 E917436:E917478 JA917436:JA917478 SW917436:SW917478 ACS917436:ACS917478 AMO917436:AMO917478 AWK917436:AWK917478 BGG917436:BGG917478 BQC917436:BQC917478 BZY917436:BZY917478 CJU917436:CJU917478 CTQ917436:CTQ917478 DDM917436:DDM917478 DNI917436:DNI917478 DXE917436:DXE917478 EHA917436:EHA917478 EQW917436:EQW917478 FAS917436:FAS917478 FKO917436:FKO917478 FUK917436:FUK917478 GEG917436:GEG917478 GOC917436:GOC917478 GXY917436:GXY917478 HHU917436:HHU917478 HRQ917436:HRQ917478 IBM917436:IBM917478 ILI917436:ILI917478 IVE917436:IVE917478 JFA917436:JFA917478 JOW917436:JOW917478 JYS917436:JYS917478 KIO917436:KIO917478 KSK917436:KSK917478 LCG917436:LCG917478 LMC917436:LMC917478 LVY917436:LVY917478 MFU917436:MFU917478 MPQ917436:MPQ917478 MZM917436:MZM917478 NJI917436:NJI917478 NTE917436:NTE917478 ODA917436:ODA917478 OMW917436:OMW917478 OWS917436:OWS917478 PGO917436:PGO917478 PQK917436:PQK917478 QAG917436:QAG917478 QKC917436:QKC917478 QTY917436:QTY917478 RDU917436:RDU917478 RNQ917436:RNQ917478 RXM917436:RXM917478 SHI917436:SHI917478 SRE917436:SRE917478 TBA917436:TBA917478 TKW917436:TKW917478 TUS917436:TUS917478 UEO917436:UEO917478 UOK917436:UOK917478 UYG917436:UYG917478 VIC917436:VIC917478 VRY917436:VRY917478 WBU917436:WBU917478 WLQ917436:WLQ917478 WVM917436:WVM917478 E982972:E983014 JA982972:JA983014 SW982972:SW983014 ACS982972:ACS983014 AMO982972:AMO983014 AWK982972:AWK983014 BGG982972:BGG983014 BQC982972:BQC983014 BZY982972:BZY983014 CJU982972:CJU983014 CTQ982972:CTQ983014 DDM982972:DDM983014 DNI982972:DNI983014 DXE982972:DXE983014 EHA982972:EHA983014 EQW982972:EQW983014 FAS982972:FAS983014 FKO982972:FKO983014 FUK982972:FUK983014 GEG982972:GEG983014 GOC982972:GOC983014 GXY982972:GXY983014 HHU982972:HHU983014 HRQ982972:HRQ983014 IBM982972:IBM983014 ILI982972:ILI983014 IVE982972:IVE983014 JFA982972:JFA983014 JOW982972:JOW983014 JYS982972:JYS983014 KIO982972:KIO983014 KSK982972:KSK983014 LCG982972:LCG983014 LMC982972:LMC983014 LVY982972:LVY983014 MFU982972:MFU983014 MPQ982972:MPQ983014 MZM982972:MZM983014 NJI982972:NJI983014 NTE982972:NTE983014 ODA982972:ODA983014 OMW982972:OMW983014 OWS982972:OWS983014 PGO982972:PGO983014 PQK982972:PQK983014 QAG982972:QAG983014 QKC982972:QKC983014 QTY982972:QTY983014 RDU982972:RDU983014 RNQ982972:RNQ983014 RXM982972:RXM983014 SHI982972:SHI983014 SRE982972:SRE983014 TBA982972:TBA983014 TKW982972:TKW983014 TUS982972:TUS983014 UEO982972:UEO983014 UOK982972:UOK983014 UYG982972:UYG983014 VIC982972:VIC983014 VRY982972:VRY983014 WBU982972:WBU983014 WLQ982972:WLQ983014 WVM982972:WVM983014 WLQ3:WLQ44 WVM3:WVM44 G3:G4 JE3:JE4 TA3:TA4 ACW3:ACW4 AMS3:AMS4 AWO3:AWO4 BGK3:BGK4 BQG3:BQG4 CAC3:CAC4 CJY3:CJY4 CTU3:CTU4 DDQ3:DDQ4 DNM3:DNM4 DXI3:DXI4 EHE3:EHE4 ERA3:ERA4 FAW3:FAW4 FKS3:FKS4 FUO3:FUO4 GEK3:GEK4 GOG3:GOG4 GYC3:GYC4 HHY3:HHY4 HRU3:HRU4 IBQ3:IBQ4 ILM3:ILM4 IVI3:IVI4 JFE3:JFE4 JPA3:JPA4 JYW3:JYW4 KIS3:KIS4 KSO3:KSO4 LCK3:LCK4 LMG3:LMG4 LWC3:LWC4 MFY3:MFY4 MPU3:MPU4 MZQ3:MZQ4 NJM3:NJM4 NTI3:NTI4 ODE3:ODE4 ONA3:ONA4 OWW3:OWW4 PGS3:PGS4 PQO3:PQO4 QAK3:QAK4 QKG3:QKG4 QUC3:QUC4 RDY3:RDY4 RNU3:RNU4 RXQ3:RXQ4 SHM3:SHM4 SRI3:SRI4 TBE3:TBE4 TLA3:TLA4 TUW3:TUW4 UES3:UES4 UOO3:UOO4 UYK3:UYK4 VIG3:VIG4 VSC3:VSC4 WBY3:WBY4 WLU3:WLU4 WVQ3:WVQ4 JA3:JA44 SW3:SW44 ACS3:ACS44 AMO3:AMO44 AWK3:AWK44 BGG3:BGG44 BQC3:BQC44 BZY3:BZY44 CJU3:CJU44 CTQ3:CTQ44 DDM3:DDM44 DNI3:DNI44 DXE3:DXE44 EHA3:EHA44 EQW3:EQW44 FAS3:FAS44 FKO3:FKO44 FUK3:FUK44 GEG3:GEG44 GOC3:GOC44 GXY3:GXY44 HHU3:HHU44 HRQ3:HRQ44 IBM3:IBM44 ILI3:ILI44 IVE3:IVE44 JFA3:JFA44 JOW3:JOW44 JYS3:JYS44 KIO3:KIO44 KSK3:KSK44 LCG3:LCG44 LMC3:LMC44 LVY3:LVY44 MFU3:MFU44 MPQ3:MPQ44 MZM3:MZM44 NJI3:NJI44 NTE3:NTE44 ODA3:ODA44 OMW3:OMW44 OWS3:OWS44 PGO3:PGO44 PQK3:PQK44 QAG3:QAG44 QKC3:QKC44 QTY3:QTY44 RDU3:RDU44 RNQ3:RNQ44 RXM3:RXM44 SHI3:SHI44 SRE3:SRE44 TBA3:TBA44 TKW3:TKW44 TUS3:TUS44 UEO3:UEO44 UOK3:UOK44 UYG3:UYG44 VIC3:VIC44 VRY3:VRY44 JA62:JA65465 WVM62:WVM65465 WLQ62:WLQ65465 WBU62:WBU65465 VRY62:VRY65465 VIC62:VIC65465 UYG62:UYG65465 UOK62:UOK65465 UEO62:UEO65465 TUS62:TUS65465 TKW62:TKW65465 TBA62:TBA65465 SRE62:SRE65465 SHI62:SHI65465 RXM62:RXM65465 RNQ62:RNQ65465 RDU62:RDU65465 QTY62:QTY65465 QKC62:QKC65465 QAG62:QAG65465 PQK62:PQK65465 PGO62:PGO65465 OWS62:OWS65465 OMW62:OMW65465 ODA62:ODA65465 NTE62:NTE65465 NJI62:NJI65465 MZM62:MZM65465 MPQ62:MPQ65465 MFU62:MFU65465 LVY62:LVY65465 LMC62:LMC65465 LCG62:LCG65465 KSK62:KSK65465 KIO62:KIO65465 JYS62:JYS65465 JOW62:JOW65465 JFA62:JFA65465 IVE62:IVE65465 ILI62:ILI65465 IBM62:IBM65465 HRQ62:HRQ65465 HHU62:HHU65465 GXY62:GXY65465 GOC62:GOC65465 GEG62:GEG65465 FUK62:FUK65465 FKO62:FKO65465 FAS62:FAS65465 EQW62:EQW65465 EHA62:EHA65465 DXE62:DXE65465 DNI62:DNI65465 DDM62:DDM65465 CTQ62:CTQ65465 CJU62:CJU65465 BZY62:BZY65465 BQC62:BQC65465 BGG62:BGG65465 AWK62:AWK65465 AMO62:AMO65465 ACS62:ACS65465 SW62:SW65465 E3:E65465" xr:uid="{18329C3A-BC88-49B8-B631-C87A017409AA}"/>
    <dataValidation imeMode="halfAlpha" allowBlank="1" showInputMessage="1" showErrorMessage="1" sqref="K65529:K131003 JG65529:JG131003 TC65529:TC131003 ACY65529:ACY131003 AMU65529:AMU131003 AWQ65529:AWQ131003 BGM65529:BGM131003 BQI65529:BQI131003 CAE65529:CAE131003 CKA65529:CKA131003 CTW65529:CTW131003 DDS65529:DDS131003 DNO65529:DNO131003 DXK65529:DXK131003 EHG65529:EHG131003 ERC65529:ERC131003 FAY65529:FAY131003 FKU65529:FKU131003 FUQ65529:FUQ131003 GEM65529:GEM131003 GOI65529:GOI131003 GYE65529:GYE131003 HIA65529:HIA131003 HRW65529:HRW131003 IBS65529:IBS131003 ILO65529:ILO131003 IVK65529:IVK131003 JFG65529:JFG131003 JPC65529:JPC131003 JYY65529:JYY131003 KIU65529:KIU131003 KSQ65529:KSQ131003 LCM65529:LCM131003 LMI65529:LMI131003 LWE65529:LWE131003 MGA65529:MGA131003 MPW65529:MPW131003 MZS65529:MZS131003 NJO65529:NJO131003 NTK65529:NTK131003 ODG65529:ODG131003 ONC65529:ONC131003 OWY65529:OWY131003 PGU65529:PGU131003 PQQ65529:PQQ131003 QAM65529:QAM131003 QKI65529:QKI131003 QUE65529:QUE131003 REA65529:REA131003 RNW65529:RNW131003 RXS65529:RXS131003 SHO65529:SHO131003 SRK65529:SRK131003 TBG65529:TBG131003 TLC65529:TLC131003 TUY65529:TUY131003 UEU65529:UEU131003 UOQ65529:UOQ131003 UYM65529:UYM131003 VII65529:VII131003 VSE65529:VSE131003 WCA65529:WCA131003 WLW65529:WLW131003 WVS65529:WVS131003 K131065:K196539 JG131065:JG196539 TC131065:TC196539 ACY131065:ACY196539 AMU131065:AMU196539 AWQ131065:AWQ196539 BGM131065:BGM196539 BQI131065:BQI196539 CAE131065:CAE196539 CKA131065:CKA196539 CTW131065:CTW196539 DDS131065:DDS196539 DNO131065:DNO196539 DXK131065:DXK196539 EHG131065:EHG196539 ERC131065:ERC196539 FAY131065:FAY196539 FKU131065:FKU196539 FUQ131065:FUQ196539 GEM131065:GEM196539 GOI131065:GOI196539 GYE131065:GYE196539 HIA131065:HIA196539 HRW131065:HRW196539 IBS131065:IBS196539 ILO131065:ILO196539 IVK131065:IVK196539 JFG131065:JFG196539 JPC131065:JPC196539 JYY131065:JYY196539 KIU131065:KIU196539 KSQ131065:KSQ196539 LCM131065:LCM196539 LMI131065:LMI196539 LWE131065:LWE196539 MGA131065:MGA196539 MPW131065:MPW196539 MZS131065:MZS196539 NJO131065:NJO196539 NTK131065:NTK196539 ODG131065:ODG196539 ONC131065:ONC196539 OWY131065:OWY196539 PGU131065:PGU196539 PQQ131065:PQQ196539 QAM131065:QAM196539 QKI131065:QKI196539 QUE131065:QUE196539 REA131065:REA196539 RNW131065:RNW196539 RXS131065:RXS196539 SHO131065:SHO196539 SRK131065:SRK196539 TBG131065:TBG196539 TLC131065:TLC196539 TUY131065:TUY196539 UEU131065:UEU196539 UOQ131065:UOQ196539 UYM131065:UYM196539 VII131065:VII196539 VSE131065:VSE196539 WCA131065:WCA196539 WLW131065:WLW196539 WVS131065:WVS196539 K196601:K262075 JG196601:JG262075 TC196601:TC262075 ACY196601:ACY262075 AMU196601:AMU262075 AWQ196601:AWQ262075 BGM196601:BGM262075 BQI196601:BQI262075 CAE196601:CAE262075 CKA196601:CKA262075 CTW196601:CTW262075 DDS196601:DDS262075 DNO196601:DNO262075 DXK196601:DXK262075 EHG196601:EHG262075 ERC196601:ERC262075 FAY196601:FAY262075 FKU196601:FKU262075 FUQ196601:FUQ262075 GEM196601:GEM262075 GOI196601:GOI262075 GYE196601:GYE262075 HIA196601:HIA262075 HRW196601:HRW262075 IBS196601:IBS262075 ILO196601:ILO262075 IVK196601:IVK262075 JFG196601:JFG262075 JPC196601:JPC262075 JYY196601:JYY262075 KIU196601:KIU262075 KSQ196601:KSQ262075 LCM196601:LCM262075 LMI196601:LMI262075 LWE196601:LWE262075 MGA196601:MGA262075 MPW196601:MPW262075 MZS196601:MZS262075 NJO196601:NJO262075 NTK196601:NTK262075 ODG196601:ODG262075 ONC196601:ONC262075 OWY196601:OWY262075 PGU196601:PGU262075 PQQ196601:PQQ262075 QAM196601:QAM262075 QKI196601:QKI262075 QUE196601:QUE262075 REA196601:REA262075 RNW196601:RNW262075 RXS196601:RXS262075 SHO196601:SHO262075 SRK196601:SRK262075 TBG196601:TBG262075 TLC196601:TLC262075 TUY196601:TUY262075 UEU196601:UEU262075 UOQ196601:UOQ262075 UYM196601:UYM262075 VII196601:VII262075 VSE196601:VSE262075 WCA196601:WCA262075 WLW196601:WLW262075 WVS196601:WVS262075 K262137:K327611 JG262137:JG327611 TC262137:TC327611 ACY262137:ACY327611 AMU262137:AMU327611 AWQ262137:AWQ327611 BGM262137:BGM327611 BQI262137:BQI327611 CAE262137:CAE327611 CKA262137:CKA327611 CTW262137:CTW327611 DDS262137:DDS327611 DNO262137:DNO327611 DXK262137:DXK327611 EHG262137:EHG327611 ERC262137:ERC327611 FAY262137:FAY327611 FKU262137:FKU327611 FUQ262137:FUQ327611 GEM262137:GEM327611 GOI262137:GOI327611 GYE262137:GYE327611 HIA262137:HIA327611 HRW262137:HRW327611 IBS262137:IBS327611 ILO262137:ILO327611 IVK262137:IVK327611 JFG262137:JFG327611 JPC262137:JPC327611 JYY262137:JYY327611 KIU262137:KIU327611 KSQ262137:KSQ327611 LCM262137:LCM327611 LMI262137:LMI327611 LWE262137:LWE327611 MGA262137:MGA327611 MPW262137:MPW327611 MZS262137:MZS327611 NJO262137:NJO327611 NTK262137:NTK327611 ODG262137:ODG327611 ONC262137:ONC327611 OWY262137:OWY327611 PGU262137:PGU327611 PQQ262137:PQQ327611 QAM262137:QAM327611 QKI262137:QKI327611 QUE262137:QUE327611 REA262137:REA327611 RNW262137:RNW327611 RXS262137:RXS327611 SHO262137:SHO327611 SRK262137:SRK327611 TBG262137:TBG327611 TLC262137:TLC327611 TUY262137:TUY327611 UEU262137:UEU327611 UOQ262137:UOQ327611 UYM262137:UYM327611 VII262137:VII327611 VSE262137:VSE327611 WCA262137:WCA327611 WLW262137:WLW327611 WVS262137:WVS327611 K327673:K393147 JG327673:JG393147 TC327673:TC393147 ACY327673:ACY393147 AMU327673:AMU393147 AWQ327673:AWQ393147 BGM327673:BGM393147 BQI327673:BQI393147 CAE327673:CAE393147 CKA327673:CKA393147 CTW327673:CTW393147 DDS327673:DDS393147 DNO327673:DNO393147 DXK327673:DXK393147 EHG327673:EHG393147 ERC327673:ERC393147 FAY327673:FAY393147 FKU327673:FKU393147 FUQ327673:FUQ393147 GEM327673:GEM393147 GOI327673:GOI393147 GYE327673:GYE393147 HIA327673:HIA393147 HRW327673:HRW393147 IBS327673:IBS393147 ILO327673:ILO393147 IVK327673:IVK393147 JFG327673:JFG393147 JPC327673:JPC393147 JYY327673:JYY393147 KIU327673:KIU393147 KSQ327673:KSQ393147 LCM327673:LCM393147 LMI327673:LMI393147 LWE327673:LWE393147 MGA327673:MGA393147 MPW327673:MPW393147 MZS327673:MZS393147 NJO327673:NJO393147 NTK327673:NTK393147 ODG327673:ODG393147 ONC327673:ONC393147 OWY327673:OWY393147 PGU327673:PGU393147 PQQ327673:PQQ393147 QAM327673:QAM393147 QKI327673:QKI393147 QUE327673:QUE393147 REA327673:REA393147 RNW327673:RNW393147 RXS327673:RXS393147 SHO327673:SHO393147 SRK327673:SRK393147 TBG327673:TBG393147 TLC327673:TLC393147 TUY327673:TUY393147 UEU327673:UEU393147 UOQ327673:UOQ393147 UYM327673:UYM393147 VII327673:VII393147 VSE327673:VSE393147 WCA327673:WCA393147 WLW327673:WLW393147 WVS327673:WVS393147 K393209:K458683 JG393209:JG458683 TC393209:TC458683 ACY393209:ACY458683 AMU393209:AMU458683 AWQ393209:AWQ458683 BGM393209:BGM458683 BQI393209:BQI458683 CAE393209:CAE458683 CKA393209:CKA458683 CTW393209:CTW458683 DDS393209:DDS458683 DNO393209:DNO458683 DXK393209:DXK458683 EHG393209:EHG458683 ERC393209:ERC458683 FAY393209:FAY458683 FKU393209:FKU458683 FUQ393209:FUQ458683 GEM393209:GEM458683 GOI393209:GOI458683 GYE393209:GYE458683 HIA393209:HIA458683 HRW393209:HRW458683 IBS393209:IBS458683 ILO393209:ILO458683 IVK393209:IVK458683 JFG393209:JFG458683 JPC393209:JPC458683 JYY393209:JYY458683 KIU393209:KIU458683 KSQ393209:KSQ458683 LCM393209:LCM458683 LMI393209:LMI458683 LWE393209:LWE458683 MGA393209:MGA458683 MPW393209:MPW458683 MZS393209:MZS458683 NJO393209:NJO458683 NTK393209:NTK458683 ODG393209:ODG458683 ONC393209:ONC458683 OWY393209:OWY458683 PGU393209:PGU458683 PQQ393209:PQQ458683 QAM393209:QAM458683 QKI393209:QKI458683 QUE393209:QUE458683 REA393209:REA458683 RNW393209:RNW458683 RXS393209:RXS458683 SHO393209:SHO458683 SRK393209:SRK458683 TBG393209:TBG458683 TLC393209:TLC458683 TUY393209:TUY458683 UEU393209:UEU458683 UOQ393209:UOQ458683 UYM393209:UYM458683 VII393209:VII458683 VSE393209:VSE458683 WCA393209:WCA458683 WLW393209:WLW458683 WVS393209:WVS458683 K458745:K524219 JG458745:JG524219 TC458745:TC524219 ACY458745:ACY524219 AMU458745:AMU524219 AWQ458745:AWQ524219 BGM458745:BGM524219 BQI458745:BQI524219 CAE458745:CAE524219 CKA458745:CKA524219 CTW458745:CTW524219 DDS458745:DDS524219 DNO458745:DNO524219 DXK458745:DXK524219 EHG458745:EHG524219 ERC458745:ERC524219 FAY458745:FAY524219 FKU458745:FKU524219 FUQ458745:FUQ524219 GEM458745:GEM524219 GOI458745:GOI524219 GYE458745:GYE524219 HIA458745:HIA524219 HRW458745:HRW524219 IBS458745:IBS524219 ILO458745:ILO524219 IVK458745:IVK524219 JFG458745:JFG524219 JPC458745:JPC524219 JYY458745:JYY524219 KIU458745:KIU524219 KSQ458745:KSQ524219 LCM458745:LCM524219 LMI458745:LMI524219 LWE458745:LWE524219 MGA458745:MGA524219 MPW458745:MPW524219 MZS458745:MZS524219 NJO458745:NJO524219 NTK458745:NTK524219 ODG458745:ODG524219 ONC458745:ONC524219 OWY458745:OWY524219 PGU458745:PGU524219 PQQ458745:PQQ524219 QAM458745:QAM524219 QKI458745:QKI524219 QUE458745:QUE524219 REA458745:REA524219 RNW458745:RNW524219 RXS458745:RXS524219 SHO458745:SHO524219 SRK458745:SRK524219 TBG458745:TBG524219 TLC458745:TLC524219 TUY458745:TUY524219 UEU458745:UEU524219 UOQ458745:UOQ524219 UYM458745:UYM524219 VII458745:VII524219 VSE458745:VSE524219 WCA458745:WCA524219 WLW458745:WLW524219 WVS458745:WVS524219 K524281:K589755 JG524281:JG589755 TC524281:TC589755 ACY524281:ACY589755 AMU524281:AMU589755 AWQ524281:AWQ589755 BGM524281:BGM589755 BQI524281:BQI589755 CAE524281:CAE589755 CKA524281:CKA589755 CTW524281:CTW589755 DDS524281:DDS589755 DNO524281:DNO589755 DXK524281:DXK589755 EHG524281:EHG589755 ERC524281:ERC589755 FAY524281:FAY589755 FKU524281:FKU589755 FUQ524281:FUQ589755 GEM524281:GEM589755 GOI524281:GOI589755 GYE524281:GYE589755 HIA524281:HIA589755 HRW524281:HRW589755 IBS524281:IBS589755 ILO524281:ILO589755 IVK524281:IVK589755 JFG524281:JFG589755 JPC524281:JPC589755 JYY524281:JYY589755 KIU524281:KIU589755 KSQ524281:KSQ589755 LCM524281:LCM589755 LMI524281:LMI589755 LWE524281:LWE589755 MGA524281:MGA589755 MPW524281:MPW589755 MZS524281:MZS589755 NJO524281:NJO589755 NTK524281:NTK589755 ODG524281:ODG589755 ONC524281:ONC589755 OWY524281:OWY589755 PGU524281:PGU589755 PQQ524281:PQQ589755 QAM524281:QAM589755 QKI524281:QKI589755 QUE524281:QUE589755 REA524281:REA589755 RNW524281:RNW589755 RXS524281:RXS589755 SHO524281:SHO589755 SRK524281:SRK589755 TBG524281:TBG589755 TLC524281:TLC589755 TUY524281:TUY589755 UEU524281:UEU589755 UOQ524281:UOQ589755 UYM524281:UYM589755 VII524281:VII589755 VSE524281:VSE589755 WCA524281:WCA589755 WLW524281:WLW589755 WVS524281:WVS589755 K589817:K655291 JG589817:JG655291 TC589817:TC655291 ACY589817:ACY655291 AMU589817:AMU655291 AWQ589817:AWQ655291 BGM589817:BGM655291 BQI589817:BQI655291 CAE589817:CAE655291 CKA589817:CKA655291 CTW589817:CTW655291 DDS589817:DDS655291 DNO589817:DNO655291 DXK589817:DXK655291 EHG589817:EHG655291 ERC589817:ERC655291 FAY589817:FAY655291 FKU589817:FKU655291 FUQ589817:FUQ655291 GEM589817:GEM655291 GOI589817:GOI655291 GYE589817:GYE655291 HIA589817:HIA655291 HRW589817:HRW655291 IBS589817:IBS655291 ILO589817:ILO655291 IVK589817:IVK655291 JFG589817:JFG655291 JPC589817:JPC655291 JYY589817:JYY655291 KIU589817:KIU655291 KSQ589817:KSQ655291 LCM589817:LCM655291 LMI589817:LMI655291 LWE589817:LWE655291 MGA589817:MGA655291 MPW589817:MPW655291 MZS589817:MZS655291 NJO589817:NJO655291 NTK589817:NTK655291 ODG589817:ODG655291 ONC589817:ONC655291 OWY589817:OWY655291 PGU589817:PGU655291 PQQ589817:PQQ655291 QAM589817:QAM655291 QKI589817:QKI655291 QUE589817:QUE655291 REA589817:REA655291 RNW589817:RNW655291 RXS589817:RXS655291 SHO589817:SHO655291 SRK589817:SRK655291 TBG589817:TBG655291 TLC589817:TLC655291 TUY589817:TUY655291 UEU589817:UEU655291 UOQ589817:UOQ655291 UYM589817:UYM655291 VII589817:VII655291 VSE589817:VSE655291 WCA589817:WCA655291 WLW589817:WLW655291 WVS589817:WVS655291 K655353:K720827 JG655353:JG720827 TC655353:TC720827 ACY655353:ACY720827 AMU655353:AMU720827 AWQ655353:AWQ720827 BGM655353:BGM720827 BQI655353:BQI720827 CAE655353:CAE720827 CKA655353:CKA720827 CTW655353:CTW720827 DDS655353:DDS720827 DNO655353:DNO720827 DXK655353:DXK720827 EHG655353:EHG720827 ERC655353:ERC720827 FAY655353:FAY720827 FKU655353:FKU720827 FUQ655353:FUQ720827 GEM655353:GEM720827 GOI655353:GOI720827 GYE655353:GYE720827 HIA655353:HIA720827 HRW655353:HRW720827 IBS655353:IBS720827 ILO655353:ILO720827 IVK655353:IVK720827 JFG655353:JFG720827 JPC655353:JPC720827 JYY655353:JYY720827 KIU655353:KIU720827 KSQ655353:KSQ720827 LCM655353:LCM720827 LMI655353:LMI720827 LWE655353:LWE720827 MGA655353:MGA720827 MPW655353:MPW720827 MZS655353:MZS720827 NJO655353:NJO720827 NTK655353:NTK720827 ODG655353:ODG720827 ONC655353:ONC720827 OWY655353:OWY720827 PGU655353:PGU720827 PQQ655353:PQQ720827 QAM655353:QAM720827 QKI655353:QKI720827 QUE655353:QUE720827 REA655353:REA720827 RNW655353:RNW720827 RXS655353:RXS720827 SHO655353:SHO720827 SRK655353:SRK720827 TBG655353:TBG720827 TLC655353:TLC720827 TUY655353:TUY720827 UEU655353:UEU720827 UOQ655353:UOQ720827 UYM655353:UYM720827 VII655353:VII720827 VSE655353:VSE720827 WCA655353:WCA720827 WLW655353:WLW720827 WVS655353:WVS720827 K720889:K786363 JG720889:JG786363 TC720889:TC786363 ACY720889:ACY786363 AMU720889:AMU786363 AWQ720889:AWQ786363 BGM720889:BGM786363 BQI720889:BQI786363 CAE720889:CAE786363 CKA720889:CKA786363 CTW720889:CTW786363 DDS720889:DDS786363 DNO720889:DNO786363 DXK720889:DXK786363 EHG720889:EHG786363 ERC720889:ERC786363 FAY720889:FAY786363 FKU720889:FKU786363 FUQ720889:FUQ786363 GEM720889:GEM786363 GOI720889:GOI786363 GYE720889:GYE786363 HIA720889:HIA786363 HRW720889:HRW786363 IBS720889:IBS786363 ILO720889:ILO786363 IVK720889:IVK786363 JFG720889:JFG786363 JPC720889:JPC786363 JYY720889:JYY786363 KIU720889:KIU786363 KSQ720889:KSQ786363 LCM720889:LCM786363 LMI720889:LMI786363 LWE720889:LWE786363 MGA720889:MGA786363 MPW720889:MPW786363 MZS720889:MZS786363 NJO720889:NJO786363 NTK720889:NTK786363 ODG720889:ODG786363 ONC720889:ONC786363 OWY720889:OWY786363 PGU720889:PGU786363 PQQ720889:PQQ786363 QAM720889:QAM786363 QKI720889:QKI786363 QUE720889:QUE786363 REA720889:REA786363 RNW720889:RNW786363 RXS720889:RXS786363 SHO720889:SHO786363 SRK720889:SRK786363 TBG720889:TBG786363 TLC720889:TLC786363 TUY720889:TUY786363 UEU720889:UEU786363 UOQ720889:UOQ786363 UYM720889:UYM786363 VII720889:VII786363 VSE720889:VSE786363 WCA720889:WCA786363 WLW720889:WLW786363 WVS720889:WVS786363 K786425:K851899 JG786425:JG851899 TC786425:TC851899 ACY786425:ACY851899 AMU786425:AMU851899 AWQ786425:AWQ851899 BGM786425:BGM851899 BQI786425:BQI851899 CAE786425:CAE851899 CKA786425:CKA851899 CTW786425:CTW851899 DDS786425:DDS851899 DNO786425:DNO851899 DXK786425:DXK851899 EHG786425:EHG851899 ERC786425:ERC851899 FAY786425:FAY851899 FKU786425:FKU851899 FUQ786425:FUQ851899 GEM786425:GEM851899 GOI786425:GOI851899 GYE786425:GYE851899 HIA786425:HIA851899 HRW786425:HRW851899 IBS786425:IBS851899 ILO786425:ILO851899 IVK786425:IVK851899 JFG786425:JFG851899 JPC786425:JPC851899 JYY786425:JYY851899 KIU786425:KIU851899 KSQ786425:KSQ851899 LCM786425:LCM851899 LMI786425:LMI851899 LWE786425:LWE851899 MGA786425:MGA851899 MPW786425:MPW851899 MZS786425:MZS851899 NJO786425:NJO851899 NTK786425:NTK851899 ODG786425:ODG851899 ONC786425:ONC851899 OWY786425:OWY851899 PGU786425:PGU851899 PQQ786425:PQQ851899 QAM786425:QAM851899 QKI786425:QKI851899 QUE786425:QUE851899 REA786425:REA851899 RNW786425:RNW851899 RXS786425:RXS851899 SHO786425:SHO851899 SRK786425:SRK851899 TBG786425:TBG851899 TLC786425:TLC851899 TUY786425:TUY851899 UEU786425:UEU851899 UOQ786425:UOQ851899 UYM786425:UYM851899 VII786425:VII851899 VSE786425:VSE851899 WCA786425:WCA851899 WLW786425:WLW851899 WVS786425:WVS851899 K851961:K917435 JG851961:JG917435 TC851961:TC917435 ACY851961:ACY917435 AMU851961:AMU917435 AWQ851961:AWQ917435 BGM851961:BGM917435 BQI851961:BQI917435 CAE851961:CAE917435 CKA851961:CKA917435 CTW851961:CTW917435 DDS851961:DDS917435 DNO851961:DNO917435 DXK851961:DXK917435 EHG851961:EHG917435 ERC851961:ERC917435 FAY851961:FAY917435 FKU851961:FKU917435 FUQ851961:FUQ917435 GEM851961:GEM917435 GOI851961:GOI917435 GYE851961:GYE917435 HIA851961:HIA917435 HRW851961:HRW917435 IBS851961:IBS917435 ILO851961:ILO917435 IVK851961:IVK917435 JFG851961:JFG917435 JPC851961:JPC917435 JYY851961:JYY917435 KIU851961:KIU917435 KSQ851961:KSQ917435 LCM851961:LCM917435 LMI851961:LMI917435 LWE851961:LWE917435 MGA851961:MGA917435 MPW851961:MPW917435 MZS851961:MZS917435 NJO851961:NJO917435 NTK851961:NTK917435 ODG851961:ODG917435 ONC851961:ONC917435 OWY851961:OWY917435 PGU851961:PGU917435 PQQ851961:PQQ917435 QAM851961:QAM917435 QKI851961:QKI917435 QUE851961:QUE917435 REA851961:REA917435 RNW851961:RNW917435 RXS851961:RXS917435 SHO851961:SHO917435 SRK851961:SRK917435 TBG851961:TBG917435 TLC851961:TLC917435 TUY851961:TUY917435 UEU851961:UEU917435 UOQ851961:UOQ917435 UYM851961:UYM917435 VII851961:VII917435 VSE851961:VSE917435 WCA851961:WCA917435 WLW851961:WLW917435 WVS851961:WVS917435 K917497:K982971 JG917497:JG982971 TC917497:TC982971 ACY917497:ACY982971 AMU917497:AMU982971 AWQ917497:AWQ982971 BGM917497:BGM982971 BQI917497:BQI982971 CAE917497:CAE982971 CKA917497:CKA982971 CTW917497:CTW982971 DDS917497:DDS982971 DNO917497:DNO982971 DXK917497:DXK982971 EHG917497:EHG982971 ERC917497:ERC982971 FAY917497:FAY982971 FKU917497:FKU982971 FUQ917497:FUQ982971 GEM917497:GEM982971 GOI917497:GOI982971 GYE917497:GYE982971 HIA917497:HIA982971 HRW917497:HRW982971 IBS917497:IBS982971 ILO917497:ILO982971 IVK917497:IVK982971 JFG917497:JFG982971 JPC917497:JPC982971 JYY917497:JYY982971 KIU917497:KIU982971 KSQ917497:KSQ982971 LCM917497:LCM982971 LMI917497:LMI982971 LWE917497:LWE982971 MGA917497:MGA982971 MPW917497:MPW982971 MZS917497:MZS982971 NJO917497:NJO982971 NTK917497:NTK982971 ODG917497:ODG982971 ONC917497:ONC982971 OWY917497:OWY982971 PGU917497:PGU982971 PQQ917497:PQQ982971 QAM917497:QAM982971 QKI917497:QKI982971 QUE917497:QUE982971 REA917497:REA982971 RNW917497:RNW982971 RXS917497:RXS982971 SHO917497:SHO982971 SRK917497:SRK982971 TBG917497:TBG982971 TLC917497:TLC982971 TUY917497:TUY982971 UEU917497:UEU982971 UOQ917497:UOQ982971 UYM917497:UYM982971 VII917497:VII982971 VSE917497:VSE982971 WCA917497:WCA982971 WLW917497:WLW982971 WVS917497:WVS982971 K983033:K1048576 JG983033:JG1048576 TC983033:TC1048576 ACY983033:ACY1048576 AMU983033:AMU1048576 AWQ983033:AWQ1048576 BGM983033:BGM1048576 BQI983033:BQI1048576 CAE983033:CAE1048576 CKA983033:CKA1048576 CTW983033:CTW1048576 DDS983033:DDS1048576 DNO983033:DNO1048576 DXK983033:DXK1048576 EHG983033:EHG1048576 ERC983033:ERC1048576 FAY983033:FAY1048576 FKU983033:FKU1048576 FUQ983033:FUQ1048576 GEM983033:GEM1048576 GOI983033:GOI1048576 GYE983033:GYE1048576 HIA983033:HIA1048576 HRW983033:HRW1048576 IBS983033:IBS1048576 ILO983033:ILO1048576 IVK983033:IVK1048576 JFG983033:JFG1048576 JPC983033:JPC1048576 JYY983033:JYY1048576 KIU983033:KIU1048576 KSQ983033:KSQ1048576 LCM983033:LCM1048576 LMI983033:LMI1048576 LWE983033:LWE1048576 MGA983033:MGA1048576 MPW983033:MPW1048576 MZS983033:MZS1048576 NJO983033:NJO1048576 NTK983033:NTK1048576 ODG983033:ODG1048576 ONC983033:ONC1048576 OWY983033:OWY1048576 PGU983033:PGU1048576 PQQ983033:PQQ1048576 QAM983033:QAM1048576 QKI983033:QKI1048576 QUE983033:QUE1048576 REA983033:REA1048576 RNW983033:RNW1048576 RXS983033:RXS1048576 SHO983033:SHO1048576 SRK983033:SRK1048576 TBG983033:TBG1048576 TLC983033:TLC1048576 TUY983033:TUY1048576 UEU983033:UEU1048576 UOQ983033:UOQ1048576 UYM983033:UYM1048576 VII983033:VII1048576 VSE983033:VSE1048576 WCA983033:WCA1048576 WLW983033:WLW1048576 WVS983033:WVS1048576 J65469:K65471 JF65469:JG65471 TB65469:TC65471 ACX65469:ACY65471 AMT65469:AMU65471 AWP65469:AWQ65471 BGL65469:BGM65471 BQH65469:BQI65471 CAD65469:CAE65471 CJZ65469:CKA65471 CTV65469:CTW65471 DDR65469:DDS65471 DNN65469:DNO65471 DXJ65469:DXK65471 EHF65469:EHG65471 ERB65469:ERC65471 FAX65469:FAY65471 FKT65469:FKU65471 FUP65469:FUQ65471 GEL65469:GEM65471 GOH65469:GOI65471 GYD65469:GYE65471 HHZ65469:HIA65471 HRV65469:HRW65471 IBR65469:IBS65471 ILN65469:ILO65471 IVJ65469:IVK65471 JFF65469:JFG65471 JPB65469:JPC65471 JYX65469:JYY65471 KIT65469:KIU65471 KSP65469:KSQ65471 LCL65469:LCM65471 LMH65469:LMI65471 LWD65469:LWE65471 MFZ65469:MGA65471 MPV65469:MPW65471 MZR65469:MZS65471 NJN65469:NJO65471 NTJ65469:NTK65471 ODF65469:ODG65471 ONB65469:ONC65471 OWX65469:OWY65471 PGT65469:PGU65471 PQP65469:PQQ65471 QAL65469:QAM65471 QKH65469:QKI65471 QUD65469:QUE65471 RDZ65469:REA65471 RNV65469:RNW65471 RXR65469:RXS65471 SHN65469:SHO65471 SRJ65469:SRK65471 TBF65469:TBG65471 TLB65469:TLC65471 TUX65469:TUY65471 UET65469:UEU65471 UOP65469:UOQ65471 UYL65469:UYM65471 VIH65469:VII65471 VSD65469:VSE65471 WBZ65469:WCA65471 WLV65469:WLW65471 WVR65469:WVS65471 J131005:K131007 JF131005:JG131007 TB131005:TC131007 ACX131005:ACY131007 AMT131005:AMU131007 AWP131005:AWQ131007 BGL131005:BGM131007 BQH131005:BQI131007 CAD131005:CAE131007 CJZ131005:CKA131007 CTV131005:CTW131007 DDR131005:DDS131007 DNN131005:DNO131007 DXJ131005:DXK131007 EHF131005:EHG131007 ERB131005:ERC131007 FAX131005:FAY131007 FKT131005:FKU131007 FUP131005:FUQ131007 GEL131005:GEM131007 GOH131005:GOI131007 GYD131005:GYE131007 HHZ131005:HIA131007 HRV131005:HRW131007 IBR131005:IBS131007 ILN131005:ILO131007 IVJ131005:IVK131007 JFF131005:JFG131007 JPB131005:JPC131007 JYX131005:JYY131007 KIT131005:KIU131007 KSP131005:KSQ131007 LCL131005:LCM131007 LMH131005:LMI131007 LWD131005:LWE131007 MFZ131005:MGA131007 MPV131005:MPW131007 MZR131005:MZS131007 NJN131005:NJO131007 NTJ131005:NTK131007 ODF131005:ODG131007 ONB131005:ONC131007 OWX131005:OWY131007 PGT131005:PGU131007 PQP131005:PQQ131007 QAL131005:QAM131007 QKH131005:QKI131007 QUD131005:QUE131007 RDZ131005:REA131007 RNV131005:RNW131007 RXR131005:RXS131007 SHN131005:SHO131007 SRJ131005:SRK131007 TBF131005:TBG131007 TLB131005:TLC131007 TUX131005:TUY131007 UET131005:UEU131007 UOP131005:UOQ131007 UYL131005:UYM131007 VIH131005:VII131007 VSD131005:VSE131007 WBZ131005:WCA131007 WLV131005:WLW131007 WVR131005:WVS131007 J196541:K196543 JF196541:JG196543 TB196541:TC196543 ACX196541:ACY196543 AMT196541:AMU196543 AWP196541:AWQ196543 BGL196541:BGM196543 BQH196541:BQI196543 CAD196541:CAE196543 CJZ196541:CKA196543 CTV196541:CTW196543 DDR196541:DDS196543 DNN196541:DNO196543 DXJ196541:DXK196543 EHF196541:EHG196543 ERB196541:ERC196543 FAX196541:FAY196543 FKT196541:FKU196543 FUP196541:FUQ196543 GEL196541:GEM196543 GOH196541:GOI196543 GYD196541:GYE196543 HHZ196541:HIA196543 HRV196541:HRW196543 IBR196541:IBS196543 ILN196541:ILO196543 IVJ196541:IVK196543 JFF196541:JFG196543 JPB196541:JPC196543 JYX196541:JYY196543 KIT196541:KIU196543 KSP196541:KSQ196543 LCL196541:LCM196543 LMH196541:LMI196543 LWD196541:LWE196543 MFZ196541:MGA196543 MPV196541:MPW196543 MZR196541:MZS196543 NJN196541:NJO196543 NTJ196541:NTK196543 ODF196541:ODG196543 ONB196541:ONC196543 OWX196541:OWY196543 PGT196541:PGU196543 PQP196541:PQQ196543 QAL196541:QAM196543 QKH196541:QKI196543 QUD196541:QUE196543 RDZ196541:REA196543 RNV196541:RNW196543 RXR196541:RXS196543 SHN196541:SHO196543 SRJ196541:SRK196543 TBF196541:TBG196543 TLB196541:TLC196543 TUX196541:TUY196543 UET196541:UEU196543 UOP196541:UOQ196543 UYL196541:UYM196543 VIH196541:VII196543 VSD196541:VSE196543 WBZ196541:WCA196543 WLV196541:WLW196543 WVR196541:WVS196543 J262077:K262079 JF262077:JG262079 TB262077:TC262079 ACX262077:ACY262079 AMT262077:AMU262079 AWP262077:AWQ262079 BGL262077:BGM262079 BQH262077:BQI262079 CAD262077:CAE262079 CJZ262077:CKA262079 CTV262077:CTW262079 DDR262077:DDS262079 DNN262077:DNO262079 DXJ262077:DXK262079 EHF262077:EHG262079 ERB262077:ERC262079 FAX262077:FAY262079 FKT262077:FKU262079 FUP262077:FUQ262079 GEL262077:GEM262079 GOH262077:GOI262079 GYD262077:GYE262079 HHZ262077:HIA262079 HRV262077:HRW262079 IBR262077:IBS262079 ILN262077:ILO262079 IVJ262077:IVK262079 JFF262077:JFG262079 JPB262077:JPC262079 JYX262077:JYY262079 KIT262077:KIU262079 KSP262077:KSQ262079 LCL262077:LCM262079 LMH262077:LMI262079 LWD262077:LWE262079 MFZ262077:MGA262079 MPV262077:MPW262079 MZR262077:MZS262079 NJN262077:NJO262079 NTJ262077:NTK262079 ODF262077:ODG262079 ONB262077:ONC262079 OWX262077:OWY262079 PGT262077:PGU262079 PQP262077:PQQ262079 QAL262077:QAM262079 QKH262077:QKI262079 QUD262077:QUE262079 RDZ262077:REA262079 RNV262077:RNW262079 RXR262077:RXS262079 SHN262077:SHO262079 SRJ262077:SRK262079 TBF262077:TBG262079 TLB262077:TLC262079 TUX262077:TUY262079 UET262077:UEU262079 UOP262077:UOQ262079 UYL262077:UYM262079 VIH262077:VII262079 VSD262077:VSE262079 WBZ262077:WCA262079 WLV262077:WLW262079 WVR262077:WVS262079 J327613:K327615 JF327613:JG327615 TB327613:TC327615 ACX327613:ACY327615 AMT327613:AMU327615 AWP327613:AWQ327615 BGL327613:BGM327615 BQH327613:BQI327615 CAD327613:CAE327615 CJZ327613:CKA327615 CTV327613:CTW327615 DDR327613:DDS327615 DNN327613:DNO327615 DXJ327613:DXK327615 EHF327613:EHG327615 ERB327613:ERC327615 FAX327613:FAY327615 FKT327613:FKU327615 FUP327613:FUQ327615 GEL327613:GEM327615 GOH327613:GOI327615 GYD327613:GYE327615 HHZ327613:HIA327615 HRV327613:HRW327615 IBR327613:IBS327615 ILN327613:ILO327615 IVJ327613:IVK327615 JFF327613:JFG327615 JPB327613:JPC327615 JYX327613:JYY327615 KIT327613:KIU327615 KSP327613:KSQ327615 LCL327613:LCM327615 LMH327613:LMI327615 LWD327613:LWE327615 MFZ327613:MGA327615 MPV327613:MPW327615 MZR327613:MZS327615 NJN327613:NJO327615 NTJ327613:NTK327615 ODF327613:ODG327615 ONB327613:ONC327615 OWX327613:OWY327615 PGT327613:PGU327615 PQP327613:PQQ327615 QAL327613:QAM327615 QKH327613:QKI327615 QUD327613:QUE327615 RDZ327613:REA327615 RNV327613:RNW327615 RXR327613:RXS327615 SHN327613:SHO327615 SRJ327613:SRK327615 TBF327613:TBG327615 TLB327613:TLC327615 TUX327613:TUY327615 UET327613:UEU327615 UOP327613:UOQ327615 UYL327613:UYM327615 VIH327613:VII327615 VSD327613:VSE327615 WBZ327613:WCA327615 WLV327613:WLW327615 WVR327613:WVS327615 J393149:K393151 JF393149:JG393151 TB393149:TC393151 ACX393149:ACY393151 AMT393149:AMU393151 AWP393149:AWQ393151 BGL393149:BGM393151 BQH393149:BQI393151 CAD393149:CAE393151 CJZ393149:CKA393151 CTV393149:CTW393151 DDR393149:DDS393151 DNN393149:DNO393151 DXJ393149:DXK393151 EHF393149:EHG393151 ERB393149:ERC393151 FAX393149:FAY393151 FKT393149:FKU393151 FUP393149:FUQ393151 GEL393149:GEM393151 GOH393149:GOI393151 GYD393149:GYE393151 HHZ393149:HIA393151 HRV393149:HRW393151 IBR393149:IBS393151 ILN393149:ILO393151 IVJ393149:IVK393151 JFF393149:JFG393151 JPB393149:JPC393151 JYX393149:JYY393151 KIT393149:KIU393151 KSP393149:KSQ393151 LCL393149:LCM393151 LMH393149:LMI393151 LWD393149:LWE393151 MFZ393149:MGA393151 MPV393149:MPW393151 MZR393149:MZS393151 NJN393149:NJO393151 NTJ393149:NTK393151 ODF393149:ODG393151 ONB393149:ONC393151 OWX393149:OWY393151 PGT393149:PGU393151 PQP393149:PQQ393151 QAL393149:QAM393151 QKH393149:QKI393151 QUD393149:QUE393151 RDZ393149:REA393151 RNV393149:RNW393151 RXR393149:RXS393151 SHN393149:SHO393151 SRJ393149:SRK393151 TBF393149:TBG393151 TLB393149:TLC393151 TUX393149:TUY393151 UET393149:UEU393151 UOP393149:UOQ393151 UYL393149:UYM393151 VIH393149:VII393151 VSD393149:VSE393151 WBZ393149:WCA393151 WLV393149:WLW393151 WVR393149:WVS393151 J458685:K458687 JF458685:JG458687 TB458685:TC458687 ACX458685:ACY458687 AMT458685:AMU458687 AWP458685:AWQ458687 BGL458685:BGM458687 BQH458685:BQI458687 CAD458685:CAE458687 CJZ458685:CKA458687 CTV458685:CTW458687 DDR458685:DDS458687 DNN458685:DNO458687 DXJ458685:DXK458687 EHF458685:EHG458687 ERB458685:ERC458687 FAX458685:FAY458687 FKT458685:FKU458687 FUP458685:FUQ458687 GEL458685:GEM458687 GOH458685:GOI458687 GYD458685:GYE458687 HHZ458685:HIA458687 HRV458685:HRW458687 IBR458685:IBS458687 ILN458685:ILO458687 IVJ458685:IVK458687 JFF458685:JFG458687 JPB458685:JPC458687 JYX458685:JYY458687 KIT458685:KIU458687 KSP458685:KSQ458687 LCL458685:LCM458687 LMH458685:LMI458687 LWD458685:LWE458687 MFZ458685:MGA458687 MPV458685:MPW458687 MZR458685:MZS458687 NJN458685:NJO458687 NTJ458685:NTK458687 ODF458685:ODG458687 ONB458685:ONC458687 OWX458685:OWY458687 PGT458685:PGU458687 PQP458685:PQQ458687 QAL458685:QAM458687 QKH458685:QKI458687 QUD458685:QUE458687 RDZ458685:REA458687 RNV458685:RNW458687 RXR458685:RXS458687 SHN458685:SHO458687 SRJ458685:SRK458687 TBF458685:TBG458687 TLB458685:TLC458687 TUX458685:TUY458687 UET458685:UEU458687 UOP458685:UOQ458687 UYL458685:UYM458687 VIH458685:VII458687 VSD458685:VSE458687 WBZ458685:WCA458687 WLV458685:WLW458687 WVR458685:WVS458687 J524221:K524223 JF524221:JG524223 TB524221:TC524223 ACX524221:ACY524223 AMT524221:AMU524223 AWP524221:AWQ524223 BGL524221:BGM524223 BQH524221:BQI524223 CAD524221:CAE524223 CJZ524221:CKA524223 CTV524221:CTW524223 DDR524221:DDS524223 DNN524221:DNO524223 DXJ524221:DXK524223 EHF524221:EHG524223 ERB524221:ERC524223 FAX524221:FAY524223 FKT524221:FKU524223 FUP524221:FUQ524223 GEL524221:GEM524223 GOH524221:GOI524223 GYD524221:GYE524223 HHZ524221:HIA524223 HRV524221:HRW524223 IBR524221:IBS524223 ILN524221:ILO524223 IVJ524221:IVK524223 JFF524221:JFG524223 JPB524221:JPC524223 JYX524221:JYY524223 KIT524221:KIU524223 KSP524221:KSQ524223 LCL524221:LCM524223 LMH524221:LMI524223 LWD524221:LWE524223 MFZ524221:MGA524223 MPV524221:MPW524223 MZR524221:MZS524223 NJN524221:NJO524223 NTJ524221:NTK524223 ODF524221:ODG524223 ONB524221:ONC524223 OWX524221:OWY524223 PGT524221:PGU524223 PQP524221:PQQ524223 QAL524221:QAM524223 QKH524221:QKI524223 QUD524221:QUE524223 RDZ524221:REA524223 RNV524221:RNW524223 RXR524221:RXS524223 SHN524221:SHO524223 SRJ524221:SRK524223 TBF524221:TBG524223 TLB524221:TLC524223 TUX524221:TUY524223 UET524221:UEU524223 UOP524221:UOQ524223 UYL524221:UYM524223 VIH524221:VII524223 VSD524221:VSE524223 WBZ524221:WCA524223 WLV524221:WLW524223 WVR524221:WVS524223 J589757:K589759 JF589757:JG589759 TB589757:TC589759 ACX589757:ACY589759 AMT589757:AMU589759 AWP589757:AWQ589759 BGL589757:BGM589759 BQH589757:BQI589759 CAD589757:CAE589759 CJZ589757:CKA589759 CTV589757:CTW589759 DDR589757:DDS589759 DNN589757:DNO589759 DXJ589757:DXK589759 EHF589757:EHG589759 ERB589757:ERC589759 FAX589757:FAY589759 FKT589757:FKU589759 FUP589757:FUQ589759 GEL589757:GEM589759 GOH589757:GOI589759 GYD589757:GYE589759 HHZ589757:HIA589759 HRV589757:HRW589759 IBR589757:IBS589759 ILN589757:ILO589759 IVJ589757:IVK589759 JFF589757:JFG589759 JPB589757:JPC589759 JYX589757:JYY589759 KIT589757:KIU589759 KSP589757:KSQ589759 LCL589757:LCM589759 LMH589757:LMI589759 LWD589757:LWE589759 MFZ589757:MGA589759 MPV589757:MPW589759 MZR589757:MZS589759 NJN589757:NJO589759 NTJ589757:NTK589759 ODF589757:ODG589759 ONB589757:ONC589759 OWX589757:OWY589759 PGT589757:PGU589759 PQP589757:PQQ589759 QAL589757:QAM589759 QKH589757:QKI589759 QUD589757:QUE589759 RDZ589757:REA589759 RNV589757:RNW589759 RXR589757:RXS589759 SHN589757:SHO589759 SRJ589757:SRK589759 TBF589757:TBG589759 TLB589757:TLC589759 TUX589757:TUY589759 UET589757:UEU589759 UOP589757:UOQ589759 UYL589757:UYM589759 VIH589757:VII589759 VSD589757:VSE589759 WBZ589757:WCA589759 WLV589757:WLW589759 WVR589757:WVS589759 J655293:K655295 JF655293:JG655295 TB655293:TC655295 ACX655293:ACY655295 AMT655293:AMU655295 AWP655293:AWQ655295 BGL655293:BGM655295 BQH655293:BQI655295 CAD655293:CAE655295 CJZ655293:CKA655295 CTV655293:CTW655295 DDR655293:DDS655295 DNN655293:DNO655295 DXJ655293:DXK655295 EHF655293:EHG655295 ERB655293:ERC655295 FAX655293:FAY655295 FKT655293:FKU655295 FUP655293:FUQ655295 GEL655293:GEM655295 GOH655293:GOI655295 GYD655293:GYE655295 HHZ655293:HIA655295 HRV655293:HRW655295 IBR655293:IBS655295 ILN655293:ILO655295 IVJ655293:IVK655295 JFF655293:JFG655295 JPB655293:JPC655295 JYX655293:JYY655295 KIT655293:KIU655295 KSP655293:KSQ655295 LCL655293:LCM655295 LMH655293:LMI655295 LWD655293:LWE655295 MFZ655293:MGA655295 MPV655293:MPW655295 MZR655293:MZS655295 NJN655293:NJO655295 NTJ655293:NTK655295 ODF655293:ODG655295 ONB655293:ONC655295 OWX655293:OWY655295 PGT655293:PGU655295 PQP655293:PQQ655295 QAL655293:QAM655295 QKH655293:QKI655295 QUD655293:QUE655295 RDZ655293:REA655295 RNV655293:RNW655295 RXR655293:RXS655295 SHN655293:SHO655295 SRJ655293:SRK655295 TBF655293:TBG655295 TLB655293:TLC655295 TUX655293:TUY655295 UET655293:UEU655295 UOP655293:UOQ655295 UYL655293:UYM655295 VIH655293:VII655295 VSD655293:VSE655295 WBZ655293:WCA655295 WLV655293:WLW655295 WVR655293:WVS655295 J720829:K720831 JF720829:JG720831 TB720829:TC720831 ACX720829:ACY720831 AMT720829:AMU720831 AWP720829:AWQ720831 BGL720829:BGM720831 BQH720829:BQI720831 CAD720829:CAE720831 CJZ720829:CKA720831 CTV720829:CTW720831 DDR720829:DDS720831 DNN720829:DNO720831 DXJ720829:DXK720831 EHF720829:EHG720831 ERB720829:ERC720831 FAX720829:FAY720831 FKT720829:FKU720831 FUP720829:FUQ720831 GEL720829:GEM720831 GOH720829:GOI720831 GYD720829:GYE720831 HHZ720829:HIA720831 HRV720829:HRW720831 IBR720829:IBS720831 ILN720829:ILO720831 IVJ720829:IVK720831 JFF720829:JFG720831 JPB720829:JPC720831 JYX720829:JYY720831 KIT720829:KIU720831 KSP720829:KSQ720831 LCL720829:LCM720831 LMH720829:LMI720831 LWD720829:LWE720831 MFZ720829:MGA720831 MPV720829:MPW720831 MZR720829:MZS720831 NJN720829:NJO720831 NTJ720829:NTK720831 ODF720829:ODG720831 ONB720829:ONC720831 OWX720829:OWY720831 PGT720829:PGU720831 PQP720829:PQQ720831 QAL720829:QAM720831 QKH720829:QKI720831 QUD720829:QUE720831 RDZ720829:REA720831 RNV720829:RNW720831 RXR720829:RXS720831 SHN720829:SHO720831 SRJ720829:SRK720831 TBF720829:TBG720831 TLB720829:TLC720831 TUX720829:TUY720831 UET720829:UEU720831 UOP720829:UOQ720831 UYL720829:UYM720831 VIH720829:VII720831 VSD720829:VSE720831 WBZ720829:WCA720831 WLV720829:WLW720831 WVR720829:WVS720831 J786365:K786367 JF786365:JG786367 TB786365:TC786367 ACX786365:ACY786367 AMT786365:AMU786367 AWP786365:AWQ786367 BGL786365:BGM786367 BQH786365:BQI786367 CAD786365:CAE786367 CJZ786365:CKA786367 CTV786365:CTW786367 DDR786365:DDS786367 DNN786365:DNO786367 DXJ786365:DXK786367 EHF786365:EHG786367 ERB786365:ERC786367 FAX786365:FAY786367 FKT786365:FKU786367 FUP786365:FUQ786367 GEL786365:GEM786367 GOH786365:GOI786367 GYD786365:GYE786367 HHZ786365:HIA786367 HRV786365:HRW786367 IBR786365:IBS786367 ILN786365:ILO786367 IVJ786365:IVK786367 JFF786365:JFG786367 JPB786365:JPC786367 JYX786365:JYY786367 KIT786365:KIU786367 KSP786365:KSQ786367 LCL786365:LCM786367 LMH786365:LMI786367 LWD786365:LWE786367 MFZ786365:MGA786367 MPV786365:MPW786367 MZR786365:MZS786367 NJN786365:NJO786367 NTJ786365:NTK786367 ODF786365:ODG786367 ONB786365:ONC786367 OWX786365:OWY786367 PGT786365:PGU786367 PQP786365:PQQ786367 QAL786365:QAM786367 QKH786365:QKI786367 QUD786365:QUE786367 RDZ786365:REA786367 RNV786365:RNW786367 RXR786365:RXS786367 SHN786365:SHO786367 SRJ786365:SRK786367 TBF786365:TBG786367 TLB786365:TLC786367 TUX786365:TUY786367 UET786365:UEU786367 UOP786365:UOQ786367 UYL786365:UYM786367 VIH786365:VII786367 VSD786365:VSE786367 WBZ786365:WCA786367 WLV786365:WLW786367 WVR786365:WVS786367 J851901:K851903 JF851901:JG851903 TB851901:TC851903 ACX851901:ACY851903 AMT851901:AMU851903 AWP851901:AWQ851903 BGL851901:BGM851903 BQH851901:BQI851903 CAD851901:CAE851903 CJZ851901:CKA851903 CTV851901:CTW851903 DDR851901:DDS851903 DNN851901:DNO851903 DXJ851901:DXK851903 EHF851901:EHG851903 ERB851901:ERC851903 FAX851901:FAY851903 FKT851901:FKU851903 FUP851901:FUQ851903 GEL851901:GEM851903 GOH851901:GOI851903 GYD851901:GYE851903 HHZ851901:HIA851903 HRV851901:HRW851903 IBR851901:IBS851903 ILN851901:ILO851903 IVJ851901:IVK851903 JFF851901:JFG851903 JPB851901:JPC851903 JYX851901:JYY851903 KIT851901:KIU851903 KSP851901:KSQ851903 LCL851901:LCM851903 LMH851901:LMI851903 LWD851901:LWE851903 MFZ851901:MGA851903 MPV851901:MPW851903 MZR851901:MZS851903 NJN851901:NJO851903 NTJ851901:NTK851903 ODF851901:ODG851903 ONB851901:ONC851903 OWX851901:OWY851903 PGT851901:PGU851903 PQP851901:PQQ851903 QAL851901:QAM851903 QKH851901:QKI851903 QUD851901:QUE851903 RDZ851901:REA851903 RNV851901:RNW851903 RXR851901:RXS851903 SHN851901:SHO851903 SRJ851901:SRK851903 TBF851901:TBG851903 TLB851901:TLC851903 TUX851901:TUY851903 UET851901:UEU851903 UOP851901:UOQ851903 UYL851901:UYM851903 VIH851901:VII851903 VSD851901:VSE851903 WBZ851901:WCA851903 WLV851901:WLW851903 WVR851901:WVS851903 J917437:K917439 JF917437:JG917439 TB917437:TC917439 ACX917437:ACY917439 AMT917437:AMU917439 AWP917437:AWQ917439 BGL917437:BGM917439 BQH917437:BQI917439 CAD917437:CAE917439 CJZ917437:CKA917439 CTV917437:CTW917439 DDR917437:DDS917439 DNN917437:DNO917439 DXJ917437:DXK917439 EHF917437:EHG917439 ERB917437:ERC917439 FAX917437:FAY917439 FKT917437:FKU917439 FUP917437:FUQ917439 GEL917437:GEM917439 GOH917437:GOI917439 GYD917437:GYE917439 HHZ917437:HIA917439 HRV917437:HRW917439 IBR917437:IBS917439 ILN917437:ILO917439 IVJ917437:IVK917439 JFF917437:JFG917439 JPB917437:JPC917439 JYX917437:JYY917439 KIT917437:KIU917439 KSP917437:KSQ917439 LCL917437:LCM917439 LMH917437:LMI917439 LWD917437:LWE917439 MFZ917437:MGA917439 MPV917437:MPW917439 MZR917437:MZS917439 NJN917437:NJO917439 NTJ917437:NTK917439 ODF917437:ODG917439 ONB917437:ONC917439 OWX917437:OWY917439 PGT917437:PGU917439 PQP917437:PQQ917439 QAL917437:QAM917439 QKH917437:QKI917439 QUD917437:QUE917439 RDZ917437:REA917439 RNV917437:RNW917439 RXR917437:RXS917439 SHN917437:SHO917439 SRJ917437:SRK917439 TBF917437:TBG917439 TLB917437:TLC917439 TUX917437:TUY917439 UET917437:UEU917439 UOP917437:UOQ917439 UYL917437:UYM917439 VIH917437:VII917439 VSD917437:VSE917439 WBZ917437:WCA917439 WLV917437:WLW917439 WVR917437:WVS917439 J982973:K982975 JF982973:JG982975 TB982973:TC982975 ACX982973:ACY982975 AMT982973:AMU982975 AWP982973:AWQ982975 BGL982973:BGM982975 BQH982973:BQI982975 CAD982973:CAE982975 CJZ982973:CKA982975 CTV982973:CTW982975 DDR982973:DDS982975 DNN982973:DNO982975 DXJ982973:DXK982975 EHF982973:EHG982975 ERB982973:ERC982975 FAX982973:FAY982975 FKT982973:FKU982975 FUP982973:FUQ982975 GEL982973:GEM982975 GOH982973:GOI982975 GYD982973:GYE982975 HHZ982973:HIA982975 HRV982973:HRW982975 IBR982973:IBS982975 ILN982973:ILO982975 IVJ982973:IVK982975 JFF982973:JFG982975 JPB982973:JPC982975 JYX982973:JYY982975 KIT982973:KIU982975 KSP982973:KSQ982975 LCL982973:LCM982975 LMH982973:LMI982975 LWD982973:LWE982975 MFZ982973:MGA982975 MPV982973:MPW982975 MZR982973:MZS982975 NJN982973:NJO982975 NTJ982973:NTK982975 ODF982973:ODG982975 ONB982973:ONC982975 OWX982973:OWY982975 PGT982973:PGU982975 PQP982973:PQQ982975 QAL982973:QAM982975 QKH982973:QKI982975 QUD982973:QUE982975 RDZ982973:REA982975 RNV982973:RNW982975 RXR982973:RXS982975 SHN982973:SHO982975 SRJ982973:SRK982975 TBF982973:TBG982975 TLB982973:TLC982975 TUX982973:TUY982975 UET982973:UEU982975 UOP982973:UOQ982975 UYL982973:UYM982975 VIH982973:VII982975 VSD982973:VSE982975 WBZ982973:WCA982975 WLV982973:WLW982975 WVR982973:WVS982975 B65467:B131001 IX65467:IX131001 ST65467:ST131001 ACP65467:ACP131001 AML65467:AML131001 AWH65467:AWH131001 BGD65467:BGD131001 BPZ65467:BPZ131001 BZV65467:BZV131001 CJR65467:CJR131001 CTN65467:CTN131001 DDJ65467:DDJ131001 DNF65467:DNF131001 DXB65467:DXB131001 EGX65467:EGX131001 EQT65467:EQT131001 FAP65467:FAP131001 FKL65467:FKL131001 FUH65467:FUH131001 GED65467:GED131001 GNZ65467:GNZ131001 GXV65467:GXV131001 HHR65467:HHR131001 HRN65467:HRN131001 IBJ65467:IBJ131001 ILF65467:ILF131001 IVB65467:IVB131001 JEX65467:JEX131001 JOT65467:JOT131001 JYP65467:JYP131001 KIL65467:KIL131001 KSH65467:KSH131001 LCD65467:LCD131001 LLZ65467:LLZ131001 LVV65467:LVV131001 MFR65467:MFR131001 MPN65467:MPN131001 MZJ65467:MZJ131001 NJF65467:NJF131001 NTB65467:NTB131001 OCX65467:OCX131001 OMT65467:OMT131001 OWP65467:OWP131001 PGL65467:PGL131001 PQH65467:PQH131001 QAD65467:QAD131001 QJZ65467:QJZ131001 QTV65467:QTV131001 RDR65467:RDR131001 RNN65467:RNN131001 RXJ65467:RXJ131001 SHF65467:SHF131001 SRB65467:SRB131001 TAX65467:TAX131001 TKT65467:TKT131001 TUP65467:TUP131001 UEL65467:UEL131001 UOH65467:UOH131001 UYD65467:UYD131001 VHZ65467:VHZ131001 VRV65467:VRV131001 WBR65467:WBR131001 WLN65467:WLN131001 WVJ65467:WVJ131001 B131003:B196537 IX131003:IX196537 ST131003:ST196537 ACP131003:ACP196537 AML131003:AML196537 AWH131003:AWH196537 BGD131003:BGD196537 BPZ131003:BPZ196537 BZV131003:BZV196537 CJR131003:CJR196537 CTN131003:CTN196537 DDJ131003:DDJ196537 DNF131003:DNF196537 DXB131003:DXB196537 EGX131003:EGX196537 EQT131003:EQT196537 FAP131003:FAP196537 FKL131003:FKL196537 FUH131003:FUH196537 GED131003:GED196537 GNZ131003:GNZ196537 GXV131003:GXV196537 HHR131003:HHR196537 HRN131003:HRN196537 IBJ131003:IBJ196537 ILF131003:ILF196537 IVB131003:IVB196537 JEX131003:JEX196537 JOT131003:JOT196537 JYP131003:JYP196537 KIL131003:KIL196537 KSH131003:KSH196537 LCD131003:LCD196537 LLZ131003:LLZ196537 LVV131003:LVV196537 MFR131003:MFR196537 MPN131003:MPN196537 MZJ131003:MZJ196537 NJF131003:NJF196537 NTB131003:NTB196537 OCX131003:OCX196537 OMT131003:OMT196537 OWP131003:OWP196537 PGL131003:PGL196537 PQH131003:PQH196537 QAD131003:QAD196537 QJZ131003:QJZ196537 QTV131003:QTV196537 RDR131003:RDR196537 RNN131003:RNN196537 RXJ131003:RXJ196537 SHF131003:SHF196537 SRB131003:SRB196537 TAX131003:TAX196537 TKT131003:TKT196537 TUP131003:TUP196537 UEL131003:UEL196537 UOH131003:UOH196537 UYD131003:UYD196537 VHZ131003:VHZ196537 VRV131003:VRV196537 WBR131003:WBR196537 WLN131003:WLN196537 WVJ131003:WVJ196537 B196539:B262073 IX196539:IX262073 ST196539:ST262073 ACP196539:ACP262073 AML196539:AML262073 AWH196539:AWH262073 BGD196539:BGD262073 BPZ196539:BPZ262073 BZV196539:BZV262073 CJR196539:CJR262073 CTN196539:CTN262073 DDJ196539:DDJ262073 DNF196539:DNF262073 DXB196539:DXB262073 EGX196539:EGX262073 EQT196539:EQT262073 FAP196539:FAP262073 FKL196539:FKL262073 FUH196539:FUH262073 GED196539:GED262073 GNZ196539:GNZ262073 GXV196539:GXV262073 HHR196539:HHR262073 HRN196539:HRN262073 IBJ196539:IBJ262073 ILF196539:ILF262073 IVB196539:IVB262073 JEX196539:JEX262073 JOT196539:JOT262073 JYP196539:JYP262073 KIL196539:KIL262073 KSH196539:KSH262073 LCD196539:LCD262073 LLZ196539:LLZ262073 LVV196539:LVV262073 MFR196539:MFR262073 MPN196539:MPN262073 MZJ196539:MZJ262073 NJF196539:NJF262073 NTB196539:NTB262073 OCX196539:OCX262073 OMT196539:OMT262073 OWP196539:OWP262073 PGL196539:PGL262073 PQH196539:PQH262073 QAD196539:QAD262073 QJZ196539:QJZ262073 QTV196539:QTV262073 RDR196539:RDR262073 RNN196539:RNN262073 RXJ196539:RXJ262073 SHF196539:SHF262073 SRB196539:SRB262073 TAX196539:TAX262073 TKT196539:TKT262073 TUP196539:TUP262073 UEL196539:UEL262073 UOH196539:UOH262073 UYD196539:UYD262073 VHZ196539:VHZ262073 VRV196539:VRV262073 WBR196539:WBR262073 WLN196539:WLN262073 WVJ196539:WVJ262073 B262075:B327609 IX262075:IX327609 ST262075:ST327609 ACP262075:ACP327609 AML262075:AML327609 AWH262075:AWH327609 BGD262075:BGD327609 BPZ262075:BPZ327609 BZV262075:BZV327609 CJR262075:CJR327609 CTN262075:CTN327609 DDJ262075:DDJ327609 DNF262075:DNF327609 DXB262075:DXB327609 EGX262075:EGX327609 EQT262075:EQT327609 FAP262075:FAP327609 FKL262075:FKL327609 FUH262075:FUH327609 GED262075:GED327609 GNZ262075:GNZ327609 GXV262075:GXV327609 HHR262075:HHR327609 HRN262075:HRN327609 IBJ262075:IBJ327609 ILF262075:ILF327609 IVB262075:IVB327609 JEX262075:JEX327609 JOT262075:JOT327609 JYP262075:JYP327609 KIL262075:KIL327609 KSH262075:KSH327609 LCD262075:LCD327609 LLZ262075:LLZ327609 LVV262075:LVV327609 MFR262075:MFR327609 MPN262075:MPN327609 MZJ262075:MZJ327609 NJF262075:NJF327609 NTB262075:NTB327609 OCX262075:OCX327609 OMT262075:OMT327609 OWP262075:OWP327609 PGL262075:PGL327609 PQH262075:PQH327609 QAD262075:QAD327609 QJZ262075:QJZ327609 QTV262075:QTV327609 RDR262075:RDR327609 RNN262075:RNN327609 RXJ262075:RXJ327609 SHF262075:SHF327609 SRB262075:SRB327609 TAX262075:TAX327609 TKT262075:TKT327609 TUP262075:TUP327609 UEL262075:UEL327609 UOH262075:UOH327609 UYD262075:UYD327609 VHZ262075:VHZ327609 VRV262075:VRV327609 WBR262075:WBR327609 WLN262075:WLN327609 WVJ262075:WVJ327609 B327611:B393145 IX327611:IX393145 ST327611:ST393145 ACP327611:ACP393145 AML327611:AML393145 AWH327611:AWH393145 BGD327611:BGD393145 BPZ327611:BPZ393145 BZV327611:BZV393145 CJR327611:CJR393145 CTN327611:CTN393145 DDJ327611:DDJ393145 DNF327611:DNF393145 DXB327611:DXB393145 EGX327611:EGX393145 EQT327611:EQT393145 FAP327611:FAP393145 FKL327611:FKL393145 FUH327611:FUH393145 GED327611:GED393145 GNZ327611:GNZ393145 GXV327611:GXV393145 HHR327611:HHR393145 HRN327611:HRN393145 IBJ327611:IBJ393145 ILF327611:ILF393145 IVB327611:IVB393145 JEX327611:JEX393145 JOT327611:JOT393145 JYP327611:JYP393145 KIL327611:KIL393145 KSH327611:KSH393145 LCD327611:LCD393145 LLZ327611:LLZ393145 LVV327611:LVV393145 MFR327611:MFR393145 MPN327611:MPN393145 MZJ327611:MZJ393145 NJF327611:NJF393145 NTB327611:NTB393145 OCX327611:OCX393145 OMT327611:OMT393145 OWP327611:OWP393145 PGL327611:PGL393145 PQH327611:PQH393145 QAD327611:QAD393145 QJZ327611:QJZ393145 QTV327611:QTV393145 RDR327611:RDR393145 RNN327611:RNN393145 RXJ327611:RXJ393145 SHF327611:SHF393145 SRB327611:SRB393145 TAX327611:TAX393145 TKT327611:TKT393145 TUP327611:TUP393145 UEL327611:UEL393145 UOH327611:UOH393145 UYD327611:UYD393145 VHZ327611:VHZ393145 VRV327611:VRV393145 WBR327611:WBR393145 WLN327611:WLN393145 WVJ327611:WVJ393145 B393147:B458681 IX393147:IX458681 ST393147:ST458681 ACP393147:ACP458681 AML393147:AML458681 AWH393147:AWH458681 BGD393147:BGD458681 BPZ393147:BPZ458681 BZV393147:BZV458681 CJR393147:CJR458681 CTN393147:CTN458681 DDJ393147:DDJ458681 DNF393147:DNF458681 DXB393147:DXB458681 EGX393147:EGX458681 EQT393147:EQT458681 FAP393147:FAP458681 FKL393147:FKL458681 FUH393147:FUH458681 GED393147:GED458681 GNZ393147:GNZ458681 GXV393147:GXV458681 HHR393147:HHR458681 HRN393147:HRN458681 IBJ393147:IBJ458681 ILF393147:ILF458681 IVB393147:IVB458681 JEX393147:JEX458681 JOT393147:JOT458681 JYP393147:JYP458681 KIL393147:KIL458681 KSH393147:KSH458681 LCD393147:LCD458681 LLZ393147:LLZ458681 LVV393147:LVV458681 MFR393147:MFR458681 MPN393147:MPN458681 MZJ393147:MZJ458681 NJF393147:NJF458681 NTB393147:NTB458681 OCX393147:OCX458681 OMT393147:OMT458681 OWP393147:OWP458681 PGL393147:PGL458681 PQH393147:PQH458681 QAD393147:QAD458681 QJZ393147:QJZ458681 QTV393147:QTV458681 RDR393147:RDR458681 RNN393147:RNN458681 RXJ393147:RXJ458681 SHF393147:SHF458681 SRB393147:SRB458681 TAX393147:TAX458681 TKT393147:TKT458681 TUP393147:TUP458681 UEL393147:UEL458681 UOH393147:UOH458681 UYD393147:UYD458681 VHZ393147:VHZ458681 VRV393147:VRV458681 WBR393147:WBR458681 WLN393147:WLN458681 WVJ393147:WVJ458681 B458683:B524217 IX458683:IX524217 ST458683:ST524217 ACP458683:ACP524217 AML458683:AML524217 AWH458683:AWH524217 BGD458683:BGD524217 BPZ458683:BPZ524217 BZV458683:BZV524217 CJR458683:CJR524217 CTN458683:CTN524217 DDJ458683:DDJ524217 DNF458683:DNF524217 DXB458683:DXB524217 EGX458683:EGX524217 EQT458683:EQT524217 FAP458683:FAP524217 FKL458683:FKL524217 FUH458683:FUH524217 GED458683:GED524217 GNZ458683:GNZ524217 GXV458683:GXV524217 HHR458683:HHR524217 HRN458683:HRN524217 IBJ458683:IBJ524217 ILF458683:ILF524217 IVB458683:IVB524217 JEX458683:JEX524217 JOT458683:JOT524217 JYP458683:JYP524217 KIL458683:KIL524217 KSH458683:KSH524217 LCD458683:LCD524217 LLZ458683:LLZ524217 LVV458683:LVV524217 MFR458683:MFR524217 MPN458683:MPN524217 MZJ458683:MZJ524217 NJF458683:NJF524217 NTB458683:NTB524217 OCX458683:OCX524217 OMT458683:OMT524217 OWP458683:OWP524217 PGL458683:PGL524217 PQH458683:PQH524217 QAD458683:QAD524217 QJZ458683:QJZ524217 QTV458683:QTV524217 RDR458683:RDR524217 RNN458683:RNN524217 RXJ458683:RXJ524217 SHF458683:SHF524217 SRB458683:SRB524217 TAX458683:TAX524217 TKT458683:TKT524217 TUP458683:TUP524217 UEL458683:UEL524217 UOH458683:UOH524217 UYD458683:UYD524217 VHZ458683:VHZ524217 VRV458683:VRV524217 WBR458683:WBR524217 WLN458683:WLN524217 WVJ458683:WVJ524217 B524219:B589753 IX524219:IX589753 ST524219:ST589753 ACP524219:ACP589753 AML524219:AML589753 AWH524219:AWH589753 BGD524219:BGD589753 BPZ524219:BPZ589753 BZV524219:BZV589753 CJR524219:CJR589753 CTN524219:CTN589753 DDJ524219:DDJ589753 DNF524219:DNF589753 DXB524219:DXB589753 EGX524219:EGX589753 EQT524219:EQT589753 FAP524219:FAP589753 FKL524219:FKL589753 FUH524219:FUH589753 GED524219:GED589753 GNZ524219:GNZ589753 GXV524219:GXV589753 HHR524219:HHR589753 HRN524219:HRN589753 IBJ524219:IBJ589753 ILF524219:ILF589753 IVB524219:IVB589753 JEX524219:JEX589753 JOT524219:JOT589753 JYP524219:JYP589753 KIL524219:KIL589753 KSH524219:KSH589753 LCD524219:LCD589753 LLZ524219:LLZ589753 LVV524219:LVV589753 MFR524219:MFR589753 MPN524219:MPN589753 MZJ524219:MZJ589753 NJF524219:NJF589753 NTB524219:NTB589753 OCX524219:OCX589753 OMT524219:OMT589753 OWP524219:OWP589753 PGL524219:PGL589753 PQH524219:PQH589753 QAD524219:QAD589753 QJZ524219:QJZ589753 QTV524219:QTV589753 RDR524219:RDR589753 RNN524219:RNN589753 RXJ524219:RXJ589753 SHF524219:SHF589753 SRB524219:SRB589753 TAX524219:TAX589753 TKT524219:TKT589753 TUP524219:TUP589753 UEL524219:UEL589753 UOH524219:UOH589753 UYD524219:UYD589753 VHZ524219:VHZ589753 VRV524219:VRV589753 WBR524219:WBR589753 WLN524219:WLN589753 WVJ524219:WVJ589753 B589755:B655289 IX589755:IX655289 ST589755:ST655289 ACP589755:ACP655289 AML589755:AML655289 AWH589755:AWH655289 BGD589755:BGD655289 BPZ589755:BPZ655289 BZV589755:BZV655289 CJR589755:CJR655289 CTN589755:CTN655289 DDJ589755:DDJ655289 DNF589755:DNF655289 DXB589755:DXB655289 EGX589755:EGX655289 EQT589755:EQT655289 FAP589755:FAP655289 FKL589755:FKL655289 FUH589755:FUH655289 GED589755:GED655289 GNZ589755:GNZ655289 GXV589755:GXV655289 HHR589755:HHR655289 HRN589755:HRN655289 IBJ589755:IBJ655289 ILF589755:ILF655289 IVB589755:IVB655289 JEX589755:JEX655289 JOT589755:JOT655289 JYP589755:JYP655289 KIL589755:KIL655289 KSH589755:KSH655289 LCD589755:LCD655289 LLZ589755:LLZ655289 LVV589755:LVV655289 MFR589755:MFR655289 MPN589755:MPN655289 MZJ589755:MZJ655289 NJF589755:NJF655289 NTB589755:NTB655289 OCX589755:OCX655289 OMT589755:OMT655289 OWP589755:OWP655289 PGL589755:PGL655289 PQH589755:PQH655289 QAD589755:QAD655289 QJZ589755:QJZ655289 QTV589755:QTV655289 RDR589755:RDR655289 RNN589755:RNN655289 RXJ589755:RXJ655289 SHF589755:SHF655289 SRB589755:SRB655289 TAX589755:TAX655289 TKT589755:TKT655289 TUP589755:TUP655289 UEL589755:UEL655289 UOH589755:UOH655289 UYD589755:UYD655289 VHZ589755:VHZ655289 VRV589755:VRV655289 WBR589755:WBR655289 WLN589755:WLN655289 WVJ589755:WVJ655289 B655291:B720825 IX655291:IX720825 ST655291:ST720825 ACP655291:ACP720825 AML655291:AML720825 AWH655291:AWH720825 BGD655291:BGD720825 BPZ655291:BPZ720825 BZV655291:BZV720825 CJR655291:CJR720825 CTN655291:CTN720825 DDJ655291:DDJ720825 DNF655291:DNF720825 DXB655291:DXB720825 EGX655291:EGX720825 EQT655291:EQT720825 FAP655291:FAP720825 FKL655291:FKL720825 FUH655291:FUH720825 GED655291:GED720825 GNZ655291:GNZ720825 GXV655291:GXV720825 HHR655291:HHR720825 HRN655291:HRN720825 IBJ655291:IBJ720825 ILF655291:ILF720825 IVB655291:IVB720825 JEX655291:JEX720825 JOT655291:JOT720825 JYP655291:JYP720825 KIL655291:KIL720825 KSH655291:KSH720825 LCD655291:LCD720825 LLZ655291:LLZ720825 LVV655291:LVV720825 MFR655291:MFR720825 MPN655291:MPN720825 MZJ655291:MZJ720825 NJF655291:NJF720825 NTB655291:NTB720825 OCX655291:OCX720825 OMT655291:OMT720825 OWP655291:OWP720825 PGL655291:PGL720825 PQH655291:PQH720825 QAD655291:QAD720825 QJZ655291:QJZ720825 QTV655291:QTV720825 RDR655291:RDR720825 RNN655291:RNN720825 RXJ655291:RXJ720825 SHF655291:SHF720825 SRB655291:SRB720825 TAX655291:TAX720825 TKT655291:TKT720825 TUP655291:TUP720825 UEL655291:UEL720825 UOH655291:UOH720825 UYD655291:UYD720825 VHZ655291:VHZ720825 VRV655291:VRV720825 WBR655291:WBR720825 WLN655291:WLN720825 WVJ655291:WVJ720825 B720827:B786361 IX720827:IX786361 ST720827:ST786361 ACP720827:ACP786361 AML720827:AML786361 AWH720827:AWH786361 BGD720827:BGD786361 BPZ720827:BPZ786361 BZV720827:BZV786361 CJR720827:CJR786361 CTN720827:CTN786361 DDJ720827:DDJ786361 DNF720827:DNF786361 DXB720827:DXB786361 EGX720827:EGX786361 EQT720827:EQT786361 FAP720827:FAP786361 FKL720827:FKL786361 FUH720827:FUH786361 GED720827:GED786361 GNZ720827:GNZ786361 GXV720827:GXV786361 HHR720827:HHR786361 HRN720827:HRN786361 IBJ720827:IBJ786361 ILF720827:ILF786361 IVB720827:IVB786361 JEX720827:JEX786361 JOT720827:JOT786361 JYP720827:JYP786361 KIL720827:KIL786361 KSH720827:KSH786361 LCD720827:LCD786361 LLZ720827:LLZ786361 LVV720827:LVV786361 MFR720827:MFR786361 MPN720827:MPN786361 MZJ720827:MZJ786361 NJF720827:NJF786361 NTB720827:NTB786361 OCX720827:OCX786361 OMT720827:OMT786361 OWP720827:OWP786361 PGL720827:PGL786361 PQH720827:PQH786361 QAD720827:QAD786361 QJZ720827:QJZ786361 QTV720827:QTV786361 RDR720827:RDR786361 RNN720827:RNN786361 RXJ720827:RXJ786361 SHF720827:SHF786361 SRB720827:SRB786361 TAX720827:TAX786361 TKT720827:TKT786361 TUP720827:TUP786361 UEL720827:UEL786361 UOH720827:UOH786361 UYD720827:UYD786361 VHZ720827:VHZ786361 VRV720827:VRV786361 WBR720827:WBR786361 WLN720827:WLN786361 WVJ720827:WVJ786361 B786363:B851897 IX786363:IX851897 ST786363:ST851897 ACP786363:ACP851897 AML786363:AML851897 AWH786363:AWH851897 BGD786363:BGD851897 BPZ786363:BPZ851897 BZV786363:BZV851897 CJR786363:CJR851897 CTN786363:CTN851897 DDJ786363:DDJ851897 DNF786363:DNF851897 DXB786363:DXB851897 EGX786363:EGX851897 EQT786363:EQT851897 FAP786363:FAP851897 FKL786363:FKL851897 FUH786363:FUH851897 GED786363:GED851897 GNZ786363:GNZ851897 GXV786363:GXV851897 HHR786363:HHR851897 HRN786363:HRN851897 IBJ786363:IBJ851897 ILF786363:ILF851897 IVB786363:IVB851897 JEX786363:JEX851897 JOT786363:JOT851897 JYP786363:JYP851897 KIL786363:KIL851897 KSH786363:KSH851897 LCD786363:LCD851897 LLZ786363:LLZ851897 LVV786363:LVV851897 MFR786363:MFR851897 MPN786363:MPN851897 MZJ786363:MZJ851897 NJF786363:NJF851897 NTB786363:NTB851897 OCX786363:OCX851897 OMT786363:OMT851897 OWP786363:OWP851897 PGL786363:PGL851897 PQH786363:PQH851897 QAD786363:QAD851897 QJZ786363:QJZ851897 QTV786363:QTV851897 RDR786363:RDR851897 RNN786363:RNN851897 RXJ786363:RXJ851897 SHF786363:SHF851897 SRB786363:SRB851897 TAX786363:TAX851897 TKT786363:TKT851897 TUP786363:TUP851897 UEL786363:UEL851897 UOH786363:UOH851897 UYD786363:UYD851897 VHZ786363:VHZ851897 VRV786363:VRV851897 WBR786363:WBR851897 WLN786363:WLN851897 WVJ786363:WVJ851897 B851899:B917433 IX851899:IX917433 ST851899:ST917433 ACP851899:ACP917433 AML851899:AML917433 AWH851899:AWH917433 BGD851899:BGD917433 BPZ851899:BPZ917433 BZV851899:BZV917433 CJR851899:CJR917433 CTN851899:CTN917433 DDJ851899:DDJ917433 DNF851899:DNF917433 DXB851899:DXB917433 EGX851899:EGX917433 EQT851899:EQT917433 FAP851899:FAP917433 FKL851899:FKL917433 FUH851899:FUH917433 GED851899:GED917433 GNZ851899:GNZ917433 GXV851899:GXV917433 HHR851899:HHR917433 HRN851899:HRN917433 IBJ851899:IBJ917433 ILF851899:ILF917433 IVB851899:IVB917433 JEX851899:JEX917433 JOT851899:JOT917433 JYP851899:JYP917433 KIL851899:KIL917433 KSH851899:KSH917433 LCD851899:LCD917433 LLZ851899:LLZ917433 LVV851899:LVV917433 MFR851899:MFR917433 MPN851899:MPN917433 MZJ851899:MZJ917433 NJF851899:NJF917433 NTB851899:NTB917433 OCX851899:OCX917433 OMT851899:OMT917433 OWP851899:OWP917433 PGL851899:PGL917433 PQH851899:PQH917433 QAD851899:QAD917433 QJZ851899:QJZ917433 QTV851899:QTV917433 RDR851899:RDR917433 RNN851899:RNN917433 RXJ851899:RXJ917433 SHF851899:SHF917433 SRB851899:SRB917433 TAX851899:TAX917433 TKT851899:TKT917433 TUP851899:TUP917433 UEL851899:UEL917433 UOH851899:UOH917433 UYD851899:UYD917433 VHZ851899:VHZ917433 VRV851899:VRV917433 WBR851899:WBR917433 WLN851899:WLN917433 WVJ851899:WVJ917433 B917435:B982969 IX917435:IX982969 ST917435:ST982969 ACP917435:ACP982969 AML917435:AML982969 AWH917435:AWH982969 BGD917435:BGD982969 BPZ917435:BPZ982969 BZV917435:BZV982969 CJR917435:CJR982969 CTN917435:CTN982969 DDJ917435:DDJ982969 DNF917435:DNF982969 DXB917435:DXB982969 EGX917435:EGX982969 EQT917435:EQT982969 FAP917435:FAP982969 FKL917435:FKL982969 FUH917435:FUH982969 GED917435:GED982969 GNZ917435:GNZ982969 GXV917435:GXV982969 HHR917435:HHR982969 HRN917435:HRN982969 IBJ917435:IBJ982969 ILF917435:ILF982969 IVB917435:IVB982969 JEX917435:JEX982969 JOT917435:JOT982969 JYP917435:JYP982969 KIL917435:KIL982969 KSH917435:KSH982969 LCD917435:LCD982969 LLZ917435:LLZ982969 LVV917435:LVV982969 MFR917435:MFR982969 MPN917435:MPN982969 MZJ917435:MZJ982969 NJF917435:NJF982969 NTB917435:NTB982969 OCX917435:OCX982969 OMT917435:OMT982969 OWP917435:OWP982969 PGL917435:PGL982969 PQH917435:PQH982969 QAD917435:QAD982969 QJZ917435:QJZ982969 QTV917435:QTV982969 RDR917435:RDR982969 RNN917435:RNN982969 RXJ917435:RXJ982969 SHF917435:SHF982969 SRB917435:SRB982969 TAX917435:TAX982969 TKT917435:TKT982969 TUP917435:TUP982969 UEL917435:UEL982969 UOH917435:UOH982969 UYD917435:UYD982969 VHZ917435:VHZ982969 VRV917435:VRV982969 WBR917435:WBR982969 WLN917435:WLN982969 WVJ917435:WVJ982969 B982971:B1048576 IX982971:IX1048576 ST982971:ST1048576 ACP982971:ACP1048576 AML982971:AML1048576 AWH982971:AWH1048576 BGD982971:BGD1048576 BPZ982971:BPZ1048576 BZV982971:BZV1048576 CJR982971:CJR1048576 CTN982971:CTN1048576 DDJ982971:DDJ1048576 DNF982971:DNF1048576 DXB982971:DXB1048576 EGX982971:EGX1048576 EQT982971:EQT1048576 FAP982971:FAP1048576 FKL982971:FKL1048576 FUH982971:FUH1048576 GED982971:GED1048576 GNZ982971:GNZ1048576 GXV982971:GXV1048576 HHR982971:HHR1048576 HRN982971:HRN1048576 IBJ982971:IBJ1048576 ILF982971:ILF1048576 IVB982971:IVB1048576 JEX982971:JEX1048576 JOT982971:JOT1048576 JYP982971:JYP1048576 KIL982971:KIL1048576 KSH982971:KSH1048576 LCD982971:LCD1048576 LLZ982971:LLZ1048576 LVV982971:LVV1048576 MFR982971:MFR1048576 MPN982971:MPN1048576 MZJ982971:MZJ1048576 NJF982971:NJF1048576 NTB982971:NTB1048576 OCX982971:OCX1048576 OMT982971:OMT1048576 OWP982971:OWP1048576 PGL982971:PGL1048576 PQH982971:PQH1048576 QAD982971:QAD1048576 QJZ982971:QJZ1048576 QTV982971:QTV1048576 RDR982971:RDR1048576 RNN982971:RNN1048576 RXJ982971:RXJ1048576 SHF982971:SHF1048576 SRB982971:SRB1048576 TAX982971:TAX1048576 TKT982971:TKT1048576 TUP982971:TUP1048576 UEL982971:UEL1048576 UOH982971:UOH1048576 UYD982971:UYD1048576 VHZ982971:VHZ1048576 VRV982971:VRV1048576 WBR982971:WBR1048576 WLN982971:WLN1048576 WVJ982971:WVJ1048576 JG1:JG2 TC1:TC2 ACY1:ACY2 AMU1:AMU2 AWQ1:AWQ2 BGM1:BGM2 BQI1:BQI2 CAE1:CAE2 CKA1:CKA2 CTW1:CTW2 DDS1:DDS2 DNO1:DNO2 DXK1:DXK2 EHG1:EHG2 ERC1:ERC2 FAY1:FAY2 FKU1:FKU2 FUQ1:FUQ2 GEM1:GEM2 GOI1:GOI2 GYE1:GYE2 HIA1:HIA2 HRW1:HRW2 IBS1:IBS2 ILO1:ILO2 IVK1:IVK2 JFG1:JFG2 JPC1:JPC2 JYY1:JYY2 KIU1:KIU2 KSQ1:KSQ2 LCM1:LCM2 LMI1:LMI2 LWE1:LWE2 MGA1:MGA2 MPW1:MPW2 MZS1:MZS2 NJO1:NJO2 NTK1:NTK2 ODG1:ODG2 ONC1:ONC2 OWY1:OWY2 PGU1:PGU2 PQQ1:PQQ2 QAM1:QAM2 QKI1:QKI2 QUE1:QUE2 REA1:REA2 RNW1:RNW2 RXS1:RXS2 SHO1:SHO2 SRK1:SRK2 TBG1:TBG2 TLC1:TLC2 TUY1:TUY2 UEU1:UEU2 UOQ1:UOQ2 UYM1:UYM2 VII1:VII2 VSE1:VSE2 WCA1:WCA2 WLW1:WLW2 WVS1:WVS2 K1:K2 J5:K7 JF5:JG7 TB5:TC7 ACX5:ACY7 AMT5:AMU7 AWP5:AWQ7 BGL5:BGM7 BQH5:BQI7 CAD5:CAE7 CJZ5:CKA7 CTV5:CTW7 DDR5:DDS7 DNN5:DNO7 DXJ5:DXK7 EHF5:EHG7 ERB5:ERC7 FAX5:FAY7 FKT5:FKU7 FUP5:FUQ7 GEL5:GEM7 GOH5:GOI7 GYD5:GYE7 HHZ5:HIA7 HRV5:HRW7 IBR5:IBS7 ILN5:ILO7 IVJ5:IVK7 JFF5:JFG7 JPB5:JPC7 JYX5:JYY7 KIT5:KIU7 KSP5:KSQ7 LCL5:LCM7 LMH5:LMI7 LWD5:LWE7 MFZ5:MGA7 MPV5:MPW7 MZR5:MZS7 NJN5:NJO7 NTJ5:NTK7 ODF5:ODG7 ONB5:ONC7 OWX5:OWY7 PGT5:PGU7 PQP5:PQQ7 QAL5:QAM7 QKH5:QKI7 QUD5:QUE7 RDZ5:REA7 RNV5:RNW7 RXR5:RXS7 SHN5:SHO7 SRJ5:SRK7 TBF5:TBG7 TLB5:TLC7 TUX5:TUY7 UET5:UEU7 UOP5:UOQ7 UYL5:UYM7 VIH5:VII7 VSD5:VSE7 WBZ5:WCA7 WLV5:WLW7 WVR5:WVS7 I7 K63:K65467 WBR2:WBR65465 VRV2:VRV65465 VHZ2:VHZ65465 UYD2:UYD65465 UOH2:UOH65465 UEL2:UEL65465 TUP2:TUP65465 TKT2:TKT65465 TAX2:TAX65465 SRB2:SRB65465 SHF2:SHF65465 RXJ2:RXJ65465 RNN2:RNN65465 RDR2:RDR65465 QTV2:QTV65465 QJZ2:QJZ65465 QAD2:QAD65465 PQH2:PQH65465 PGL2:PGL65465 OWP2:OWP65465 OMT2:OMT65465 OCX2:OCX65465 NTB2:NTB65465 NJF2:NJF65465 MZJ2:MZJ65465 MPN2:MPN65465 MFR2:MFR65465 LVV2:LVV65465 LLZ2:LLZ65465 LCD2:LCD65465 KSH2:KSH65465 KIL2:KIL65465 JYP2:JYP65465 JOT2:JOT65465 JEX2:JEX65465 IVB2:IVB65465 ILF2:ILF65465 IBJ2:IBJ65465 HRN2:HRN65465 HHR2:HHR65465 GXV2:GXV65465 GNZ2:GNZ65465 GED2:GED65465 FUH2:FUH65465 FKL2:FKL65465 FAP2:FAP65465 EQT2:EQT65465 EGX2:EGX65465 DXB2:DXB65465 DNF2:DNF65465 DDJ2:DDJ65465 CTN2:CTN65465 CJR2:CJR65465 BZV2:BZV65465 BPZ2:BPZ65465 BGD2:BGD65465 AWH2:AWH65465 AML2:AML65465 ACP2:ACP65465 ST2:ST65465 IX2:IX65465 WVJ2:WVJ65465 WLN2:WLN65465 WVS63:WVS65467 WLW63:WLW65467 WCA63:WCA65467 VSE63:VSE65467 VII63:VII65467 UYM63:UYM65467 UOQ63:UOQ65467 UEU63:UEU65467 TUY63:TUY65467 TLC63:TLC65467 TBG63:TBG65467 SRK63:SRK65467 SHO63:SHO65467 RXS63:RXS65467 RNW63:RNW65467 REA63:REA65467 QUE63:QUE65467 QKI63:QKI65467 QAM63:QAM65467 PQQ63:PQQ65467 PGU63:PGU65467 OWY63:OWY65467 ONC63:ONC65467 ODG63:ODG65467 NTK63:NTK65467 NJO63:NJO65467 MZS63:MZS65467 MPW63:MPW65467 MGA63:MGA65467 LWE63:LWE65467 LMI63:LMI65467 LCM63:LCM65467 KSQ63:KSQ65467 KIU63:KIU65467 JYY63:JYY65467 JPC63:JPC65467 JFG63:JFG65467 IVK63:IVK65467 ILO63:ILO65467 IBS63:IBS65467 HRW63:HRW65467 HIA63:HIA65467 GYE63:GYE65467 GOI63:GOI65467 GEM63:GEM65467 FUQ63:FUQ65467 FKU63:FKU65467 FAY63:FAY65467 ERC63:ERC65467 EHG63:EHG65467 DXK63:DXK65467 DNO63:DNO65467 DDS63:DDS65467 CTW63:CTW65467 CKA63:CKA65467 CAE63:CAE65467 BQI63:BQI65467 BGM63:BGM65467 AWQ63:AWQ65467 AMU63:AMU65467 ACY63:ACY65467 TC63:TC65467 JG63:JG65467 B2:B65465" xr:uid="{3229DC61-9616-4B94-83A4-CF68760CDCAB}"/>
  </dataValidations>
  <hyperlinks>
    <hyperlink ref="G3" r:id="rId1" xr:uid="{268BC9AD-5BD5-4EEB-ACD3-210C340A517A}"/>
    <hyperlink ref="J3" r:id="rId2" display="surf.turf.taka@gmail.com" xr:uid="{E705D29E-DEB0-492F-BBB6-0D90983DC254}"/>
  </hyperlinks>
  <pageMargins left="0.7" right="0.7" top="0.75" bottom="0.75" header="0.3" footer="0.3"/>
  <extLst>
    <ext xmlns:x14="http://schemas.microsoft.com/office/spreadsheetml/2009/9/main" uri="{CCE6A557-97BC-4b89-ADB6-D9C93CAAB3DF}">
      <x14:dataValidations xmlns:xm="http://schemas.microsoft.com/office/excel/2006/main" count="1">
        <x14:dataValidation imeMode="hiragana" allowBlank="1" showInputMessage="1" showErrorMessage="1" xr:uid="{495AF77A-CB66-4603-A118-D6E54E85C68C}">
          <xm:sqref>JD60:JF61 SZ60:TB61 ACV60:ACX61 AMR60:AMT61 AWN60:AWP61 BGJ60:BGL61 BQF60:BQH61 CAB60:CAD61 CJX60:CJZ61 CTT60:CTV61 DDP60:DDR61 DNL60:DNN61 DXH60:DXJ61 EHD60:EHF61 EQZ60:ERB61 FAV60:FAX61 FKR60:FKT61 FUN60:FUP61 GEJ60:GEL61 GOF60:GOH61 GYB60:GYD61 HHX60:HHZ61 HRT60:HRV61 IBP60:IBR61 ILL60:ILN61 IVH60:IVJ61 JFD60:JFF61 JOZ60:JPB61 JYV60:JYX61 KIR60:KIT61 KSN60:KSP61 LCJ60:LCL61 LMF60:LMH61 LWB60:LWD61 MFX60:MFZ61 MPT60:MPV61 MZP60:MZR61 NJL60:NJN61 NTH60:NTJ61 ODD60:ODF61 OMZ60:ONB61 OWV60:OWX61 PGR60:PGT61 PQN60:PQP61 QAJ60:QAL61 QKF60:QKH61 QUB60:QUD61 RDX60:RDZ61 RNT60:RNV61 RXP60:RXR61 SHL60:SHN61 SRH60:SRJ61 TBD60:TBF61 TKZ60:TLB61 TUV60:TUX61 UER60:UET61 UON60:UOP61 UYJ60:UYL61 VIF60:VIH61 VSB60:VSD61 WBX60:WBZ61 WLT60:WLV61 WVP60:WVR61 H65526:J65527 JD65526:JF65527 SZ65526:TB65527 ACV65526:ACX65527 AMR65526:AMT65527 AWN65526:AWP65527 BGJ65526:BGL65527 BQF65526:BQH65527 CAB65526:CAD65527 CJX65526:CJZ65527 CTT65526:CTV65527 DDP65526:DDR65527 DNL65526:DNN65527 DXH65526:DXJ65527 EHD65526:EHF65527 EQZ65526:ERB65527 FAV65526:FAX65527 FKR65526:FKT65527 FUN65526:FUP65527 GEJ65526:GEL65527 GOF65526:GOH65527 GYB65526:GYD65527 HHX65526:HHZ65527 HRT65526:HRV65527 IBP65526:IBR65527 ILL65526:ILN65527 IVH65526:IVJ65527 JFD65526:JFF65527 JOZ65526:JPB65527 JYV65526:JYX65527 KIR65526:KIT65527 KSN65526:KSP65527 LCJ65526:LCL65527 LMF65526:LMH65527 LWB65526:LWD65527 MFX65526:MFZ65527 MPT65526:MPV65527 MZP65526:MZR65527 NJL65526:NJN65527 NTH65526:NTJ65527 ODD65526:ODF65527 OMZ65526:ONB65527 OWV65526:OWX65527 PGR65526:PGT65527 PQN65526:PQP65527 QAJ65526:QAL65527 QKF65526:QKH65527 QUB65526:QUD65527 RDX65526:RDZ65527 RNT65526:RNV65527 RXP65526:RXR65527 SHL65526:SHN65527 SRH65526:SRJ65527 TBD65526:TBF65527 TKZ65526:TLB65527 TUV65526:TUX65527 UER65526:UET65527 UON65526:UOP65527 UYJ65526:UYL65527 VIF65526:VIH65527 VSB65526:VSD65527 WBX65526:WBZ65527 WLT65526:WLV65527 WVP65526:WVR65527 H131062:J131063 JD131062:JF131063 SZ131062:TB131063 ACV131062:ACX131063 AMR131062:AMT131063 AWN131062:AWP131063 BGJ131062:BGL131063 BQF131062:BQH131063 CAB131062:CAD131063 CJX131062:CJZ131063 CTT131062:CTV131063 DDP131062:DDR131063 DNL131062:DNN131063 DXH131062:DXJ131063 EHD131062:EHF131063 EQZ131062:ERB131063 FAV131062:FAX131063 FKR131062:FKT131063 FUN131062:FUP131063 GEJ131062:GEL131063 GOF131062:GOH131063 GYB131062:GYD131063 HHX131062:HHZ131063 HRT131062:HRV131063 IBP131062:IBR131063 ILL131062:ILN131063 IVH131062:IVJ131063 JFD131062:JFF131063 JOZ131062:JPB131063 JYV131062:JYX131063 KIR131062:KIT131063 KSN131062:KSP131063 LCJ131062:LCL131063 LMF131062:LMH131063 LWB131062:LWD131063 MFX131062:MFZ131063 MPT131062:MPV131063 MZP131062:MZR131063 NJL131062:NJN131063 NTH131062:NTJ131063 ODD131062:ODF131063 OMZ131062:ONB131063 OWV131062:OWX131063 PGR131062:PGT131063 PQN131062:PQP131063 QAJ131062:QAL131063 QKF131062:QKH131063 QUB131062:QUD131063 RDX131062:RDZ131063 RNT131062:RNV131063 RXP131062:RXR131063 SHL131062:SHN131063 SRH131062:SRJ131063 TBD131062:TBF131063 TKZ131062:TLB131063 TUV131062:TUX131063 UER131062:UET131063 UON131062:UOP131063 UYJ131062:UYL131063 VIF131062:VIH131063 VSB131062:VSD131063 WBX131062:WBZ131063 WLT131062:WLV131063 WVP131062:WVR131063 H196598:J196599 JD196598:JF196599 SZ196598:TB196599 ACV196598:ACX196599 AMR196598:AMT196599 AWN196598:AWP196599 BGJ196598:BGL196599 BQF196598:BQH196599 CAB196598:CAD196599 CJX196598:CJZ196599 CTT196598:CTV196599 DDP196598:DDR196599 DNL196598:DNN196599 DXH196598:DXJ196599 EHD196598:EHF196599 EQZ196598:ERB196599 FAV196598:FAX196599 FKR196598:FKT196599 FUN196598:FUP196599 GEJ196598:GEL196599 GOF196598:GOH196599 GYB196598:GYD196599 HHX196598:HHZ196599 HRT196598:HRV196599 IBP196598:IBR196599 ILL196598:ILN196599 IVH196598:IVJ196599 JFD196598:JFF196599 JOZ196598:JPB196599 JYV196598:JYX196599 KIR196598:KIT196599 KSN196598:KSP196599 LCJ196598:LCL196599 LMF196598:LMH196599 LWB196598:LWD196599 MFX196598:MFZ196599 MPT196598:MPV196599 MZP196598:MZR196599 NJL196598:NJN196599 NTH196598:NTJ196599 ODD196598:ODF196599 OMZ196598:ONB196599 OWV196598:OWX196599 PGR196598:PGT196599 PQN196598:PQP196599 QAJ196598:QAL196599 QKF196598:QKH196599 QUB196598:QUD196599 RDX196598:RDZ196599 RNT196598:RNV196599 RXP196598:RXR196599 SHL196598:SHN196599 SRH196598:SRJ196599 TBD196598:TBF196599 TKZ196598:TLB196599 TUV196598:TUX196599 UER196598:UET196599 UON196598:UOP196599 UYJ196598:UYL196599 VIF196598:VIH196599 VSB196598:VSD196599 WBX196598:WBZ196599 WLT196598:WLV196599 WVP196598:WVR196599 H262134:J262135 JD262134:JF262135 SZ262134:TB262135 ACV262134:ACX262135 AMR262134:AMT262135 AWN262134:AWP262135 BGJ262134:BGL262135 BQF262134:BQH262135 CAB262134:CAD262135 CJX262134:CJZ262135 CTT262134:CTV262135 DDP262134:DDR262135 DNL262134:DNN262135 DXH262134:DXJ262135 EHD262134:EHF262135 EQZ262134:ERB262135 FAV262134:FAX262135 FKR262134:FKT262135 FUN262134:FUP262135 GEJ262134:GEL262135 GOF262134:GOH262135 GYB262134:GYD262135 HHX262134:HHZ262135 HRT262134:HRV262135 IBP262134:IBR262135 ILL262134:ILN262135 IVH262134:IVJ262135 JFD262134:JFF262135 JOZ262134:JPB262135 JYV262134:JYX262135 KIR262134:KIT262135 KSN262134:KSP262135 LCJ262134:LCL262135 LMF262134:LMH262135 LWB262134:LWD262135 MFX262134:MFZ262135 MPT262134:MPV262135 MZP262134:MZR262135 NJL262134:NJN262135 NTH262134:NTJ262135 ODD262134:ODF262135 OMZ262134:ONB262135 OWV262134:OWX262135 PGR262134:PGT262135 PQN262134:PQP262135 QAJ262134:QAL262135 QKF262134:QKH262135 QUB262134:QUD262135 RDX262134:RDZ262135 RNT262134:RNV262135 RXP262134:RXR262135 SHL262134:SHN262135 SRH262134:SRJ262135 TBD262134:TBF262135 TKZ262134:TLB262135 TUV262134:TUX262135 UER262134:UET262135 UON262134:UOP262135 UYJ262134:UYL262135 VIF262134:VIH262135 VSB262134:VSD262135 WBX262134:WBZ262135 WLT262134:WLV262135 WVP262134:WVR262135 H327670:J327671 JD327670:JF327671 SZ327670:TB327671 ACV327670:ACX327671 AMR327670:AMT327671 AWN327670:AWP327671 BGJ327670:BGL327671 BQF327670:BQH327671 CAB327670:CAD327671 CJX327670:CJZ327671 CTT327670:CTV327671 DDP327670:DDR327671 DNL327670:DNN327671 DXH327670:DXJ327671 EHD327670:EHF327671 EQZ327670:ERB327671 FAV327670:FAX327671 FKR327670:FKT327671 FUN327670:FUP327671 GEJ327670:GEL327671 GOF327670:GOH327671 GYB327670:GYD327671 HHX327670:HHZ327671 HRT327670:HRV327671 IBP327670:IBR327671 ILL327670:ILN327671 IVH327670:IVJ327671 JFD327670:JFF327671 JOZ327670:JPB327671 JYV327670:JYX327671 KIR327670:KIT327671 KSN327670:KSP327671 LCJ327670:LCL327671 LMF327670:LMH327671 LWB327670:LWD327671 MFX327670:MFZ327671 MPT327670:MPV327671 MZP327670:MZR327671 NJL327670:NJN327671 NTH327670:NTJ327671 ODD327670:ODF327671 OMZ327670:ONB327671 OWV327670:OWX327671 PGR327670:PGT327671 PQN327670:PQP327671 QAJ327670:QAL327671 QKF327670:QKH327671 QUB327670:QUD327671 RDX327670:RDZ327671 RNT327670:RNV327671 RXP327670:RXR327671 SHL327670:SHN327671 SRH327670:SRJ327671 TBD327670:TBF327671 TKZ327670:TLB327671 TUV327670:TUX327671 UER327670:UET327671 UON327670:UOP327671 UYJ327670:UYL327671 VIF327670:VIH327671 VSB327670:VSD327671 WBX327670:WBZ327671 WLT327670:WLV327671 WVP327670:WVR327671 H393206:J393207 JD393206:JF393207 SZ393206:TB393207 ACV393206:ACX393207 AMR393206:AMT393207 AWN393206:AWP393207 BGJ393206:BGL393207 BQF393206:BQH393207 CAB393206:CAD393207 CJX393206:CJZ393207 CTT393206:CTV393207 DDP393206:DDR393207 DNL393206:DNN393207 DXH393206:DXJ393207 EHD393206:EHF393207 EQZ393206:ERB393207 FAV393206:FAX393207 FKR393206:FKT393207 FUN393206:FUP393207 GEJ393206:GEL393207 GOF393206:GOH393207 GYB393206:GYD393207 HHX393206:HHZ393207 HRT393206:HRV393207 IBP393206:IBR393207 ILL393206:ILN393207 IVH393206:IVJ393207 JFD393206:JFF393207 JOZ393206:JPB393207 JYV393206:JYX393207 KIR393206:KIT393207 KSN393206:KSP393207 LCJ393206:LCL393207 LMF393206:LMH393207 LWB393206:LWD393207 MFX393206:MFZ393207 MPT393206:MPV393207 MZP393206:MZR393207 NJL393206:NJN393207 NTH393206:NTJ393207 ODD393206:ODF393207 OMZ393206:ONB393207 OWV393206:OWX393207 PGR393206:PGT393207 PQN393206:PQP393207 QAJ393206:QAL393207 QKF393206:QKH393207 QUB393206:QUD393207 RDX393206:RDZ393207 RNT393206:RNV393207 RXP393206:RXR393207 SHL393206:SHN393207 SRH393206:SRJ393207 TBD393206:TBF393207 TKZ393206:TLB393207 TUV393206:TUX393207 UER393206:UET393207 UON393206:UOP393207 UYJ393206:UYL393207 VIF393206:VIH393207 VSB393206:VSD393207 WBX393206:WBZ393207 WLT393206:WLV393207 WVP393206:WVR393207 H458742:J458743 JD458742:JF458743 SZ458742:TB458743 ACV458742:ACX458743 AMR458742:AMT458743 AWN458742:AWP458743 BGJ458742:BGL458743 BQF458742:BQH458743 CAB458742:CAD458743 CJX458742:CJZ458743 CTT458742:CTV458743 DDP458742:DDR458743 DNL458742:DNN458743 DXH458742:DXJ458743 EHD458742:EHF458743 EQZ458742:ERB458743 FAV458742:FAX458743 FKR458742:FKT458743 FUN458742:FUP458743 GEJ458742:GEL458743 GOF458742:GOH458743 GYB458742:GYD458743 HHX458742:HHZ458743 HRT458742:HRV458743 IBP458742:IBR458743 ILL458742:ILN458743 IVH458742:IVJ458743 JFD458742:JFF458743 JOZ458742:JPB458743 JYV458742:JYX458743 KIR458742:KIT458743 KSN458742:KSP458743 LCJ458742:LCL458743 LMF458742:LMH458743 LWB458742:LWD458743 MFX458742:MFZ458743 MPT458742:MPV458743 MZP458742:MZR458743 NJL458742:NJN458743 NTH458742:NTJ458743 ODD458742:ODF458743 OMZ458742:ONB458743 OWV458742:OWX458743 PGR458742:PGT458743 PQN458742:PQP458743 QAJ458742:QAL458743 QKF458742:QKH458743 QUB458742:QUD458743 RDX458742:RDZ458743 RNT458742:RNV458743 RXP458742:RXR458743 SHL458742:SHN458743 SRH458742:SRJ458743 TBD458742:TBF458743 TKZ458742:TLB458743 TUV458742:TUX458743 UER458742:UET458743 UON458742:UOP458743 UYJ458742:UYL458743 VIF458742:VIH458743 VSB458742:VSD458743 WBX458742:WBZ458743 WLT458742:WLV458743 WVP458742:WVR458743 H524278:J524279 JD524278:JF524279 SZ524278:TB524279 ACV524278:ACX524279 AMR524278:AMT524279 AWN524278:AWP524279 BGJ524278:BGL524279 BQF524278:BQH524279 CAB524278:CAD524279 CJX524278:CJZ524279 CTT524278:CTV524279 DDP524278:DDR524279 DNL524278:DNN524279 DXH524278:DXJ524279 EHD524278:EHF524279 EQZ524278:ERB524279 FAV524278:FAX524279 FKR524278:FKT524279 FUN524278:FUP524279 GEJ524278:GEL524279 GOF524278:GOH524279 GYB524278:GYD524279 HHX524278:HHZ524279 HRT524278:HRV524279 IBP524278:IBR524279 ILL524278:ILN524279 IVH524278:IVJ524279 JFD524278:JFF524279 JOZ524278:JPB524279 JYV524278:JYX524279 KIR524278:KIT524279 KSN524278:KSP524279 LCJ524278:LCL524279 LMF524278:LMH524279 LWB524278:LWD524279 MFX524278:MFZ524279 MPT524278:MPV524279 MZP524278:MZR524279 NJL524278:NJN524279 NTH524278:NTJ524279 ODD524278:ODF524279 OMZ524278:ONB524279 OWV524278:OWX524279 PGR524278:PGT524279 PQN524278:PQP524279 QAJ524278:QAL524279 QKF524278:QKH524279 QUB524278:QUD524279 RDX524278:RDZ524279 RNT524278:RNV524279 RXP524278:RXR524279 SHL524278:SHN524279 SRH524278:SRJ524279 TBD524278:TBF524279 TKZ524278:TLB524279 TUV524278:TUX524279 UER524278:UET524279 UON524278:UOP524279 UYJ524278:UYL524279 VIF524278:VIH524279 VSB524278:VSD524279 WBX524278:WBZ524279 WLT524278:WLV524279 WVP524278:WVR524279 H589814:J589815 JD589814:JF589815 SZ589814:TB589815 ACV589814:ACX589815 AMR589814:AMT589815 AWN589814:AWP589815 BGJ589814:BGL589815 BQF589814:BQH589815 CAB589814:CAD589815 CJX589814:CJZ589815 CTT589814:CTV589815 DDP589814:DDR589815 DNL589814:DNN589815 DXH589814:DXJ589815 EHD589814:EHF589815 EQZ589814:ERB589815 FAV589814:FAX589815 FKR589814:FKT589815 FUN589814:FUP589815 GEJ589814:GEL589815 GOF589814:GOH589815 GYB589814:GYD589815 HHX589814:HHZ589815 HRT589814:HRV589815 IBP589814:IBR589815 ILL589814:ILN589815 IVH589814:IVJ589815 JFD589814:JFF589815 JOZ589814:JPB589815 JYV589814:JYX589815 KIR589814:KIT589815 KSN589814:KSP589815 LCJ589814:LCL589815 LMF589814:LMH589815 LWB589814:LWD589815 MFX589814:MFZ589815 MPT589814:MPV589815 MZP589814:MZR589815 NJL589814:NJN589815 NTH589814:NTJ589815 ODD589814:ODF589815 OMZ589814:ONB589815 OWV589814:OWX589815 PGR589814:PGT589815 PQN589814:PQP589815 QAJ589814:QAL589815 QKF589814:QKH589815 QUB589814:QUD589815 RDX589814:RDZ589815 RNT589814:RNV589815 RXP589814:RXR589815 SHL589814:SHN589815 SRH589814:SRJ589815 TBD589814:TBF589815 TKZ589814:TLB589815 TUV589814:TUX589815 UER589814:UET589815 UON589814:UOP589815 UYJ589814:UYL589815 VIF589814:VIH589815 VSB589814:VSD589815 WBX589814:WBZ589815 WLT589814:WLV589815 WVP589814:WVR589815 H655350:J655351 JD655350:JF655351 SZ655350:TB655351 ACV655350:ACX655351 AMR655350:AMT655351 AWN655350:AWP655351 BGJ655350:BGL655351 BQF655350:BQH655351 CAB655350:CAD655351 CJX655350:CJZ655351 CTT655350:CTV655351 DDP655350:DDR655351 DNL655350:DNN655351 DXH655350:DXJ655351 EHD655350:EHF655351 EQZ655350:ERB655351 FAV655350:FAX655351 FKR655350:FKT655351 FUN655350:FUP655351 GEJ655350:GEL655351 GOF655350:GOH655351 GYB655350:GYD655351 HHX655350:HHZ655351 HRT655350:HRV655351 IBP655350:IBR655351 ILL655350:ILN655351 IVH655350:IVJ655351 JFD655350:JFF655351 JOZ655350:JPB655351 JYV655350:JYX655351 KIR655350:KIT655351 KSN655350:KSP655351 LCJ655350:LCL655351 LMF655350:LMH655351 LWB655350:LWD655351 MFX655350:MFZ655351 MPT655350:MPV655351 MZP655350:MZR655351 NJL655350:NJN655351 NTH655350:NTJ655351 ODD655350:ODF655351 OMZ655350:ONB655351 OWV655350:OWX655351 PGR655350:PGT655351 PQN655350:PQP655351 QAJ655350:QAL655351 QKF655350:QKH655351 QUB655350:QUD655351 RDX655350:RDZ655351 RNT655350:RNV655351 RXP655350:RXR655351 SHL655350:SHN655351 SRH655350:SRJ655351 TBD655350:TBF655351 TKZ655350:TLB655351 TUV655350:TUX655351 UER655350:UET655351 UON655350:UOP655351 UYJ655350:UYL655351 VIF655350:VIH655351 VSB655350:VSD655351 WBX655350:WBZ655351 WLT655350:WLV655351 WVP655350:WVR655351 H720886:J720887 JD720886:JF720887 SZ720886:TB720887 ACV720886:ACX720887 AMR720886:AMT720887 AWN720886:AWP720887 BGJ720886:BGL720887 BQF720886:BQH720887 CAB720886:CAD720887 CJX720886:CJZ720887 CTT720886:CTV720887 DDP720886:DDR720887 DNL720886:DNN720887 DXH720886:DXJ720887 EHD720886:EHF720887 EQZ720886:ERB720887 FAV720886:FAX720887 FKR720886:FKT720887 FUN720886:FUP720887 GEJ720886:GEL720887 GOF720886:GOH720887 GYB720886:GYD720887 HHX720886:HHZ720887 HRT720886:HRV720887 IBP720886:IBR720887 ILL720886:ILN720887 IVH720886:IVJ720887 JFD720886:JFF720887 JOZ720886:JPB720887 JYV720886:JYX720887 KIR720886:KIT720887 KSN720886:KSP720887 LCJ720886:LCL720887 LMF720886:LMH720887 LWB720886:LWD720887 MFX720886:MFZ720887 MPT720886:MPV720887 MZP720886:MZR720887 NJL720886:NJN720887 NTH720886:NTJ720887 ODD720886:ODF720887 OMZ720886:ONB720887 OWV720886:OWX720887 PGR720886:PGT720887 PQN720886:PQP720887 QAJ720886:QAL720887 QKF720886:QKH720887 QUB720886:QUD720887 RDX720886:RDZ720887 RNT720886:RNV720887 RXP720886:RXR720887 SHL720886:SHN720887 SRH720886:SRJ720887 TBD720886:TBF720887 TKZ720886:TLB720887 TUV720886:TUX720887 UER720886:UET720887 UON720886:UOP720887 UYJ720886:UYL720887 VIF720886:VIH720887 VSB720886:VSD720887 WBX720886:WBZ720887 WLT720886:WLV720887 WVP720886:WVR720887 H786422:J786423 JD786422:JF786423 SZ786422:TB786423 ACV786422:ACX786423 AMR786422:AMT786423 AWN786422:AWP786423 BGJ786422:BGL786423 BQF786422:BQH786423 CAB786422:CAD786423 CJX786422:CJZ786423 CTT786422:CTV786423 DDP786422:DDR786423 DNL786422:DNN786423 DXH786422:DXJ786423 EHD786422:EHF786423 EQZ786422:ERB786423 FAV786422:FAX786423 FKR786422:FKT786423 FUN786422:FUP786423 GEJ786422:GEL786423 GOF786422:GOH786423 GYB786422:GYD786423 HHX786422:HHZ786423 HRT786422:HRV786423 IBP786422:IBR786423 ILL786422:ILN786423 IVH786422:IVJ786423 JFD786422:JFF786423 JOZ786422:JPB786423 JYV786422:JYX786423 KIR786422:KIT786423 KSN786422:KSP786423 LCJ786422:LCL786423 LMF786422:LMH786423 LWB786422:LWD786423 MFX786422:MFZ786423 MPT786422:MPV786423 MZP786422:MZR786423 NJL786422:NJN786423 NTH786422:NTJ786423 ODD786422:ODF786423 OMZ786422:ONB786423 OWV786422:OWX786423 PGR786422:PGT786423 PQN786422:PQP786423 QAJ786422:QAL786423 QKF786422:QKH786423 QUB786422:QUD786423 RDX786422:RDZ786423 RNT786422:RNV786423 RXP786422:RXR786423 SHL786422:SHN786423 SRH786422:SRJ786423 TBD786422:TBF786423 TKZ786422:TLB786423 TUV786422:TUX786423 UER786422:UET786423 UON786422:UOP786423 UYJ786422:UYL786423 VIF786422:VIH786423 VSB786422:VSD786423 WBX786422:WBZ786423 WLT786422:WLV786423 WVP786422:WVR786423 H851958:J851959 JD851958:JF851959 SZ851958:TB851959 ACV851958:ACX851959 AMR851958:AMT851959 AWN851958:AWP851959 BGJ851958:BGL851959 BQF851958:BQH851959 CAB851958:CAD851959 CJX851958:CJZ851959 CTT851958:CTV851959 DDP851958:DDR851959 DNL851958:DNN851959 DXH851958:DXJ851959 EHD851958:EHF851959 EQZ851958:ERB851959 FAV851958:FAX851959 FKR851958:FKT851959 FUN851958:FUP851959 GEJ851958:GEL851959 GOF851958:GOH851959 GYB851958:GYD851959 HHX851958:HHZ851959 HRT851958:HRV851959 IBP851958:IBR851959 ILL851958:ILN851959 IVH851958:IVJ851959 JFD851958:JFF851959 JOZ851958:JPB851959 JYV851958:JYX851959 KIR851958:KIT851959 KSN851958:KSP851959 LCJ851958:LCL851959 LMF851958:LMH851959 LWB851958:LWD851959 MFX851958:MFZ851959 MPT851958:MPV851959 MZP851958:MZR851959 NJL851958:NJN851959 NTH851958:NTJ851959 ODD851958:ODF851959 OMZ851958:ONB851959 OWV851958:OWX851959 PGR851958:PGT851959 PQN851958:PQP851959 QAJ851958:QAL851959 QKF851958:QKH851959 QUB851958:QUD851959 RDX851958:RDZ851959 RNT851958:RNV851959 RXP851958:RXR851959 SHL851958:SHN851959 SRH851958:SRJ851959 TBD851958:TBF851959 TKZ851958:TLB851959 TUV851958:TUX851959 UER851958:UET851959 UON851958:UOP851959 UYJ851958:UYL851959 VIF851958:VIH851959 VSB851958:VSD851959 WBX851958:WBZ851959 WLT851958:WLV851959 WVP851958:WVR851959 H917494:J917495 JD917494:JF917495 SZ917494:TB917495 ACV917494:ACX917495 AMR917494:AMT917495 AWN917494:AWP917495 BGJ917494:BGL917495 BQF917494:BQH917495 CAB917494:CAD917495 CJX917494:CJZ917495 CTT917494:CTV917495 DDP917494:DDR917495 DNL917494:DNN917495 DXH917494:DXJ917495 EHD917494:EHF917495 EQZ917494:ERB917495 FAV917494:FAX917495 FKR917494:FKT917495 FUN917494:FUP917495 GEJ917494:GEL917495 GOF917494:GOH917495 GYB917494:GYD917495 HHX917494:HHZ917495 HRT917494:HRV917495 IBP917494:IBR917495 ILL917494:ILN917495 IVH917494:IVJ917495 JFD917494:JFF917495 JOZ917494:JPB917495 JYV917494:JYX917495 KIR917494:KIT917495 KSN917494:KSP917495 LCJ917494:LCL917495 LMF917494:LMH917495 LWB917494:LWD917495 MFX917494:MFZ917495 MPT917494:MPV917495 MZP917494:MZR917495 NJL917494:NJN917495 NTH917494:NTJ917495 ODD917494:ODF917495 OMZ917494:ONB917495 OWV917494:OWX917495 PGR917494:PGT917495 PQN917494:PQP917495 QAJ917494:QAL917495 QKF917494:QKH917495 QUB917494:QUD917495 RDX917494:RDZ917495 RNT917494:RNV917495 RXP917494:RXR917495 SHL917494:SHN917495 SRH917494:SRJ917495 TBD917494:TBF917495 TKZ917494:TLB917495 TUV917494:TUX917495 UER917494:UET917495 UON917494:UOP917495 UYJ917494:UYL917495 VIF917494:VIH917495 VSB917494:VSD917495 WBX917494:WBZ917495 WLT917494:WLV917495 WVP917494:WVR917495 H983030:J983031 JD983030:JF983031 SZ983030:TB983031 ACV983030:ACX983031 AMR983030:AMT983031 AWN983030:AWP983031 BGJ983030:BGL983031 BQF983030:BQH983031 CAB983030:CAD983031 CJX983030:CJZ983031 CTT983030:CTV983031 DDP983030:DDR983031 DNL983030:DNN983031 DXH983030:DXJ983031 EHD983030:EHF983031 EQZ983030:ERB983031 FAV983030:FAX983031 FKR983030:FKT983031 FUN983030:FUP983031 GEJ983030:GEL983031 GOF983030:GOH983031 GYB983030:GYD983031 HHX983030:HHZ983031 HRT983030:HRV983031 IBP983030:IBR983031 ILL983030:ILN983031 IVH983030:IVJ983031 JFD983030:JFF983031 JOZ983030:JPB983031 JYV983030:JYX983031 KIR983030:KIT983031 KSN983030:KSP983031 LCJ983030:LCL983031 LMF983030:LMH983031 LWB983030:LWD983031 MFX983030:MFZ983031 MPT983030:MPV983031 MZP983030:MZR983031 NJL983030:NJN983031 NTH983030:NTJ983031 ODD983030:ODF983031 OMZ983030:ONB983031 OWV983030:OWX983031 PGR983030:PGT983031 PQN983030:PQP983031 QAJ983030:QAL983031 QKF983030:QKH983031 QUB983030:QUD983031 RDX983030:RDZ983031 RNT983030:RNV983031 RXP983030:RXR983031 SHL983030:SHN983031 SRH983030:SRJ983031 TBD983030:TBF983031 TKZ983030:TLB983031 TUV983030:TUX983031 UER983030:UET983031 UON983030:UOP983031 UYJ983030:UYL983031 VIF983030:VIH983031 VSB983030:VSD983031 WBX983030:WBZ983031 WLT983030:WLV983031 WVP983030:WVR983031 F65528:J131001 JB65528:JF131001 SX65528:TB131001 ACT65528:ACX131001 AMP65528:AMT131001 AWL65528:AWP131001 BGH65528:BGL131001 BQD65528:BQH131001 BZZ65528:CAD131001 CJV65528:CJZ131001 CTR65528:CTV131001 DDN65528:DDR131001 DNJ65528:DNN131001 DXF65528:DXJ131001 EHB65528:EHF131001 EQX65528:ERB131001 FAT65528:FAX131001 FKP65528:FKT131001 FUL65528:FUP131001 GEH65528:GEL131001 GOD65528:GOH131001 GXZ65528:GYD131001 HHV65528:HHZ131001 HRR65528:HRV131001 IBN65528:IBR131001 ILJ65528:ILN131001 IVF65528:IVJ131001 JFB65528:JFF131001 JOX65528:JPB131001 JYT65528:JYX131001 KIP65528:KIT131001 KSL65528:KSP131001 LCH65528:LCL131001 LMD65528:LMH131001 LVZ65528:LWD131001 MFV65528:MFZ131001 MPR65528:MPV131001 MZN65528:MZR131001 NJJ65528:NJN131001 NTF65528:NTJ131001 ODB65528:ODF131001 OMX65528:ONB131001 OWT65528:OWX131001 PGP65528:PGT131001 PQL65528:PQP131001 QAH65528:QAL131001 QKD65528:QKH131001 QTZ65528:QUD131001 RDV65528:RDZ131001 RNR65528:RNV131001 RXN65528:RXR131001 SHJ65528:SHN131001 SRF65528:SRJ131001 TBB65528:TBF131001 TKX65528:TLB131001 TUT65528:TUX131001 UEP65528:UET131001 UOL65528:UOP131001 UYH65528:UYL131001 VID65528:VIH131001 VRZ65528:VSD131001 WBV65528:WBZ131001 WLR65528:WLV131001 WVN65528:WVR131001 F131064:J196537 JB131064:JF196537 SX131064:TB196537 ACT131064:ACX196537 AMP131064:AMT196537 AWL131064:AWP196537 BGH131064:BGL196537 BQD131064:BQH196537 BZZ131064:CAD196537 CJV131064:CJZ196537 CTR131064:CTV196537 DDN131064:DDR196537 DNJ131064:DNN196537 DXF131064:DXJ196537 EHB131064:EHF196537 EQX131064:ERB196537 FAT131064:FAX196537 FKP131064:FKT196537 FUL131064:FUP196537 GEH131064:GEL196537 GOD131064:GOH196537 GXZ131064:GYD196537 HHV131064:HHZ196537 HRR131064:HRV196537 IBN131064:IBR196537 ILJ131064:ILN196537 IVF131064:IVJ196537 JFB131064:JFF196537 JOX131064:JPB196537 JYT131064:JYX196537 KIP131064:KIT196537 KSL131064:KSP196537 LCH131064:LCL196537 LMD131064:LMH196537 LVZ131064:LWD196537 MFV131064:MFZ196537 MPR131064:MPV196537 MZN131064:MZR196537 NJJ131064:NJN196537 NTF131064:NTJ196537 ODB131064:ODF196537 OMX131064:ONB196537 OWT131064:OWX196537 PGP131064:PGT196537 PQL131064:PQP196537 QAH131064:QAL196537 QKD131064:QKH196537 QTZ131064:QUD196537 RDV131064:RDZ196537 RNR131064:RNV196537 RXN131064:RXR196537 SHJ131064:SHN196537 SRF131064:SRJ196537 TBB131064:TBF196537 TKX131064:TLB196537 TUT131064:TUX196537 UEP131064:UET196537 UOL131064:UOP196537 UYH131064:UYL196537 VID131064:VIH196537 VRZ131064:VSD196537 WBV131064:WBZ196537 WLR131064:WLV196537 WVN131064:WVR196537 F196600:J262073 JB196600:JF262073 SX196600:TB262073 ACT196600:ACX262073 AMP196600:AMT262073 AWL196600:AWP262073 BGH196600:BGL262073 BQD196600:BQH262073 BZZ196600:CAD262073 CJV196600:CJZ262073 CTR196600:CTV262073 DDN196600:DDR262073 DNJ196600:DNN262073 DXF196600:DXJ262073 EHB196600:EHF262073 EQX196600:ERB262073 FAT196600:FAX262073 FKP196600:FKT262073 FUL196600:FUP262073 GEH196600:GEL262073 GOD196600:GOH262073 GXZ196600:GYD262073 HHV196600:HHZ262073 HRR196600:HRV262073 IBN196600:IBR262073 ILJ196600:ILN262073 IVF196600:IVJ262073 JFB196600:JFF262073 JOX196600:JPB262073 JYT196600:JYX262073 KIP196600:KIT262073 KSL196600:KSP262073 LCH196600:LCL262073 LMD196600:LMH262073 LVZ196600:LWD262073 MFV196600:MFZ262073 MPR196600:MPV262073 MZN196600:MZR262073 NJJ196600:NJN262073 NTF196600:NTJ262073 ODB196600:ODF262073 OMX196600:ONB262073 OWT196600:OWX262073 PGP196600:PGT262073 PQL196600:PQP262073 QAH196600:QAL262073 QKD196600:QKH262073 QTZ196600:QUD262073 RDV196600:RDZ262073 RNR196600:RNV262073 RXN196600:RXR262073 SHJ196600:SHN262073 SRF196600:SRJ262073 TBB196600:TBF262073 TKX196600:TLB262073 TUT196600:TUX262073 UEP196600:UET262073 UOL196600:UOP262073 UYH196600:UYL262073 VID196600:VIH262073 VRZ196600:VSD262073 WBV196600:WBZ262073 WLR196600:WLV262073 WVN196600:WVR262073 F262136:J327609 JB262136:JF327609 SX262136:TB327609 ACT262136:ACX327609 AMP262136:AMT327609 AWL262136:AWP327609 BGH262136:BGL327609 BQD262136:BQH327609 BZZ262136:CAD327609 CJV262136:CJZ327609 CTR262136:CTV327609 DDN262136:DDR327609 DNJ262136:DNN327609 DXF262136:DXJ327609 EHB262136:EHF327609 EQX262136:ERB327609 FAT262136:FAX327609 FKP262136:FKT327609 FUL262136:FUP327609 GEH262136:GEL327609 GOD262136:GOH327609 GXZ262136:GYD327609 HHV262136:HHZ327609 HRR262136:HRV327609 IBN262136:IBR327609 ILJ262136:ILN327609 IVF262136:IVJ327609 JFB262136:JFF327609 JOX262136:JPB327609 JYT262136:JYX327609 KIP262136:KIT327609 KSL262136:KSP327609 LCH262136:LCL327609 LMD262136:LMH327609 LVZ262136:LWD327609 MFV262136:MFZ327609 MPR262136:MPV327609 MZN262136:MZR327609 NJJ262136:NJN327609 NTF262136:NTJ327609 ODB262136:ODF327609 OMX262136:ONB327609 OWT262136:OWX327609 PGP262136:PGT327609 PQL262136:PQP327609 QAH262136:QAL327609 QKD262136:QKH327609 QTZ262136:QUD327609 RDV262136:RDZ327609 RNR262136:RNV327609 RXN262136:RXR327609 SHJ262136:SHN327609 SRF262136:SRJ327609 TBB262136:TBF327609 TKX262136:TLB327609 TUT262136:TUX327609 UEP262136:UET327609 UOL262136:UOP327609 UYH262136:UYL327609 VID262136:VIH327609 VRZ262136:VSD327609 WBV262136:WBZ327609 WLR262136:WLV327609 WVN262136:WVR327609 F327672:J393145 JB327672:JF393145 SX327672:TB393145 ACT327672:ACX393145 AMP327672:AMT393145 AWL327672:AWP393145 BGH327672:BGL393145 BQD327672:BQH393145 BZZ327672:CAD393145 CJV327672:CJZ393145 CTR327672:CTV393145 DDN327672:DDR393145 DNJ327672:DNN393145 DXF327672:DXJ393145 EHB327672:EHF393145 EQX327672:ERB393145 FAT327672:FAX393145 FKP327672:FKT393145 FUL327672:FUP393145 GEH327672:GEL393145 GOD327672:GOH393145 GXZ327672:GYD393145 HHV327672:HHZ393145 HRR327672:HRV393145 IBN327672:IBR393145 ILJ327672:ILN393145 IVF327672:IVJ393145 JFB327672:JFF393145 JOX327672:JPB393145 JYT327672:JYX393145 KIP327672:KIT393145 KSL327672:KSP393145 LCH327672:LCL393145 LMD327672:LMH393145 LVZ327672:LWD393145 MFV327672:MFZ393145 MPR327672:MPV393145 MZN327672:MZR393145 NJJ327672:NJN393145 NTF327672:NTJ393145 ODB327672:ODF393145 OMX327672:ONB393145 OWT327672:OWX393145 PGP327672:PGT393145 PQL327672:PQP393145 QAH327672:QAL393145 QKD327672:QKH393145 QTZ327672:QUD393145 RDV327672:RDZ393145 RNR327672:RNV393145 RXN327672:RXR393145 SHJ327672:SHN393145 SRF327672:SRJ393145 TBB327672:TBF393145 TKX327672:TLB393145 TUT327672:TUX393145 UEP327672:UET393145 UOL327672:UOP393145 UYH327672:UYL393145 VID327672:VIH393145 VRZ327672:VSD393145 WBV327672:WBZ393145 WLR327672:WLV393145 WVN327672:WVR393145 F393208:J458681 JB393208:JF458681 SX393208:TB458681 ACT393208:ACX458681 AMP393208:AMT458681 AWL393208:AWP458681 BGH393208:BGL458681 BQD393208:BQH458681 BZZ393208:CAD458681 CJV393208:CJZ458681 CTR393208:CTV458681 DDN393208:DDR458681 DNJ393208:DNN458681 DXF393208:DXJ458681 EHB393208:EHF458681 EQX393208:ERB458681 FAT393208:FAX458681 FKP393208:FKT458681 FUL393208:FUP458681 GEH393208:GEL458681 GOD393208:GOH458681 GXZ393208:GYD458681 HHV393208:HHZ458681 HRR393208:HRV458681 IBN393208:IBR458681 ILJ393208:ILN458681 IVF393208:IVJ458681 JFB393208:JFF458681 JOX393208:JPB458681 JYT393208:JYX458681 KIP393208:KIT458681 KSL393208:KSP458681 LCH393208:LCL458681 LMD393208:LMH458681 LVZ393208:LWD458681 MFV393208:MFZ458681 MPR393208:MPV458681 MZN393208:MZR458681 NJJ393208:NJN458681 NTF393208:NTJ458681 ODB393208:ODF458681 OMX393208:ONB458681 OWT393208:OWX458681 PGP393208:PGT458681 PQL393208:PQP458681 QAH393208:QAL458681 QKD393208:QKH458681 QTZ393208:QUD458681 RDV393208:RDZ458681 RNR393208:RNV458681 RXN393208:RXR458681 SHJ393208:SHN458681 SRF393208:SRJ458681 TBB393208:TBF458681 TKX393208:TLB458681 TUT393208:TUX458681 UEP393208:UET458681 UOL393208:UOP458681 UYH393208:UYL458681 VID393208:VIH458681 VRZ393208:VSD458681 WBV393208:WBZ458681 WLR393208:WLV458681 WVN393208:WVR458681 F458744:J524217 JB458744:JF524217 SX458744:TB524217 ACT458744:ACX524217 AMP458744:AMT524217 AWL458744:AWP524217 BGH458744:BGL524217 BQD458744:BQH524217 BZZ458744:CAD524217 CJV458744:CJZ524217 CTR458744:CTV524217 DDN458744:DDR524217 DNJ458744:DNN524217 DXF458744:DXJ524217 EHB458744:EHF524217 EQX458744:ERB524217 FAT458744:FAX524217 FKP458744:FKT524217 FUL458744:FUP524217 GEH458744:GEL524217 GOD458744:GOH524217 GXZ458744:GYD524217 HHV458744:HHZ524217 HRR458744:HRV524217 IBN458744:IBR524217 ILJ458744:ILN524217 IVF458744:IVJ524217 JFB458744:JFF524217 JOX458744:JPB524217 JYT458744:JYX524217 KIP458744:KIT524217 KSL458744:KSP524217 LCH458744:LCL524217 LMD458744:LMH524217 LVZ458744:LWD524217 MFV458744:MFZ524217 MPR458744:MPV524217 MZN458744:MZR524217 NJJ458744:NJN524217 NTF458744:NTJ524217 ODB458744:ODF524217 OMX458744:ONB524217 OWT458744:OWX524217 PGP458744:PGT524217 PQL458744:PQP524217 QAH458744:QAL524217 QKD458744:QKH524217 QTZ458744:QUD524217 RDV458744:RDZ524217 RNR458744:RNV524217 RXN458744:RXR524217 SHJ458744:SHN524217 SRF458744:SRJ524217 TBB458744:TBF524217 TKX458744:TLB524217 TUT458744:TUX524217 UEP458744:UET524217 UOL458744:UOP524217 UYH458744:UYL524217 VID458744:VIH524217 VRZ458744:VSD524217 WBV458744:WBZ524217 WLR458744:WLV524217 WVN458744:WVR524217 F524280:J589753 JB524280:JF589753 SX524280:TB589753 ACT524280:ACX589753 AMP524280:AMT589753 AWL524280:AWP589753 BGH524280:BGL589753 BQD524280:BQH589753 BZZ524280:CAD589753 CJV524280:CJZ589753 CTR524280:CTV589753 DDN524280:DDR589753 DNJ524280:DNN589753 DXF524280:DXJ589753 EHB524280:EHF589753 EQX524280:ERB589753 FAT524280:FAX589753 FKP524280:FKT589753 FUL524280:FUP589753 GEH524280:GEL589753 GOD524280:GOH589753 GXZ524280:GYD589753 HHV524280:HHZ589753 HRR524280:HRV589753 IBN524280:IBR589753 ILJ524280:ILN589753 IVF524280:IVJ589753 JFB524280:JFF589753 JOX524280:JPB589753 JYT524280:JYX589753 KIP524280:KIT589753 KSL524280:KSP589753 LCH524280:LCL589753 LMD524280:LMH589753 LVZ524280:LWD589753 MFV524280:MFZ589753 MPR524280:MPV589753 MZN524280:MZR589753 NJJ524280:NJN589753 NTF524280:NTJ589753 ODB524280:ODF589753 OMX524280:ONB589753 OWT524280:OWX589753 PGP524280:PGT589753 PQL524280:PQP589753 QAH524280:QAL589753 QKD524280:QKH589753 QTZ524280:QUD589753 RDV524280:RDZ589753 RNR524280:RNV589753 RXN524280:RXR589753 SHJ524280:SHN589753 SRF524280:SRJ589753 TBB524280:TBF589753 TKX524280:TLB589753 TUT524280:TUX589753 UEP524280:UET589753 UOL524280:UOP589753 UYH524280:UYL589753 VID524280:VIH589753 VRZ524280:VSD589753 WBV524280:WBZ589753 WLR524280:WLV589753 WVN524280:WVR589753 F589816:J655289 JB589816:JF655289 SX589816:TB655289 ACT589816:ACX655289 AMP589816:AMT655289 AWL589816:AWP655289 BGH589816:BGL655289 BQD589816:BQH655289 BZZ589816:CAD655289 CJV589816:CJZ655289 CTR589816:CTV655289 DDN589816:DDR655289 DNJ589816:DNN655289 DXF589816:DXJ655289 EHB589816:EHF655289 EQX589816:ERB655289 FAT589816:FAX655289 FKP589816:FKT655289 FUL589816:FUP655289 GEH589816:GEL655289 GOD589816:GOH655289 GXZ589816:GYD655289 HHV589816:HHZ655289 HRR589816:HRV655289 IBN589816:IBR655289 ILJ589816:ILN655289 IVF589816:IVJ655289 JFB589816:JFF655289 JOX589816:JPB655289 JYT589816:JYX655289 KIP589816:KIT655289 KSL589816:KSP655289 LCH589816:LCL655289 LMD589816:LMH655289 LVZ589816:LWD655289 MFV589816:MFZ655289 MPR589816:MPV655289 MZN589816:MZR655289 NJJ589816:NJN655289 NTF589816:NTJ655289 ODB589816:ODF655289 OMX589816:ONB655289 OWT589816:OWX655289 PGP589816:PGT655289 PQL589816:PQP655289 QAH589816:QAL655289 QKD589816:QKH655289 QTZ589816:QUD655289 RDV589816:RDZ655289 RNR589816:RNV655289 RXN589816:RXR655289 SHJ589816:SHN655289 SRF589816:SRJ655289 TBB589816:TBF655289 TKX589816:TLB655289 TUT589816:TUX655289 UEP589816:UET655289 UOL589816:UOP655289 UYH589816:UYL655289 VID589816:VIH655289 VRZ589816:VSD655289 WBV589816:WBZ655289 WLR589816:WLV655289 WVN589816:WVR655289 F655352:J720825 JB655352:JF720825 SX655352:TB720825 ACT655352:ACX720825 AMP655352:AMT720825 AWL655352:AWP720825 BGH655352:BGL720825 BQD655352:BQH720825 BZZ655352:CAD720825 CJV655352:CJZ720825 CTR655352:CTV720825 DDN655352:DDR720825 DNJ655352:DNN720825 DXF655352:DXJ720825 EHB655352:EHF720825 EQX655352:ERB720825 FAT655352:FAX720825 FKP655352:FKT720825 FUL655352:FUP720825 GEH655352:GEL720825 GOD655352:GOH720825 GXZ655352:GYD720825 HHV655352:HHZ720825 HRR655352:HRV720825 IBN655352:IBR720825 ILJ655352:ILN720825 IVF655352:IVJ720825 JFB655352:JFF720825 JOX655352:JPB720825 JYT655352:JYX720825 KIP655352:KIT720825 KSL655352:KSP720825 LCH655352:LCL720825 LMD655352:LMH720825 LVZ655352:LWD720825 MFV655352:MFZ720825 MPR655352:MPV720825 MZN655352:MZR720825 NJJ655352:NJN720825 NTF655352:NTJ720825 ODB655352:ODF720825 OMX655352:ONB720825 OWT655352:OWX720825 PGP655352:PGT720825 PQL655352:PQP720825 QAH655352:QAL720825 QKD655352:QKH720825 QTZ655352:QUD720825 RDV655352:RDZ720825 RNR655352:RNV720825 RXN655352:RXR720825 SHJ655352:SHN720825 SRF655352:SRJ720825 TBB655352:TBF720825 TKX655352:TLB720825 TUT655352:TUX720825 UEP655352:UET720825 UOL655352:UOP720825 UYH655352:UYL720825 VID655352:VIH720825 VRZ655352:VSD720825 WBV655352:WBZ720825 WLR655352:WLV720825 WVN655352:WVR720825 F720888:J786361 JB720888:JF786361 SX720888:TB786361 ACT720888:ACX786361 AMP720888:AMT786361 AWL720888:AWP786361 BGH720888:BGL786361 BQD720888:BQH786361 BZZ720888:CAD786361 CJV720888:CJZ786361 CTR720888:CTV786361 DDN720888:DDR786361 DNJ720888:DNN786361 DXF720888:DXJ786361 EHB720888:EHF786361 EQX720888:ERB786361 FAT720888:FAX786361 FKP720888:FKT786361 FUL720888:FUP786361 GEH720888:GEL786361 GOD720888:GOH786361 GXZ720888:GYD786361 HHV720888:HHZ786361 HRR720888:HRV786361 IBN720888:IBR786361 ILJ720888:ILN786361 IVF720888:IVJ786361 JFB720888:JFF786361 JOX720888:JPB786361 JYT720888:JYX786361 KIP720888:KIT786361 KSL720888:KSP786361 LCH720888:LCL786361 LMD720888:LMH786361 LVZ720888:LWD786361 MFV720888:MFZ786361 MPR720888:MPV786361 MZN720888:MZR786361 NJJ720888:NJN786361 NTF720888:NTJ786361 ODB720888:ODF786361 OMX720888:ONB786361 OWT720888:OWX786361 PGP720888:PGT786361 PQL720888:PQP786361 QAH720888:QAL786361 QKD720888:QKH786361 QTZ720888:QUD786361 RDV720888:RDZ786361 RNR720888:RNV786361 RXN720888:RXR786361 SHJ720888:SHN786361 SRF720888:SRJ786361 TBB720888:TBF786361 TKX720888:TLB786361 TUT720888:TUX786361 UEP720888:UET786361 UOL720888:UOP786361 UYH720888:UYL786361 VID720888:VIH786361 VRZ720888:VSD786361 WBV720888:WBZ786361 WLR720888:WLV786361 WVN720888:WVR786361 F786424:J851897 JB786424:JF851897 SX786424:TB851897 ACT786424:ACX851897 AMP786424:AMT851897 AWL786424:AWP851897 BGH786424:BGL851897 BQD786424:BQH851897 BZZ786424:CAD851897 CJV786424:CJZ851897 CTR786424:CTV851897 DDN786424:DDR851897 DNJ786424:DNN851897 DXF786424:DXJ851897 EHB786424:EHF851897 EQX786424:ERB851897 FAT786424:FAX851897 FKP786424:FKT851897 FUL786424:FUP851897 GEH786424:GEL851897 GOD786424:GOH851897 GXZ786424:GYD851897 HHV786424:HHZ851897 HRR786424:HRV851897 IBN786424:IBR851897 ILJ786424:ILN851897 IVF786424:IVJ851897 JFB786424:JFF851897 JOX786424:JPB851897 JYT786424:JYX851897 KIP786424:KIT851897 KSL786424:KSP851897 LCH786424:LCL851897 LMD786424:LMH851897 LVZ786424:LWD851897 MFV786424:MFZ851897 MPR786424:MPV851897 MZN786424:MZR851897 NJJ786424:NJN851897 NTF786424:NTJ851897 ODB786424:ODF851897 OMX786424:ONB851897 OWT786424:OWX851897 PGP786424:PGT851897 PQL786424:PQP851897 QAH786424:QAL851897 QKD786424:QKH851897 QTZ786424:QUD851897 RDV786424:RDZ851897 RNR786424:RNV851897 RXN786424:RXR851897 SHJ786424:SHN851897 SRF786424:SRJ851897 TBB786424:TBF851897 TKX786424:TLB851897 TUT786424:TUX851897 UEP786424:UET851897 UOL786424:UOP851897 UYH786424:UYL851897 VID786424:VIH851897 VRZ786424:VSD851897 WBV786424:WBZ851897 WLR786424:WLV851897 WVN786424:WVR851897 F851960:J917433 JB851960:JF917433 SX851960:TB917433 ACT851960:ACX917433 AMP851960:AMT917433 AWL851960:AWP917433 BGH851960:BGL917433 BQD851960:BQH917433 BZZ851960:CAD917433 CJV851960:CJZ917433 CTR851960:CTV917433 DDN851960:DDR917433 DNJ851960:DNN917433 DXF851960:DXJ917433 EHB851960:EHF917433 EQX851960:ERB917433 FAT851960:FAX917433 FKP851960:FKT917433 FUL851960:FUP917433 GEH851960:GEL917433 GOD851960:GOH917433 GXZ851960:GYD917433 HHV851960:HHZ917433 HRR851960:HRV917433 IBN851960:IBR917433 ILJ851960:ILN917433 IVF851960:IVJ917433 JFB851960:JFF917433 JOX851960:JPB917433 JYT851960:JYX917433 KIP851960:KIT917433 KSL851960:KSP917433 LCH851960:LCL917433 LMD851960:LMH917433 LVZ851960:LWD917433 MFV851960:MFZ917433 MPR851960:MPV917433 MZN851960:MZR917433 NJJ851960:NJN917433 NTF851960:NTJ917433 ODB851960:ODF917433 OMX851960:ONB917433 OWT851960:OWX917433 PGP851960:PGT917433 PQL851960:PQP917433 QAH851960:QAL917433 QKD851960:QKH917433 QTZ851960:QUD917433 RDV851960:RDZ917433 RNR851960:RNV917433 RXN851960:RXR917433 SHJ851960:SHN917433 SRF851960:SRJ917433 TBB851960:TBF917433 TKX851960:TLB917433 TUT851960:TUX917433 UEP851960:UET917433 UOL851960:UOP917433 UYH851960:UYL917433 VID851960:VIH917433 VRZ851960:VSD917433 WBV851960:WBZ917433 WLR851960:WLV917433 WVN851960:WVR917433 F917496:J982969 JB917496:JF982969 SX917496:TB982969 ACT917496:ACX982969 AMP917496:AMT982969 AWL917496:AWP982969 BGH917496:BGL982969 BQD917496:BQH982969 BZZ917496:CAD982969 CJV917496:CJZ982969 CTR917496:CTV982969 DDN917496:DDR982969 DNJ917496:DNN982969 DXF917496:DXJ982969 EHB917496:EHF982969 EQX917496:ERB982969 FAT917496:FAX982969 FKP917496:FKT982969 FUL917496:FUP982969 GEH917496:GEL982969 GOD917496:GOH982969 GXZ917496:GYD982969 HHV917496:HHZ982969 HRR917496:HRV982969 IBN917496:IBR982969 ILJ917496:ILN982969 IVF917496:IVJ982969 JFB917496:JFF982969 JOX917496:JPB982969 JYT917496:JYX982969 KIP917496:KIT982969 KSL917496:KSP982969 LCH917496:LCL982969 LMD917496:LMH982969 LVZ917496:LWD982969 MFV917496:MFZ982969 MPR917496:MPV982969 MZN917496:MZR982969 NJJ917496:NJN982969 NTF917496:NTJ982969 ODB917496:ODF982969 OMX917496:ONB982969 OWT917496:OWX982969 PGP917496:PGT982969 PQL917496:PQP982969 QAH917496:QAL982969 QKD917496:QKH982969 QTZ917496:QUD982969 RDV917496:RDZ982969 RNR917496:RNV982969 RXN917496:RXR982969 SHJ917496:SHN982969 SRF917496:SRJ982969 TBB917496:TBF982969 TKX917496:TLB982969 TUT917496:TUX982969 UEP917496:UET982969 UOL917496:UOP982969 UYH917496:UYL982969 VID917496:VIH982969 VRZ917496:VSD982969 WBV917496:WBZ982969 WLR917496:WLV982969 WVN917496:WVR982969 F983032:J1048576 JB983032:JF1048576 SX983032:TB1048576 ACT983032:ACX1048576 AMP983032:AMT1048576 AWL983032:AWP1048576 BGH983032:BGL1048576 BQD983032:BQH1048576 BZZ983032:CAD1048576 CJV983032:CJZ1048576 CTR983032:CTV1048576 DDN983032:DDR1048576 DNJ983032:DNN1048576 DXF983032:DXJ1048576 EHB983032:EHF1048576 EQX983032:ERB1048576 FAT983032:FAX1048576 FKP983032:FKT1048576 FUL983032:FUP1048576 GEH983032:GEL1048576 GOD983032:GOH1048576 GXZ983032:GYD1048576 HHV983032:HHZ1048576 HRR983032:HRV1048576 IBN983032:IBR1048576 ILJ983032:ILN1048576 IVF983032:IVJ1048576 JFB983032:JFF1048576 JOX983032:JPB1048576 JYT983032:JYX1048576 KIP983032:KIT1048576 KSL983032:KSP1048576 LCH983032:LCL1048576 LMD983032:LMH1048576 LVZ983032:LWD1048576 MFV983032:MFZ1048576 MPR983032:MPV1048576 MZN983032:MZR1048576 NJJ983032:NJN1048576 NTF983032:NTJ1048576 ODB983032:ODF1048576 OMX983032:ONB1048576 OWT983032:OWX1048576 PGP983032:PGT1048576 PQL983032:PQP1048576 QAH983032:QAL1048576 QKD983032:QKH1048576 QTZ983032:QUD1048576 RDV983032:RDZ1048576 RNR983032:RNV1048576 RXN983032:RXR1048576 SHJ983032:SHN1048576 SRF983032:SRJ1048576 TBB983032:TBF1048576 TKX983032:TLB1048576 TUT983032:TUX1048576 UEP983032:UET1048576 UOL983032:UOP1048576 UYH983032:UYL1048576 VID983032:VIH1048576 VRZ983032:VSD1048576 WBV983032:WBZ1048576 WLR983032:WLV1048576 WVN983032:WVR1048576 SX5:SY29 JB48:JF59 SX48:TB59 ACT48:ACX59 AMP48:AMT59 AWL48:AWP59 BGH48:BGL59 BQD48:BQH59 BZZ48:CAD59 CJV48:CJZ59 CTR48:CTV59 DDN48:DDR59 DNJ48:DNN59 DXF48:DXJ59 EHB48:EHF59 EQX48:ERB59 FAT48:FAX59 FKP48:FKT59 FUL48:FUP59 GEH48:GEL59 GOD48:GOH59 GXZ48:GYD59 HHV48:HHZ59 HRR48:HRV59 IBN48:IBR59 ILJ48:ILN59 IVF48:IVJ59 JFB48:JFF59 JOX48:JPB59 JYT48:JYX59 KIP48:KIT59 KSL48:KSP59 LCH48:LCL59 LMD48:LMH59 LVZ48:LWD59 MFV48:MFZ59 MPR48:MPV59 MZN48:MZR59 NJJ48:NJN59 NTF48:NTJ59 ODB48:ODF59 OMX48:ONB59 OWT48:OWX59 PGP48:PGT59 PQL48:PQP59 QAH48:QAL59 QKD48:QKH59 QTZ48:QUD59 RDV48:RDZ59 RNR48:RNV59 RXN48:RXR59 SHJ48:SHN59 SRF48:SRJ59 TBB48:TBF59 TKX48:TLB59 TUT48:TUX59 UEP48:UET59 UOL48:UOP59 UYH48:UYL59 VID48:VIH59 VRZ48:VSD59 WBV48:WBZ59 WLR48:WLV59 WVN48:WVR59 F65514:J65525 JB65514:JF65525 SX65514:TB65525 ACT65514:ACX65525 AMP65514:AMT65525 AWL65514:AWP65525 BGH65514:BGL65525 BQD65514:BQH65525 BZZ65514:CAD65525 CJV65514:CJZ65525 CTR65514:CTV65525 DDN65514:DDR65525 DNJ65514:DNN65525 DXF65514:DXJ65525 EHB65514:EHF65525 EQX65514:ERB65525 FAT65514:FAX65525 FKP65514:FKT65525 FUL65514:FUP65525 GEH65514:GEL65525 GOD65514:GOH65525 GXZ65514:GYD65525 HHV65514:HHZ65525 HRR65514:HRV65525 IBN65514:IBR65525 ILJ65514:ILN65525 IVF65514:IVJ65525 JFB65514:JFF65525 JOX65514:JPB65525 JYT65514:JYX65525 KIP65514:KIT65525 KSL65514:KSP65525 LCH65514:LCL65525 LMD65514:LMH65525 LVZ65514:LWD65525 MFV65514:MFZ65525 MPR65514:MPV65525 MZN65514:MZR65525 NJJ65514:NJN65525 NTF65514:NTJ65525 ODB65514:ODF65525 OMX65514:ONB65525 OWT65514:OWX65525 PGP65514:PGT65525 PQL65514:PQP65525 QAH65514:QAL65525 QKD65514:QKH65525 QTZ65514:QUD65525 RDV65514:RDZ65525 RNR65514:RNV65525 RXN65514:RXR65525 SHJ65514:SHN65525 SRF65514:SRJ65525 TBB65514:TBF65525 TKX65514:TLB65525 TUT65514:TUX65525 UEP65514:UET65525 UOL65514:UOP65525 UYH65514:UYL65525 VID65514:VIH65525 VRZ65514:VSD65525 WBV65514:WBZ65525 WLR65514:WLV65525 WVN65514:WVR65525 F131050:J131061 JB131050:JF131061 SX131050:TB131061 ACT131050:ACX131061 AMP131050:AMT131061 AWL131050:AWP131061 BGH131050:BGL131061 BQD131050:BQH131061 BZZ131050:CAD131061 CJV131050:CJZ131061 CTR131050:CTV131061 DDN131050:DDR131061 DNJ131050:DNN131061 DXF131050:DXJ131061 EHB131050:EHF131061 EQX131050:ERB131061 FAT131050:FAX131061 FKP131050:FKT131061 FUL131050:FUP131061 GEH131050:GEL131061 GOD131050:GOH131061 GXZ131050:GYD131061 HHV131050:HHZ131061 HRR131050:HRV131061 IBN131050:IBR131061 ILJ131050:ILN131061 IVF131050:IVJ131061 JFB131050:JFF131061 JOX131050:JPB131061 JYT131050:JYX131061 KIP131050:KIT131061 KSL131050:KSP131061 LCH131050:LCL131061 LMD131050:LMH131061 LVZ131050:LWD131061 MFV131050:MFZ131061 MPR131050:MPV131061 MZN131050:MZR131061 NJJ131050:NJN131061 NTF131050:NTJ131061 ODB131050:ODF131061 OMX131050:ONB131061 OWT131050:OWX131061 PGP131050:PGT131061 PQL131050:PQP131061 QAH131050:QAL131061 QKD131050:QKH131061 QTZ131050:QUD131061 RDV131050:RDZ131061 RNR131050:RNV131061 RXN131050:RXR131061 SHJ131050:SHN131061 SRF131050:SRJ131061 TBB131050:TBF131061 TKX131050:TLB131061 TUT131050:TUX131061 UEP131050:UET131061 UOL131050:UOP131061 UYH131050:UYL131061 VID131050:VIH131061 VRZ131050:VSD131061 WBV131050:WBZ131061 WLR131050:WLV131061 WVN131050:WVR131061 F196586:J196597 JB196586:JF196597 SX196586:TB196597 ACT196586:ACX196597 AMP196586:AMT196597 AWL196586:AWP196597 BGH196586:BGL196597 BQD196586:BQH196597 BZZ196586:CAD196597 CJV196586:CJZ196597 CTR196586:CTV196597 DDN196586:DDR196597 DNJ196586:DNN196597 DXF196586:DXJ196597 EHB196586:EHF196597 EQX196586:ERB196597 FAT196586:FAX196597 FKP196586:FKT196597 FUL196586:FUP196597 GEH196586:GEL196597 GOD196586:GOH196597 GXZ196586:GYD196597 HHV196586:HHZ196597 HRR196586:HRV196597 IBN196586:IBR196597 ILJ196586:ILN196597 IVF196586:IVJ196597 JFB196586:JFF196597 JOX196586:JPB196597 JYT196586:JYX196597 KIP196586:KIT196597 KSL196586:KSP196597 LCH196586:LCL196597 LMD196586:LMH196597 LVZ196586:LWD196597 MFV196586:MFZ196597 MPR196586:MPV196597 MZN196586:MZR196597 NJJ196586:NJN196597 NTF196586:NTJ196597 ODB196586:ODF196597 OMX196586:ONB196597 OWT196586:OWX196597 PGP196586:PGT196597 PQL196586:PQP196597 QAH196586:QAL196597 QKD196586:QKH196597 QTZ196586:QUD196597 RDV196586:RDZ196597 RNR196586:RNV196597 RXN196586:RXR196597 SHJ196586:SHN196597 SRF196586:SRJ196597 TBB196586:TBF196597 TKX196586:TLB196597 TUT196586:TUX196597 UEP196586:UET196597 UOL196586:UOP196597 UYH196586:UYL196597 VID196586:VIH196597 VRZ196586:VSD196597 WBV196586:WBZ196597 WLR196586:WLV196597 WVN196586:WVR196597 F262122:J262133 JB262122:JF262133 SX262122:TB262133 ACT262122:ACX262133 AMP262122:AMT262133 AWL262122:AWP262133 BGH262122:BGL262133 BQD262122:BQH262133 BZZ262122:CAD262133 CJV262122:CJZ262133 CTR262122:CTV262133 DDN262122:DDR262133 DNJ262122:DNN262133 DXF262122:DXJ262133 EHB262122:EHF262133 EQX262122:ERB262133 FAT262122:FAX262133 FKP262122:FKT262133 FUL262122:FUP262133 GEH262122:GEL262133 GOD262122:GOH262133 GXZ262122:GYD262133 HHV262122:HHZ262133 HRR262122:HRV262133 IBN262122:IBR262133 ILJ262122:ILN262133 IVF262122:IVJ262133 JFB262122:JFF262133 JOX262122:JPB262133 JYT262122:JYX262133 KIP262122:KIT262133 KSL262122:KSP262133 LCH262122:LCL262133 LMD262122:LMH262133 LVZ262122:LWD262133 MFV262122:MFZ262133 MPR262122:MPV262133 MZN262122:MZR262133 NJJ262122:NJN262133 NTF262122:NTJ262133 ODB262122:ODF262133 OMX262122:ONB262133 OWT262122:OWX262133 PGP262122:PGT262133 PQL262122:PQP262133 QAH262122:QAL262133 QKD262122:QKH262133 QTZ262122:QUD262133 RDV262122:RDZ262133 RNR262122:RNV262133 RXN262122:RXR262133 SHJ262122:SHN262133 SRF262122:SRJ262133 TBB262122:TBF262133 TKX262122:TLB262133 TUT262122:TUX262133 UEP262122:UET262133 UOL262122:UOP262133 UYH262122:UYL262133 VID262122:VIH262133 VRZ262122:VSD262133 WBV262122:WBZ262133 WLR262122:WLV262133 WVN262122:WVR262133 F327658:J327669 JB327658:JF327669 SX327658:TB327669 ACT327658:ACX327669 AMP327658:AMT327669 AWL327658:AWP327669 BGH327658:BGL327669 BQD327658:BQH327669 BZZ327658:CAD327669 CJV327658:CJZ327669 CTR327658:CTV327669 DDN327658:DDR327669 DNJ327658:DNN327669 DXF327658:DXJ327669 EHB327658:EHF327669 EQX327658:ERB327669 FAT327658:FAX327669 FKP327658:FKT327669 FUL327658:FUP327669 GEH327658:GEL327669 GOD327658:GOH327669 GXZ327658:GYD327669 HHV327658:HHZ327669 HRR327658:HRV327669 IBN327658:IBR327669 ILJ327658:ILN327669 IVF327658:IVJ327669 JFB327658:JFF327669 JOX327658:JPB327669 JYT327658:JYX327669 KIP327658:KIT327669 KSL327658:KSP327669 LCH327658:LCL327669 LMD327658:LMH327669 LVZ327658:LWD327669 MFV327658:MFZ327669 MPR327658:MPV327669 MZN327658:MZR327669 NJJ327658:NJN327669 NTF327658:NTJ327669 ODB327658:ODF327669 OMX327658:ONB327669 OWT327658:OWX327669 PGP327658:PGT327669 PQL327658:PQP327669 QAH327658:QAL327669 QKD327658:QKH327669 QTZ327658:QUD327669 RDV327658:RDZ327669 RNR327658:RNV327669 RXN327658:RXR327669 SHJ327658:SHN327669 SRF327658:SRJ327669 TBB327658:TBF327669 TKX327658:TLB327669 TUT327658:TUX327669 UEP327658:UET327669 UOL327658:UOP327669 UYH327658:UYL327669 VID327658:VIH327669 VRZ327658:VSD327669 WBV327658:WBZ327669 WLR327658:WLV327669 WVN327658:WVR327669 F393194:J393205 JB393194:JF393205 SX393194:TB393205 ACT393194:ACX393205 AMP393194:AMT393205 AWL393194:AWP393205 BGH393194:BGL393205 BQD393194:BQH393205 BZZ393194:CAD393205 CJV393194:CJZ393205 CTR393194:CTV393205 DDN393194:DDR393205 DNJ393194:DNN393205 DXF393194:DXJ393205 EHB393194:EHF393205 EQX393194:ERB393205 FAT393194:FAX393205 FKP393194:FKT393205 FUL393194:FUP393205 GEH393194:GEL393205 GOD393194:GOH393205 GXZ393194:GYD393205 HHV393194:HHZ393205 HRR393194:HRV393205 IBN393194:IBR393205 ILJ393194:ILN393205 IVF393194:IVJ393205 JFB393194:JFF393205 JOX393194:JPB393205 JYT393194:JYX393205 KIP393194:KIT393205 KSL393194:KSP393205 LCH393194:LCL393205 LMD393194:LMH393205 LVZ393194:LWD393205 MFV393194:MFZ393205 MPR393194:MPV393205 MZN393194:MZR393205 NJJ393194:NJN393205 NTF393194:NTJ393205 ODB393194:ODF393205 OMX393194:ONB393205 OWT393194:OWX393205 PGP393194:PGT393205 PQL393194:PQP393205 QAH393194:QAL393205 QKD393194:QKH393205 QTZ393194:QUD393205 RDV393194:RDZ393205 RNR393194:RNV393205 RXN393194:RXR393205 SHJ393194:SHN393205 SRF393194:SRJ393205 TBB393194:TBF393205 TKX393194:TLB393205 TUT393194:TUX393205 UEP393194:UET393205 UOL393194:UOP393205 UYH393194:UYL393205 VID393194:VIH393205 VRZ393194:VSD393205 WBV393194:WBZ393205 WLR393194:WLV393205 WVN393194:WVR393205 F458730:J458741 JB458730:JF458741 SX458730:TB458741 ACT458730:ACX458741 AMP458730:AMT458741 AWL458730:AWP458741 BGH458730:BGL458741 BQD458730:BQH458741 BZZ458730:CAD458741 CJV458730:CJZ458741 CTR458730:CTV458741 DDN458730:DDR458741 DNJ458730:DNN458741 DXF458730:DXJ458741 EHB458730:EHF458741 EQX458730:ERB458741 FAT458730:FAX458741 FKP458730:FKT458741 FUL458730:FUP458741 GEH458730:GEL458741 GOD458730:GOH458741 GXZ458730:GYD458741 HHV458730:HHZ458741 HRR458730:HRV458741 IBN458730:IBR458741 ILJ458730:ILN458741 IVF458730:IVJ458741 JFB458730:JFF458741 JOX458730:JPB458741 JYT458730:JYX458741 KIP458730:KIT458741 KSL458730:KSP458741 LCH458730:LCL458741 LMD458730:LMH458741 LVZ458730:LWD458741 MFV458730:MFZ458741 MPR458730:MPV458741 MZN458730:MZR458741 NJJ458730:NJN458741 NTF458730:NTJ458741 ODB458730:ODF458741 OMX458730:ONB458741 OWT458730:OWX458741 PGP458730:PGT458741 PQL458730:PQP458741 QAH458730:QAL458741 QKD458730:QKH458741 QTZ458730:QUD458741 RDV458730:RDZ458741 RNR458730:RNV458741 RXN458730:RXR458741 SHJ458730:SHN458741 SRF458730:SRJ458741 TBB458730:TBF458741 TKX458730:TLB458741 TUT458730:TUX458741 UEP458730:UET458741 UOL458730:UOP458741 UYH458730:UYL458741 VID458730:VIH458741 VRZ458730:VSD458741 WBV458730:WBZ458741 WLR458730:WLV458741 WVN458730:WVR458741 F524266:J524277 JB524266:JF524277 SX524266:TB524277 ACT524266:ACX524277 AMP524266:AMT524277 AWL524266:AWP524277 BGH524266:BGL524277 BQD524266:BQH524277 BZZ524266:CAD524277 CJV524266:CJZ524277 CTR524266:CTV524277 DDN524266:DDR524277 DNJ524266:DNN524277 DXF524266:DXJ524277 EHB524266:EHF524277 EQX524266:ERB524277 FAT524266:FAX524277 FKP524266:FKT524277 FUL524266:FUP524277 GEH524266:GEL524277 GOD524266:GOH524277 GXZ524266:GYD524277 HHV524266:HHZ524277 HRR524266:HRV524277 IBN524266:IBR524277 ILJ524266:ILN524277 IVF524266:IVJ524277 JFB524266:JFF524277 JOX524266:JPB524277 JYT524266:JYX524277 KIP524266:KIT524277 KSL524266:KSP524277 LCH524266:LCL524277 LMD524266:LMH524277 LVZ524266:LWD524277 MFV524266:MFZ524277 MPR524266:MPV524277 MZN524266:MZR524277 NJJ524266:NJN524277 NTF524266:NTJ524277 ODB524266:ODF524277 OMX524266:ONB524277 OWT524266:OWX524277 PGP524266:PGT524277 PQL524266:PQP524277 QAH524266:QAL524277 QKD524266:QKH524277 QTZ524266:QUD524277 RDV524266:RDZ524277 RNR524266:RNV524277 RXN524266:RXR524277 SHJ524266:SHN524277 SRF524266:SRJ524277 TBB524266:TBF524277 TKX524266:TLB524277 TUT524266:TUX524277 UEP524266:UET524277 UOL524266:UOP524277 UYH524266:UYL524277 VID524266:VIH524277 VRZ524266:VSD524277 WBV524266:WBZ524277 WLR524266:WLV524277 WVN524266:WVR524277 F589802:J589813 JB589802:JF589813 SX589802:TB589813 ACT589802:ACX589813 AMP589802:AMT589813 AWL589802:AWP589813 BGH589802:BGL589813 BQD589802:BQH589813 BZZ589802:CAD589813 CJV589802:CJZ589813 CTR589802:CTV589813 DDN589802:DDR589813 DNJ589802:DNN589813 DXF589802:DXJ589813 EHB589802:EHF589813 EQX589802:ERB589813 FAT589802:FAX589813 FKP589802:FKT589813 FUL589802:FUP589813 GEH589802:GEL589813 GOD589802:GOH589813 GXZ589802:GYD589813 HHV589802:HHZ589813 HRR589802:HRV589813 IBN589802:IBR589813 ILJ589802:ILN589813 IVF589802:IVJ589813 JFB589802:JFF589813 JOX589802:JPB589813 JYT589802:JYX589813 KIP589802:KIT589813 KSL589802:KSP589813 LCH589802:LCL589813 LMD589802:LMH589813 LVZ589802:LWD589813 MFV589802:MFZ589813 MPR589802:MPV589813 MZN589802:MZR589813 NJJ589802:NJN589813 NTF589802:NTJ589813 ODB589802:ODF589813 OMX589802:ONB589813 OWT589802:OWX589813 PGP589802:PGT589813 PQL589802:PQP589813 QAH589802:QAL589813 QKD589802:QKH589813 QTZ589802:QUD589813 RDV589802:RDZ589813 RNR589802:RNV589813 RXN589802:RXR589813 SHJ589802:SHN589813 SRF589802:SRJ589813 TBB589802:TBF589813 TKX589802:TLB589813 TUT589802:TUX589813 UEP589802:UET589813 UOL589802:UOP589813 UYH589802:UYL589813 VID589802:VIH589813 VRZ589802:VSD589813 WBV589802:WBZ589813 WLR589802:WLV589813 WVN589802:WVR589813 F655338:J655349 JB655338:JF655349 SX655338:TB655349 ACT655338:ACX655349 AMP655338:AMT655349 AWL655338:AWP655349 BGH655338:BGL655349 BQD655338:BQH655349 BZZ655338:CAD655349 CJV655338:CJZ655349 CTR655338:CTV655349 DDN655338:DDR655349 DNJ655338:DNN655349 DXF655338:DXJ655349 EHB655338:EHF655349 EQX655338:ERB655349 FAT655338:FAX655349 FKP655338:FKT655349 FUL655338:FUP655349 GEH655338:GEL655349 GOD655338:GOH655349 GXZ655338:GYD655349 HHV655338:HHZ655349 HRR655338:HRV655349 IBN655338:IBR655349 ILJ655338:ILN655349 IVF655338:IVJ655349 JFB655338:JFF655349 JOX655338:JPB655349 JYT655338:JYX655349 KIP655338:KIT655349 KSL655338:KSP655349 LCH655338:LCL655349 LMD655338:LMH655349 LVZ655338:LWD655349 MFV655338:MFZ655349 MPR655338:MPV655349 MZN655338:MZR655349 NJJ655338:NJN655349 NTF655338:NTJ655349 ODB655338:ODF655349 OMX655338:ONB655349 OWT655338:OWX655349 PGP655338:PGT655349 PQL655338:PQP655349 QAH655338:QAL655349 QKD655338:QKH655349 QTZ655338:QUD655349 RDV655338:RDZ655349 RNR655338:RNV655349 RXN655338:RXR655349 SHJ655338:SHN655349 SRF655338:SRJ655349 TBB655338:TBF655349 TKX655338:TLB655349 TUT655338:TUX655349 UEP655338:UET655349 UOL655338:UOP655349 UYH655338:UYL655349 VID655338:VIH655349 VRZ655338:VSD655349 WBV655338:WBZ655349 WLR655338:WLV655349 WVN655338:WVR655349 F720874:J720885 JB720874:JF720885 SX720874:TB720885 ACT720874:ACX720885 AMP720874:AMT720885 AWL720874:AWP720885 BGH720874:BGL720885 BQD720874:BQH720885 BZZ720874:CAD720885 CJV720874:CJZ720885 CTR720874:CTV720885 DDN720874:DDR720885 DNJ720874:DNN720885 DXF720874:DXJ720885 EHB720874:EHF720885 EQX720874:ERB720885 FAT720874:FAX720885 FKP720874:FKT720885 FUL720874:FUP720885 GEH720874:GEL720885 GOD720874:GOH720885 GXZ720874:GYD720885 HHV720874:HHZ720885 HRR720874:HRV720885 IBN720874:IBR720885 ILJ720874:ILN720885 IVF720874:IVJ720885 JFB720874:JFF720885 JOX720874:JPB720885 JYT720874:JYX720885 KIP720874:KIT720885 KSL720874:KSP720885 LCH720874:LCL720885 LMD720874:LMH720885 LVZ720874:LWD720885 MFV720874:MFZ720885 MPR720874:MPV720885 MZN720874:MZR720885 NJJ720874:NJN720885 NTF720874:NTJ720885 ODB720874:ODF720885 OMX720874:ONB720885 OWT720874:OWX720885 PGP720874:PGT720885 PQL720874:PQP720885 QAH720874:QAL720885 QKD720874:QKH720885 QTZ720874:QUD720885 RDV720874:RDZ720885 RNR720874:RNV720885 RXN720874:RXR720885 SHJ720874:SHN720885 SRF720874:SRJ720885 TBB720874:TBF720885 TKX720874:TLB720885 TUT720874:TUX720885 UEP720874:UET720885 UOL720874:UOP720885 UYH720874:UYL720885 VID720874:VIH720885 VRZ720874:VSD720885 WBV720874:WBZ720885 WLR720874:WLV720885 WVN720874:WVR720885 F786410:J786421 JB786410:JF786421 SX786410:TB786421 ACT786410:ACX786421 AMP786410:AMT786421 AWL786410:AWP786421 BGH786410:BGL786421 BQD786410:BQH786421 BZZ786410:CAD786421 CJV786410:CJZ786421 CTR786410:CTV786421 DDN786410:DDR786421 DNJ786410:DNN786421 DXF786410:DXJ786421 EHB786410:EHF786421 EQX786410:ERB786421 FAT786410:FAX786421 FKP786410:FKT786421 FUL786410:FUP786421 GEH786410:GEL786421 GOD786410:GOH786421 GXZ786410:GYD786421 HHV786410:HHZ786421 HRR786410:HRV786421 IBN786410:IBR786421 ILJ786410:ILN786421 IVF786410:IVJ786421 JFB786410:JFF786421 JOX786410:JPB786421 JYT786410:JYX786421 KIP786410:KIT786421 KSL786410:KSP786421 LCH786410:LCL786421 LMD786410:LMH786421 LVZ786410:LWD786421 MFV786410:MFZ786421 MPR786410:MPV786421 MZN786410:MZR786421 NJJ786410:NJN786421 NTF786410:NTJ786421 ODB786410:ODF786421 OMX786410:ONB786421 OWT786410:OWX786421 PGP786410:PGT786421 PQL786410:PQP786421 QAH786410:QAL786421 QKD786410:QKH786421 QTZ786410:QUD786421 RDV786410:RDZ786421 RNR786410:RNV786421 RXN786410:RXR786421 SHJ786410:SHN786421 SRF786410:SRJ786421 TBB786410:TBF786421 TKX786410:TLB786421 TUT786410:TUX786421 UEP786410:UET786421 UOL786410:UOP786421 UYH786410:UYL786421 VID786410:VIH786421 VRZ786410:VSD786421 WBV786410:WBZ786421 WLR786410:WLV786421 WVN786410:WVR786421 F851946:J851957 JB851946:JF851957 SX851946:TB851957 ACT851946:ACX851957 AMP851946:AMT851957 AWL851946:AWP851957 BGH851946:BGL851957 BQD851946:BQH851957 BZZ851946:CAD851957 CJV851946:CJZ851957 CTR851946:CTV851957 DDN851946:DDR851957 DNJ851946:DNN851957 DXF851946:DXJ851957 EHB851946:EHF851957 EQX851946:ERB851957 FAT851946:FAX851957 FKP851946:FKT851957 FUL851946:FUP851957 GEH851946:GEL851957 GOD851946:GOH851957 GXZ851946:GYD851957 HHV851946:HHZ851957 HRR851946:HRV851957 IBN851946:IBR851957 ILJ851946:ILN851957 IVF851946:IVJ851957 JFB851946:JFF851957 JOX851946:JPB851957 JYT851946:JYX851957 KIP851946:KIT851957 KSL851946:KSP851957 LCH851946:LCL851957 LMD851946:LMH851957 LVZ851946:LWD851957 MFV851946:MFZ851957 MPR851946:MPV851957 MZN851946:MZR851957 NJJ851946:NJN851957 NTF851946:NTJ851957 ODB851946:ODF851957 OMX851946:ONB851957 OWT851946:OWX851957 PGP851946:PGT851957 PQL851946:PQP851957 QAH851946:QAL851957 QKD851946:QKH851957 QTZ851946:QUD851957 RDV851946:RDZ851957 RNR851946:RNV851957 RXN851946:RXR851957 SHJ851946:SHN851957 SRF851946:SRJ851957 TBB851946:TBF851957 TKX851946:TLB851957 TUT851946:TUX851957 UEP851946:UET851957 UOL851946:UOP851957 UYH851946:UYL851957 VID851946:VIH851957 VRZ851946:VSD851957 WBV851946:WBZ851957 WLR851946:WLV851957 WVN851946:WVR851957 F917482:J917493 JB917482:JF917493 SX917482:TB917493 ACT917482:ACX917493 AMP917482:AMT917493 AWL917482:AWP917493 BGH917482:BGL917493 BQD917482:BQH917493 BZZ917482:CAD917493 CJV917482:CJZ917493 CTR917482:CTV917493 DDN917482:DDR917493 DNJ917482:DNN917493 DXF917482:DXJ917493 EHB917482:EHF917493 EQX917482:ERB917493 FAT917482:FAX917493 FKP917482:FKT917493 FUL917482:FUP917493 GEH917482:GEL917493 GOD917482:GOH917493 GXZ917482:GYD917493 HHV917482:HHZ917493 HRR917482:HRV917493 IBN917482:IBR917493 ILJ917482:ILN917493 IVF917482:IVJ917493 JFB917482:JFF917493 JOX917482:JPB917493 JYT917482:JYX917493 KIP917482:KIT917493 KSL917482:KSP917493 LCH917482:LCL917493 LMD917482:LMH917493 LVZ917482:LWD917493 MFV917482:MFZ917493 MPR917482:MPV917493 MZN917482:MZR917493 NJJ917482:NJN917493 NTF917482:NTJ917493 ODB917482:ODF917493 OMX917482:ONB917493 OWT917482:OWX917493 PGP917482:PGT917493 PQL917482:PQP917493 QAH917482:QAL917493 QKD917482:QKH917493 QTZ917482:QUD917493 RDV917482:RDZ917493 RNR917482:RNV917493 RXN917482:RXR917493 SHJ917482:SHN917493 SRF917482:SRJ917493 TBB917482:TBF917493 TKX917482:TLB917493 TUT917482:TUX917493 UEP917482:UET917493 UOL917482:UOP917493 UYH917482:UYL917493 VID917482:VIH917493 VRZ917482:VSD917493 WBV917482:WBZ917493 WLR917482:WLV917493 WVN917482:WVR917493 F983018:J983029 JB983018:JF983029 SX983018:TB983029 ACT983018:ACX983029 AMP983018:AMT983029 AWL983018:AWP983029 BGH983018:BGL983029 BQD983018:BQH983029 BZZ983018:CAD983029 CJV983018:CJZ983029 CTR983018:CTV983029 DDN983018:DDR983029 DNJ983018:DNN983029 DXF983018:DXJ983029 EHB983018:EHF983029 EQX983018:ERB983029 FAT983018:FAX983029 FKP983018:FKT983029 FUL983018:FUP983029 GEH983018:GEL983029 GOD983018:GOH983029 GXZ983018:GYD983029 HHV983018:HHZ983029 HRR983018:HRV983029 IBN983018:IBR983029 ILJ983018:ILN983029 IVF983018:IVJ983029 JFB983018:JFF983029 JOX983018:JPB983029 JYT983018:JYX983029 KIP983018:KIT983029 KSL983018:KSP983029 LCH983018:LCL983029 LMD983018:LMH983029 LVZ983018:LWD983029 MFV983018:MFZ983029 MPR983018:MPV983029 MZN983018:MZR983029 NJJ983018:NJN983029 NTF983018:NTJ983029 ODB983018:ODF983029 OMX983018:ONB983029 OWT983018:OWX983029 PGP983018:PGT983029 PQL983018:PQP983029 QAH983018:QAL983029 QKD983018:QKH983029 QTZ983018:QUD983029 RDV983018:RDZ983029 RNR983018:RNV983029 RXN983018:RXR983029 SHJ983018:SHN983029 SRF983018:SRJ983029 TBB983018:TBF983029 TKX983018:TLB983029 TUT983018:TUX983029 UEP983018:UET983029 UOL983018:UOP983029 UYH983018:UYL983029 VID983018:VIH983029 VRZ983018:VSD983029 WBV983018:WBZ983029 WLR983018:WLV983029 WVN983018:WVR983029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A65466 IW65466 SS65466 ACO65466 AMK65466 AWG65466 BGC65466 BPY65466 BZU65466 CJQ65466 CTM65466 DDI65466 DNE65466 DXA65466 EGW65466 EQS65466 FAO65466 FKK65466 FUG65466 GEC65466 GNY65466 GXU65466 HHQ65466 HRM65466 IBI65466 ILE65466 IVA65466 JEW65466 JOS65466 JYO65466 KIK65466 KSG65466 LCC65466 LLY65466 LVU65466 MFQ65466 MPM65466 MZI65466 NJE65466 NTA65466 OCW65466 OMS65466 OWO65466 PGK65466 PQG65466 QAC65466 QJY65466 QTU65466 RDQ65466 RNM65466 RXI65466 SHE65466 SRA65466 TAW65466 TKS65466 TUO65466 UEK65466 UOG65466 UYC65466 VHY65466 VRU65466 WBQ65466 WLM65466 WVI65466 A131002 IW131002 SS131002 ACO131002 AMK131002 AWG131002 BGC131002 BPY131002 BZU131002 CJQ131002 CTM131002 DDI131002 DNE131002 DXA131002 EGW131002 EQS131002 FAO131002 FKK131002 FUG131002 GEC131002 GNY131002 GXU131002 HHQ131002 HRM131002 IBI131002 ILE131002 IVA131002 JEW131002 JOS131002 JYO131002 KIK131002 KSG131002 LCC131002 LLY131002 LVU131002 MFQ131002 MPM131002 MZI131002 NJE131002 NTA131002 OCW131002 OMS131002 OWO131002 PGK131002 PQG131002 QAC131002 QJY131002 QTU131002 RDQ131002 RNM131002 RXI131002 SHE131002 SRA131002 TAW131002 TKS131002 TUO131002 UEK131002 UOG131002 UYC131002 VHY131002 VRU131002 WBQ131002 WLM131002 WVI131002 A196538 IW196538 SS196538 ACO196538 AMK196538 AWG196538 BGC196538 BPY196538 BZU196538 CJQ196538 CTM196538 DDI196538 DNE196538 DXA196538 EGW196538 EQS196538 FAO196538 FKK196538 FUG196538 GEC196538 GNY196538 GXU196538 HHQ196538 HRM196538 IBI196538 ILE196538 IVA196538 JEW196538 JOS196538 JYO196538 KIK196538 KSG196538 LCC196538 LLY196538 LVU196538 MFQ196538 MPM196538 MZI196538 NJE196538 NTA196538 OCW196538 OMS196538 OWO196538 PGK196538 PQG196538 QAC196538 QJY196538 QTU196538 RDQ196538 RNM196538 RXI196538 SHE196538 SRA196538 TAW196538 TKS196538 TUO196538 UEK196538 UOG196538 UYC196538 VHY196538 VRU196538 WBQ196538 WLM196538 WVI196538 A262074 IW262074 SS262074 ACO262074 AMK262074 AWG262074 BGC262074 BPY262074 BZU262074 CJQ262074 CTM262074 DDI262074 DNE262074 DXA262074 EGW262074 EQS262074 FAO262074 FKK262074 FUG262074 GEC262074 GNY262074 GXU262074 HHQ262074 HRM262074 IBI262074 ILE262074 IVA262074 JEW262074 JOS262074 JYO262074 KIK262074 KSG262074 LCC262074 LLY262074 LVU262074 MFQ262074 MPM262074 MZI262074 NJE262074 NTA262074 OCW262074 OMS262074 OWO262074 PGK262074 PQG262074 QAC262074 QJY262074 QTU262074 RDQ262074 RNM262074 RXI262074 SHE262074 SRA262074 TAW262074 TKS262074 TUO262074 UEK262074 UOG262074 UYC262074 VHY262074 VRU262074 WBQ262074 WLM262074 WVI262074 A327610 IW327610 SS327610 ACO327610 AMK327610 AWG327610 BGC327610 BPY327610 BZU327610 CJQ327610 CTM327610 DDI327610 DNE327610 DXA327610 EGW327610 EQS327610 FAO327610 FKK327610 FUG327610 GEC327610 GNY327610 GXU327610 HHQ327610 HRM327610 IBI327610 ILE327610 IVA327610 JEW327610 JOS327610 JYO327610 KIK327610 KSG327610 LCC327610 LLY327610 LVU327610 MFQ327610 MPM327610 MZI327610 NJE327610 NTA327610 OCW327610 OMS327610 OWO327610 PGK327610 PQG327610 QAC327610 QJY327610 QTU327610 RDQ327610 RNM327610 RXI327610 SHE327610 SRA327610 TAW327610 TKS327610 TUO327610 UEK327610 UOG327610 UYC327610 VHY327610 VRU327610 WBQ327610 WLM327610 WVI327610 A393146 IW393146 SS393146 ACO393146 AMK393146 AWG393146 BGC393146 BPY393146 BZU393146 CJQ393146 CTM393146 DDI393146 DNE393146 DXA393146 EGW393146 EQS393146 FAO393146 FKK393146 FUG393146 GEC393146 GNY393146 GXU393146 HHQ393146 HRM393146 IBI393146 ILE393146 IVA393146 JEW393146 JOS393146 JYO393146 KIK393146 KSG393146 LCC393146 LLY393146 LVU393146 MFQ393146 MPM393146 MZI393146 NJE393146 NTA393146 OCW393146 OMS393146 OWO393146 PGK393146 PQG393146 QAC393146 QJY393146 QTU393146 RDQ393146 RNM393146 RXI393146 SHE393146 SRA393146 TAW393146 TKS393146 TUO393146 UEK393146 UOG393146 UYC393146 VHY393146 VRU393146 WBQ393146 WLM393146 WVI393146 A458682 IW458682 SS458682 ACO458682 AMK458682 AWG458682 BGC458682 BPY458682 BZU458682 CJQ458682 CTM458682 DDI458682 DNE458682 DXA458682 EGW458682 EQS458682 FAO458682 FKK458682 FUG458682 GEC458682 GNY458682 GXU458682 HHQ458682 HRM458682 IBI458682 ILE458682 IVA458682 JEW458682 JOS458682 JYO458682 KIK458682 KSG458682 LCC458682 LLY458682 LVU458682 MFQ458682 MPM458682 MZI458682 NJE458682 NTA458682 OCW458682 OMS458682 OWO458682 PGK458682 PQG458682 QAC458682 QJY458682 QTU458682 RDQ458682 RNM458682 RXI458682 SHE458682 SRA458682 TAW458682 TKS458682 TUO458682 UEK458682 UOG458682 UYC458682 VHY458682 VRU458682 WBQ458682 WLM458682 WVI458682 A524218 IW524218 SS524218 ACO524218 AMK524218 AWG524218 BGC524218 BPY524218 BZU524218 CJQ524218 CTM524218 DDI524218 DNE524218 DXA524218 EGW524218 EQS524218 FAO524218 FKK524218 FUG524218 GEC524218 GNY524218 GXU524218 HHQ524218 HRM524218 IBI524218 ILE524218 IVA524218 JEW524218 JOS524218 JYO524218 KIK524218 KSG524218 LCC524218 LLY524218 LVU524218 MFQ524218 MPM524218 MZI524218 NJE524218 NTA524218 OCW524218 OMS524218 OWO524218 PGK524218 PQG524218 QAC524218 QJY524218 QTU524218 RDQ524218 RNM524218 RXI524218 SHE524218 SRA524218 TAW524218 TKS524218 TUO524218 UEK524218 UOG524218 UYC524218 VHY524218 VRU524218 WBQ524218 WLM524218 WVI524218 A589754 IW589754 SS589754 ACO589754 AMK589754 AWG589754 BGC589754 BPY589754 BZU589754 CJQ589754 CTM589754 DDI589754 DNE589754 DXA589754 EGW589754 EQS589754 FAO589754 FKK589754 FUG589754 GEC589754 GNY589754 GXU589754 HHQ589754 HRM589754 IBI589754 ILE589754 IVA589754 JEW589754 JOS589754 JYO589754 KIK589754 KSG589754 LCC589754 LLY589754 LVU589754 MFQ589754 MPM589754 MZI589754 NJE589754 NTA589754 OCW589754 OMS589754 OWO589754 PGK589754 PQG589754 QAC589754 QJY589754 QTU589754 RDQ589754 RNM589754 RXI589754 SHE589754 SRA589754 TAW589754 TKS589754 TUO589754 UEK589754 UOG589754 UYC589754 VHY589754 VRU589754 WBQ589754 WLM589754 WVI589754 A655290 IW655290 SS655290 ACO655290 AMK655290 AWG655290 BGC655290 BPY655290 BZU655290 CJQ655290 CTM655290 DDI655290 DNE655290 DXA655290 EGW655290 EQS655290 FAO655290 FKK655290 FUG655290 GEC655290 GNY655290 GXU655290 HHQ655290 HRM655290 IBI655290 ILE655290 IVA655290 JEW655290 JOS655290 JYO655290 KIK655290 KSG655290 LCC655290 LLY655290 LVU655290 MFQ655290 MPM655290 MZI655290 NJE655290 NTA655290 OCW655290 OMS655290 OWO655290 PGK655290 PQG655290 QAC655290 QJY655290 QTU655290 RDQ655290 RNM655290 RXI655290 SHE655290 SRA655290 TAW655290 TKS655290 TUO655290 UEK655290 UOG655290 UYC655290 VHY655290 VRU655290 WBQ655290 WLM655290 WVI655290 A720826 IW720826 SS720826 ACO720826 AMK720826 AWG720826 BGC720826 BPY720826 BZU720826 CJQ720826 CTM720826 DDI720826 DNE720826 DXA720826 EGW720826 EQS720826 FAO720826 FKK720826 FUG720826 GEC720826 GNY720826 GXU720826 HHQ720826 HRM720826 IBI720826 ILE720826 IVA720826 JEW720826 JOS720826 JYO720826 KIK720826 KSG720826 LCC720826 LLY720826 LVU720826 MFQ720826 MPM720826 MZI720826 NJE720826 NTA720826 OCW720826 OMS720826 OWO720826 PGK720826 PQG720826 QAC720826 QJY720826 QTU720826 RDQ720826 RNM720826 RXI720826 SHE720826 SRA720826 TAW720826 TKS720826 TUO720826 UEK720826 UOG720826 UYC720826 VHY720826 VRU720826 WBQ720826 WLM720826 WVI720826 A786362 IW786362 SS786362 ACO786362 AMK786362 AWG786362 BGC786362 BPY786362 BZU786362 CJQ786362 CTM786362 DDI786362 DNE786362 DXA786362 EGW786362 EQS786362 FAO786362 FKK786362 FUG786362 GEC786362 GNY786362 GXU786362 HHQ786362 HRM786362 IBI786362 ILE786362 IVA786362 JEW786362 JOS786362 JYO786362 KIK786362 KSG786362 LCC786362 LLY786362 LVU786362 MFQ786362 MPM786362 MZI786362 NJE786362 NTA786362 OCW786362 OMS786362 OWO786362 PGK786362 PQG786362 QAC786362 QJY786362 QTU786362 RDQ786362 RNM786362 RXI786362 SHE786362 SRA786362 TAW786362 TKS786362 TUO786362 UEK786362 UOG786362 UYC786362 VHY786362 VRU786362 WBQ786362 WLM786362 WVI786362 A851898 IW851898 SS851898 ACO851898 AMK851898 AWG851898 BGC851898 BPY851898 BZU851898 CJQ851898 CTM851898 DDI851898 DNE851898 DXA851898 EGW851898 EQS851898 FAO851898 FKK851898 FUG851898 GEC851898 GNY851898 GXU851898 HHQ851898 HRM851898 IBI851898 ILE851898 IVA851898 JEW851898 JOS851898 JYO851898 KIK851898 KSG851898 LCC851898 LLY851898 LVU851898 MFQ851898 MPM851898 MZI851898 NJE851898 NTA851898 OCW851898 OMS851898 OWO851898 PGK851898 PQG851898 QAC851898 QJY851898 QTU851898 RDQ851898 RNM851898 RXI851898 SHE851898 SRA851898 TAW851898 TKS851898 TUO851898 UEK851898 UOG851898 UYC851898 VHY851898 VRU851898 WBQ851898 WLM851898 WVI851898 A917434 IW917434 SS917434 ACO917434 AMK917434 AWG917434 BGC917434 BPY917434 BZU917434 CJQ917434 CTM917434 DDI917434 DNE917434 DXA917434 EGW917434 EQS917434 FAO917434 FKK917434 FUG917434 GEC917434 GNY917434 GXU917434 HHQ917434 HRM917434 IBI917434 ILE917434 IVA917434 JEW917434 JOS917434 JYO917434 KIK917434 KSG917434 LCC917434 LLY917434 LVU917434 MFQ917434 MPM917434 MZI917434 NJE917434 NTA917434 OCW917434 OMS917434 OWO917434 PGK917434 PQG917434 QAC917434 QJY917434 QTU917434 RDQ917434 RNM917434 RXI917434 SHE917434 SRA917434 TAW917434 TKS917434 TUO917434 UEK917434 UOG917434 UYC917434 VHY917434 VRU917434 WBQ917434 WLM917434 WVI917434 A982970 IW982970 SS982970 ACO982970 AMK982970 AWG982970 BGC982970 BPY982970 BZU982970 CJQ982970 CTM982970 DDI982970 DNE982970 DXA982970 EGW982970 EQS982970 FAO982970 FKK982970 FUG982970 GEC982970 GNY982970 GXU982970 HHQ982970 HRM982970 IBI982970 ILE982970 IVA982970 JEW982970 JOS982970 JYO982970 KIK982970 KSG982970 LCC982970 LLY982970 LVU982970 MFQ982970 MPM982970 MZI982970 NJE982970 NTA982970 OCW982970 OMS982970 OWO982970 PGK982970 PQG982970 QAC982970 QJY982970 QTU982970 RDQ982970 RNM982970 RXI982970 SHE982970 SRA982970 TAW982970 TKS982970 TUO982970 UEK982970 UOG982970 UYC982970 VHY982970 VRU982970 WBQ982970 WLM982970 WVI982970 J65468:K65468 JF65468:JG65468 TB65468:TC65468 ACX65468:ACY65468 AMT65468:AMU65468 AWP65468:AWQ65468 BGL65468:BGM65468 BQH65468:BQI65468 CAD65468:CAE65468 CJZ65468:CKA65468 CTV65468:CTW65468 DDR65468:DDS65468 DNN65468:DNO65468 DXJ65468:DXK65468 EHF65468:EHG65468 ERB65468:ERC65468 FAX65468:FAY65468 FKT65468:FKU65468 FUP65468:FUQ65468 GEL65468:GEM65468 GOH65468:GOI65468 GYD65468:GYE65468 HHZ65468:HIA65468 HRV65468:HRW65468 IBR65468:IBS65468 ILN65468:ILO65468 IVJ65468:IVK65468 JFF65468:JFG65468 JPB65468:JPC65468 JYX65468:JYY65468 KIT65468:KIU65468 KSP65468:KSQ65468 LCL65468:LCM65468 LMH65468:LMI65468 LWD65468:LWE65468 MFZ65468:MGA65468 MPV65468:MPW65468 MZR65468:MZS65468 NJN65468:NJO65468 NTJ65468:NTK65468 ODF65468:ODG65468 ONB65468:ONC65468 OWX65468:OWY65468 PGT65468:PGU65468 PQP65468:PQQ65468 QAL65468:QAM65468 QKH65468:QKI65468 QUD65468:QUE65468 RDZ65468:REA65468 RNV65468:RNW65468 RXR65468:RXS65468 SHN65468:SHO65468 SRJ65468:SRK65468 TBF65468:TBG65468 TLB65468:TLC65468 TUX65468:TUY65468 UET65468:UEU65468 UOP65468:UOQ65468 UYL65468:UYM65468 VIH65468:VII65468 VSD65468:VSE65468 WBZ65468:WCA65468 WLV65468:WLW65468 WVR65468:WVS65468 J131004:K131004 JF131004:JG131004 TB131004:TC131004 ACX131004:ACY131004 AMT131004:AMU131004 AWP131004:AWQ131004 BGL131004:BGM131004 BQH131004:BQI131004 CAD131004:CAE131004 CJZ131004:CKA131004 CTV131004:CTW131004 DDR131004:DDS131004 DNN131004:DNO131004 DXJ131004:DXK131004 EHF131004:EHG131004 ERB131004:ERC131004 FAX131004:FAY131004 FKT131004:FKU131004 FUP131004:FUQ131004 GEL131004:GEM131004 GOH131004:GOI131004 GYD131004:GYE131004 HHZ131004:HIA131004 HRV131004:HRW131004 IBR131004:IBS131004 ILN131004:ILO131004 IVJ131004:IVK131004 JFF131004:JFG131004 JPB131004:JPC131004 JYX131004:JYY131004 KIT131004:KIU131004 KSP131004:KSQ131004 LCL131004:LCM131004 LMH131004:LMI131004 LWD131004:LWE131004 MFZ131004:MGA131004 MPV131004:MPW131004 MZR131004:MZS131004 NJN131004:NJO131004 NTJ131004:NTK131004 ODF131004:ODG131004 ONB131004:ONC131004 OWX131004:OWY131004 PGT131004:PGU131004 PQP131004:PQQ131004 QAL131004:QAM131004 QKH131004:QKI131004 QUD131004:QUE131004 RDZ131004:REA131004 RNV131004:RNW131004 RXR131004:RXS131004 SHN131004:SHO131004 SRJ131004:SRK131004 TBF131004:TBG131004 TLB131004:TLC131004 TUX131004:TUY131004 UET131004:UEU131004 UOP131004:UOQ131004 UYL131004:UYM131004 VIH131004:VII131004 VSD131004:VSE131004 WBZ131004:WCA131004 WLV131004:WLW131004 WVR131004:WVS131004 J196540:K196540 JF196540:JG196540 TB196540:TC196540 ACX196540:ACY196540 AMT196540:AMU196540 AWP196540:AWQ196540 BGL196540:BGM196540 BQH196540:BQI196540 CAD196540:CAE196540 CJZ196540:CKA196540 CTV196540:CTW196540 DDR196540:DDS196540 DNN196540:DNO196540 DXJ196540:DXK196540 EHF196540:EHG196540 ERB196540:ERC196540 FAX196540:FAY196540 FKT196540:FKU196540 FUP196540:FUQ196540 GEL196540:GEM196540 GOH196540:GOI196540 GYD196540:GYE196540 HHZ196540:HIA196540 HRV196540:HRW196540 IBR196540:IBS196540 ILN196540:ILO196540 IVJ196540:IVK196540 JFF196540:JFG196540 JPB196540:JPC196540 JYX196540:JYY196540 KIT196540:KIU196540 KSP196540:KSQ196540 LCL196540:LCM196540 LMH196540:LMI196540 LWD196540:LWE196540 MFZ196540:MGA196540 MPV196540:MPW196540 MZR196540:MZS196540 NJN196540:NJO196540 NTJ196540:NTK196540 ODF196540:ODG196540 ONB196540:ONC196540 OWX196540:OWY196540 PGT196540:PGU196540 PQP196540:PQQ196540 QAL196540:QAM196540 QKH196540:QKI196540 QUD196540:QUE196540 RDZ196540:REA196540 RNV196540:RNW196540 RXR196540:RXS196540 SHN196540:SHO196540 SRJ196540:SRK196540 TBF196540:TBG196540 TLB196540:TLC196540 TUX196540:TUY196540 UET196540:UEU196540 UOP196540:UOQ196540 UYL196540:UYM196540 VIH196540:VII196540 VSD196540:VSE196540 WBZ196540:WCA196540 WLV196540:WLW196540 WVR196540:WVS196540 J262076:K262076 JF262076:JG262076 TB262076:TC262076 ACX262076:ACY262076 AMT262076:AMU262076 AWP262076:AWQ262076 BGL262076:BGM262076 BQH262076:BQI262076 CAD262076:CAE262076 CJZ262076:CKA262076 CTV262076:CTW262076 DDR262076:DDS262076 DNN262076:DNO262076 DXJ262076:DXK262076 EHF262076:EHG262076 ERB262076:ERC262076 FAX262076:FAY262076 FKT262076:FKU262076 FUP262076:FUQ262076 GEL262076:GEM262076 GOH262076:GOI262076 GYD262076:GYE262076 HHZ262076:HIA262076 HRV262076:HRW262076 IBR262076:IBS262076 ILN262076:ILO262076 IVJ262076:IVK262076 JFF262076:JFG262076 JPB262076:JPC262076 JYX262076:JYY262076 KIT262076:KIU262076 KSP262076:KSQ262076 LCL262076:LCM262076 LMH262076:LMI262076 LWD262076:LWE262076 MFZ262076:MGA262076 MPV262076:MPW262076 MZR262076:MZS262076 NJN262076:NJO262076 NTJ262076:NTK262076 ODF262076:ODG262076 ONB262076:ONC262076 OWX262076:OWY262076 PGT262076:PGU262076 PQP262076:PQQ262076 QAL262076:QAM262076 QKH262076:QKI262076 QUD262076:QUE262076 RDZ262076:REA262076 RNV262076:RNW262076 RXR262076:RXS262076 SHN262076:SHO262076 SRJ262076:SRK262076 TBF262076:TBG262076 TLB262076:TLC262076 TUX262076:TUY262076 UET262076:UEU262076 UOP262076:UOQ262076 UYL262076:UYM262076 VIH262076:VII262076 VSD262076:VSE262076 WBZ262076:WCA262076 WLV262076:WLW262076 WVR262076:WVS262076 J327612:K327612 JF327612:JG327612 TB327612:TC327612 ACX327612:ACY327612 AMT327612:AMU327612 AWP327612:AWQ327612 BGL327612:BGM327612 BQH327612:BQI327612 CAD327612:CAE327612 CJZ327612:CKA327612 CTV327612:CTW327612 DDR327612:DDS327612 DNN327612:DNO327612 DXJ327612:DXK327612 EHF327612:EHG327612 ERB327612:ERC327612 FAX327612:FAY327612 FKT327612:FKU327612 FUP327612:FUQ327612 GEL327612:GEM327612 GOH327612:GOI327612 GYD327612:GYE327612 HHZ327612:HIA327612 HRV327612:HRW327612 IBR327612:IBS327612 ILN327612:ILO327612 IVJ327612:IVK327612 JFF327612:JFG327612 JPB327612:JPC327612 JYX327612:JYY327612 KIT327612:KIU327612 KSP327612:KSQ327612 LCL327612:LCM327612 LMH327612:LMI327612 LWD327612:LWE327612 MFZ327612:MGA327612 MPV327612:MPW327612 MZR327612:MZS327612 NJN327612:NJO327612 NTJ327612:NTK327612 ODF327612:ODG327612 ONB327612:ONC327612 OWX327612:OWY327612 PGT327612:PGU327612 PQP327612:PQQ327612 QAL327612:QAM327612 QKH327612:QKI327612 QUD327612:QUE327612 RDZ327612:REA327612 RNV327612:RNW327612 RXR327612:RXS327612 SHN327612:SHO327612 SRJ327612:SRK327612 TBF327612:TBG327612 TLB327612:TLC327612 TUX327612:TUY327612 UET327612:UEU327612 UOP327612:UOQ327612 UYL327612:UYM327612 VIH327612:VII327612 VSD327612:VSE327612 WBZ327612:WCA327612 WLV327612:WLW327612 WVR327612:WVS327612 J393148:K393148 JF393148:JG393148 TB393148:TC393148 ACX393148:ACY393148 AMT393148:AMU393148 AWP393148:AWQ393148 BGL393148:BGM393148 BQH393148:BQI393148 CAD393148:CAE393148 CJZ393148:CKA393148 CTV393148:CTW393148 DDR393148:DDS393148 DNN393148:DNO393148 DXJ393148:DXK393148 EHF393148:EHG393148 ERB393148:ERC393148 FAX393148:FAY393148 FKT393148:FKU393148 FUP393148:FUQ393148 GEL393148:GEM393148 GOH393148:GOI393148 GYD393148:GYE393148 HHZ393148:HIA393148 HRV393148:HRW393148 IBR393148:IBS393148 ILN393148:ILO393148 IVJ393148:IVK393148 JFF393148:JFG393148 JPB393148:JPC393148 JYX393148:JYY393148 KIT393148:KIU393148 KSP393148:KSQ393148 LCL393148:LCM393148 LMH393148:LMI393148 LWD393148:LWE393148 MFZ393148:MGA393148 MPV393148:MPW393148 MZR393148:MZS393148 NJN393148:NJO393148 NTJ393148:NTK393148 ODF393148:ODG393148 ONB393148:ONC393148 OWX393148:OWY393148 PGT393148:PGU393148 PQP393148:PQQ393148 QAL393148:QAM393148 QKH393148:QKI393148 QUD393148:QUE393148 RDZ393148:REA393148 RNV393148:RNW393148 RXR393148:RXS393148 SHN393148:SHO393148 SRJ393148:SRK393148 TBF393148:TBG393148 TLB393148:TLC393148 TUX393148:TUY393148 UET393148:UEU393148 UOP393148:UOQ393148 UYL393148:UYM393148 VIH393148:VII393148 VSD393148:VSE393148 WBZ393148:WCA393148 WLV393148:WLW393148 WVR393148:WVS393148 J458684:K458684 JF458684:JG458684 TB458684:TC458684 ACX458684:ACY458684 AMT458684:AMU458684 AWP458684:AWQ458684 BGL458684:BGM458684 BQH458684:BQI458684 CAD458684:CAE458684 CJZ458684:CKA458684 CTV458684:CTW458684 DDR458684:DDS458684 DNN458684:DNO458684 DXJ458684:DXK458684 EHF458684:EHG458684 ERB458684:ERC458684 FAX458684:FAY458684 FKT458684:FKU458684 FUP458684:FUQ458684 GEL458684:GEM458684 GOH458684:GOI458684 GYD458684:GYE458684 HHZ458684:HIA458684 HRV458684:HRW458684 IBR458684:IBS458684 ILN458684:ILO458684 IVJ458684:IVK458684 JFF458684:JFG458684 JPB458684:JPC458684 JYX458684:JYY458684 KIT458684:KIU458684 KSP458684:KSQ458684 LCL458684:LCM458684 LMH458684:LMI458684 LWD458684:LWE458684 MFZ458684:MGA458684 MPV458684:MPW458684 MZR458684:MZS458684 NJN458684:NJO458684 NTJ458684:NTK458684 ODF458684:ODG458684 ONB458684:ONC458684 OWX458684:OWY458684 PGT458684:PGU458684 PQP458684:PQQ458684 QAL458684:QAM458684 QKH458684:QKI458684 QUD458684:QUE458684 RDZ458684:REA458684 RNV458684:RNW458684 RXR458684:RXS458684 SHN458684:SHO458684 SRJ458684:SRK458684 TBF458684:TBG458684 TLB458684:TLC458684 TUX458684:TUY458684 UET458684:UEU458684 UOP458684:UOQ458684 UYL458684:UYM458684 VIH458684:VII458684 VSD458684:VSE458684 WBZ458684:WCA458684 WLV458684:WLW458684 WVR458684:WVS458684 J524220:K524220 JF524220:JG524220 TB524220:TC524220 ACX524220:ACY524220 AMT524220:AMU524220 AWP524220:AWQ524220 BGL524220:BGM524220 BQH524220:BQI524220 CAD524220:CAE524220 CJZ524220:CKA524220 CTV524220:CTW524220 DDR524220:DDS524220 DNN524220:DNO524220 DXJ524220:DXK524220 EHF524220:EHG524220 ERB524220:ERC524220 FAX524220:FAY524220 FKT524220:FKU524220 FUP524220:FUQ524220 GEL524220:GEM524220 GOH524220:GOI524220 GYD524220:GYE524220 HHZ524220:HIA524220 HRV524220:HRW524220 IBR524220:IBS524220 ILN524220:ILO524220 IVJ524220:IVK524220 JFF524220:JFG524220 JPB524220:JPC524220 JYX524220:JYY524220 KIT524220:KIU524220 KSP524220:KSQ524220 LCL524220:LCM524220 LMH524220:LMI524220 LWD524220:LWE524220 MFZ524220:MGA524220 MPV524220:MPW524220 MZR524220:MZS524220 NJN524220:NJO524220 NTJ524220:NTK524220 ODF524220:ODG524220 ONB524220:ONC524220 OWX524220:OWY524220 PGT524220:PGU524220 PQP524220:PQQ524220 QAL524220:QAM524220 QKH524220:QKI524220 QUD524220:QUE524220 RDZ524220:REA524220 RNV524220:RNW524220 RXR524220:RXS524220 SHN524220:SHO524220 SRJ524220:SRK524220 TBF524220:TBG524220 TLB524220:TLC524220 TUX524220:TUY524220 UET524220:UEU524220 UOP524220:UOQ524220 UYL524220:UYM524220 VIH524220:VII524220 VSD524220:VSE524220 WBZ524220:WCA524220 WLV524220:WLW524220 WVR524220:WVS524220 J589756:K589756 JF589756:JG589756 TB589756:TC589756 ACX589756:ACY589756 AMT589756:AMU589756 AWP589756:AWQ589756 BGL589756:BGM589756 BQH589756:BQI589756 CAD589756:CAE589756 CJZ589756:CKA589756 CTV589756:CTW589756 DDR589756:DDS589756 DNN589756:DNO589756 DXJ589756:DXK589756 EHF589756:EHG589756 ERB589756:ERC589756 FAX589756:FAY589756 FKT589756:FKU589756 FUP589756:FUQ589756 GEL589756:GEM589756 GOH589756:GOI589756 GYD589756:GYE589756 HHZ589756:HIA589756 HRV589756:HRW589756 IBR589756:IBS589756 ILN589756:ILO589756 IVJ589756:IVK589756 JFF589756:JFG589756 JPB589756:JPC589756 JYX589756:JYY589756 KIT589756:KIU589756 KSP589756:KSQ589756 LCL589756:LCM589756 LMH589756:LMI589756 LWD589756:LWE589756 MFZ589756:MGA589756 MPV589756:MPW589756 MZR589756:MZS589756 NJN589756:NJO589756 NTJ589756:NTK589756 ODF589756:ODG589756 ONB589756:ONC589756 OWX589756:OWY589756 PGT589756:PGU589756 PQP589756:PQQ589756 QAL589756:QAM589756 QKH589756:QKI589756 QUD589756:QUE589756 RDZ589756:REA589756 RNV589756:RNW589756 RXR589756:RXS589756 SHN589756:SHO589756 SRJ589756:SRK589756 TBF589756:TBG589756 TLB589756:TLC589756 TUX589756:TUY589756 UET589756:UEU589756 UOP589756:UOQ589756 UYL589756:UYM589756 VIH589756:VII589756 VSD589756:VSE589756 WBZ589756:WCA589756 WLV589756:WLW589756 WVR589756:WVS589756 J655292:K655292 JF655292:JG655292 TB655292:TC655292 ACX655292:ACY655292 AMT655292:AMU655292 AWP655292:AWQ655292 BGL655292:BGM655292 BQH655292:BQI655292 CAD655292:CAE655292 CJZ655292:CKA655292 CTV655292:CTW655292 DDR655292:DDS655292 DNN655292:DNO655292 DXJ655292:DXK655292 EHF655292:EHG655292 ERB655292:ERC655292 FAX655292:FAY655292 FKT655292:FKU655292 FUP655292:FUQ655292 GEL655292:GEM655292 GOH655292:GOI655292 GYD655292:GYE655292 HHZ655292:HIA655292 HRV655292:HRW655292 IBR655292:IBS655292 ILN655292:ILO655292 IVJ655292:IVK655292 JFF655292:JFG655292 JPB655292:JPC655292 JYX655292:JYY655292 KIT655292:KIU655292 KSP655292:KSQ655292 LCL655292:LCM655292 LMH655292:LMI655292 LWD655292:LWE655292 MFZ655292:MGA655292 MPV655292:MPW655292 MZR655292:MZS655292 NJN655292:NJO655292 NTJ655292:NTK655292 ODF655292:ODG655292 ONB655292:ONC655292 OWX655292:OWY655292 PGT655292:PGU655292 PQP655292:PQQ655292 QAL655292:QAM655292 QKH655292:QKI655292 QUD655292:QUE655292 RDZ655292:REA655292 RNV655292:RNW655292 RXR655292:RXS655292 SHN655292:SHO655292 SRJ655292:SRK655292 TBF655292:TBG655292 TLB655292:TLC655292 TUX655292:TUY655292 UET655292:UEU655292 UOP655292:UOQ655292 UYL655292:UYM655292 VIH655292:VII655292 VSD655292:VSE655292 WBZ655292:WCA655292 WLV655292:WLW655292 WVR655292:WVS655292 J720828:K720828 JF720828:JG720828 TB720828:TC720828 ACX720828:ACY720828 AMT720828:AMU720828 AWP720828:AWQ720828 BGL720828:BGM720828 BQH720828:BQI720828 CAD720828:CAE720828 CJZ720828:CKA720828 CTV720828:CTW720828 DDR720828:DDS720828 DNN720828:DNO720828 DXJ720828:DXK720828 EHF720828:EHG720828 ERB720828:ERC720828 FAX720828:FAY720828 FKT720828:FKU720828 FUP720828:FUQ720828 GEL720828:GEM720828 GOH720828:GOI720828 GYD720828:GYE720828 HHZ720828:HIA720828 HRV720828:HRW720828 IBR720828:IBS720828 ILN720828:ILO720828 IVJ720828:IVK720828 JFF720828:JFG720828 JPB720828:JPC720828 JYX720828:JYY720828 KIT720828:KIU720828 KSP720828:KSQ720828 LCL720828:LCM720828 LMH720828:LMI720828 LWD720828:LWE720828 MFZ720828:MGA720828 MPV720828:MPW720828 MZR720828:MZS720828 NJN720828:NJO720828 NTJ720828:NTK720828 ODF720828:ODG720828 ONB720828:ONC720828 OWX720828:OWY720828 PGT720828:PGU720828 PQP720828:PQQ720828 QAL720828:QAM720828 QKH720828:QKI720828 QUD720828:QUE720828 RDZ720828:REA720828 RNV720828:RNW720828 RXR720828:RXS720828 SHN720828:SHO720828 SRJ720828:SRK720828 TBF720828:TBG720828 TLB720828:TLC720828 TUX720828:TUY720828 UET720828:UEU720828 UOP720828:UOQ720828 UYL720828:UYM720828 VIH720828:VII720828 VSD720828:VSE720828 WBZ720828:WCA720828 WLV720828:WLW720828 WVR720828:WVS720828 J786364:K786364 JF786364:JG786364 TB786364:TC786364 ACX786364:ACY786364 AMT786364:AMU786364 AWP786364:AWQ786364 BGL786364:BGM786364 BQH786364:BQI786364 CAD786364:CAE786364 CJZ786364:CKA786364 CTV786364:CTW786364 DDR786364:DDS786364 DNN786364:DNO786364 DXJ786364:DXK786364 EHF786364:EHG786364 ERB786364:ERC786364 FAX786364:FAY786364 FKT786364:FKU786364 FUP786364:FUQ786364 GEL786364:GEM786364 GOH786364:GOI786364 GYD786364:GYE786364 HHZ786364:HIA786364 HRV786364:HRW786364 IBR786364:IBS786364 ILN786364:ILO786364 IVJ786364:IVK786364 JFF786364:JFG786364 JPB786364:JPC786364 JYX786364:JYY786364 KIT786364:KIU786364 KSP786364:KSQ786364 LCL786364:LCM786364 LMH786364:LMI786364 LWD786364:LWE786364 MFZ786364:MGA786364 MPV786364:MPW786364 MZR786364:MZS786364 NJN786364:NJO786364 NTJ786364:NTK786364 ODF786364:ODG786364 ONB786364:ONC786364 OWX786364:OWY786364 PGT786364:PGU786364 PQP786364:PQQ786364 QAL786364:QAM786364 QKH786364:QKI786364 QUD786364:QUE786364 RDZ786364:REA786364 RNV786364:RNW786364 RXR786364:RXS786364 SHN786364:SHO786364 SRJ786364:SRK786364 TBF786364:TBG786364 TLB786364:TLC786364 TUX786364:TUY786364 UET786364:UEU786364 UOP786364:UOQ786364 UYL786364:UYM786364 VIH786364:VII786364 VSD786364:VSE786364 WBZ786364:WCA786364 WLV786364:WLW786364 WVR786364:WVS786364 J851900:K851900 JF851900:JG851900 TB851900:TC851900 ACX851900:ACY851900 AMT851900:AMU851900 AWP851900:AWQ851900 BGL851900:BGM851900 BQH851900:BQI851900 CAD851900:CAE851900 CJZ851900:CKA851900 CTV851900:CTW851900 DDR851900:DDS851900 DNN851900:DNO851900 DXJ851900:DXK851900 EHF851900:EHG851900 ERB851900:ERC851900 FAX851900:FAY851900 FKT851900:FKU851900 FUP851900:FUQ851900 GEL851900:GEM851900 GOH851900:GOI851900 GYD851900:GYE851900 HHZ851900:HIA851900 HRV851900:HRW851900 IBR851900:IBS851900 ILN851900:ILO851900 IVJ851900:IVK851900 JFF851900:JFG851900 JPB851900:JPC851900 JYX851900:JYY851900 KIT851900:KIU851900 KSP851900:KSQ851900 LCL851900:LCM851900 LMH851900:LMI851900 LWD851900:LWE851900 MFZ851900:MGA851900 MPV851900:MPW851900 MZR851900:MZS851900 NJN851900:NJO851900 NTJ851900:NTK851900 ODF851900:ODG851900 ONB851900:ONC851900 OWX851900:OWY851900 PGT851900:PGU851900 PQP851900:PQQ851900 QAL851900:QAM851900 QKH851900:QKI851900 QUD851900:QUE851900 RDZ851900:REA851900 RNV851900:RNW851900 RXR851900:RXS851900 SHN851900:SHO851900 SRJ851900:SRK851900 TBF851900:TBG851900 TLB851900:TLC851900 TUX851900:TUY851900 UET851900:UEU851900 UOP851900:UOQ851900 UYL851900:UYM851900 VIH851900:VII851900 VSD851900:VSE851900 WBZ851900:WCA851900 WLV851900:WLW851900 WVR851900:WVS851900 J917436:K917436 JF917436:JG917436 TB917436:TC917436 ACX917436:ACY917436 AMT917436:AMU917436 AWP917436:AWQ917436 BGL917436:BGM917436 BQH917436:BQI917436 CAD917436:CAE917436 CJZ917436:CKA917436 CTV917436:CTW917436 DDR917436:DDS917436 DNN917436:DNO917436 DXJ917436:DXK917436 EHF917436:EHG917436 ERB917436:ERC917436 FAX917436:FAY917436 FKT917436:FKU917436 FUP917436:FUQ917436 GEL917436:GEM917436 GOH917436:GOI917436 GYD917436:GYE917436 HHZ917436:HIA917436 HRV917436:HRW917436 IBR917436:IBS917436 ILN917436:ILO917436 IVJ917436:IVK917436 JFF917436:JFG917436 JPB917436:JPC917436 JYX917436:JYY917436 KIT917436:KIU917436 KSP917436:KSQ917436 LCL917436:LCM917436 LMH917436:LMI917436 LWD917436:LWE917436 MFZ917436:MGA917436 MPV917436:MPW917436 MZR917436:MZS917436 NJN917436:NJO917436 NTJ917436:NTK917436 ODF917436:ODG917436 ONB917436:ONC917436 OWX917436:OWY917436 PGT917436:PGU917436 PQP917436:PQQ917436 QAL917436:QAM917436 QKH917436:QKI917436 QUD917436:QUE917436 RDZ917436:REA917436 RNV917436:RNW917436 RXR917436:RXS917436 SHN917436:SHO917436 SRJ917436:SRK917436 TBF917436:TBG917436 TLB917436:TLC917436 TUX917436:TUY917436 UET917436:UEU917436 UOP917436:UOQ917436 UYL917436:UYM917436 VIH917436:VII917436 VSD917436:VSE917436 WBZ917436:WCA917436 WLV917436:WLW917436 WVR917436:WVS917436 J982972:K982972 JF982972:JG982972 TB982972:TC982972 ACX982972:ACY982972 AMT982972:AMU982972 AWP982972:AWQ982972 BGL982972:BGM982972 BQH982972:BQI982972 CAD982972:CAE982972 CJZ982972:CKA982972 CTV982972:CTW982972 DDR982972:DDS982972 DNN982972:DNO982972 DXJ982972:DXK982972 EHF982972:EHG982972 ERB982972:ERC982972 FAX982972:FAY982972 FKT982972:FKU982972 FUP982972:FUQ982972 GEL982972:GEM982972 GOH982972:GOI982972 GYD982972:GYE982972 HHZ982972:HIA982972 HRV982972:HRW982972 IBR982972:IBS982972 ILN982972:ILO982972 IVJ982972:IVK982972 JFF982972:JFG982972 JPB982972:JPC982972 JYX982972:JYY982972 KIT982972:KIU982972 KSP982972:KSQ982972 LCL982972:LCM982972 LMH982972:LMI982972 LWD982972:LWE982972 MFZ982972:MGA982972 MPV982972:MPW982972 MZR982972:MZS982972 NJN982972:NJO982972 NTJ982972:NTK982972 ODF982972:ODG982972 ONB982972:ONC982972 OWX982972:OWY982972 PGT982972:PGU982972 PQP982972:PQQ982972 QAL982972:QAM982972 QKH982972:QKI982972 QUD982972:QUE982972 RDZ982972:REA982972 RNV982972:RNW982972 RXR982972:RXS982972 SHN982972:SHO982972 SRJ982972:SRK982972 TBF982972:TBG982972 TLB982972:TLC982972 TUX982972:TUY982972 UET982972:UEU982972 UOP982972:UOQ982972 UYL982972:UYM982972 VIH982972:VII982972 VSD982972:VSE982972 WBZ982972:WCA982972 WLV982972:WLW982972 WVR982972:WVS982972 JB35:JC44 SX35:SY44 ACT35:ACU44 AMP35:AMQ44 AWL35:AWM44 BGH35:BGI44 BQD35:BQE44 BZZ35:CAA44 CJV35:CJW44 CTR35:CTS44 DDN35:DDO44 DNJ35:DNK44 DXF35:DXG44 EHB35:EHC44 EQX35:EQY44 FAT35:FAU44 FKP35:FKQ44 FUL35:FUM44 GEH35:GEI44 GOD35:GOE44 GXZ35:GYA44 HHV35:HHW44 HRR35:HRS44 IBN35:IBO44 ILJ35:ILK44 IVF35:IVG44 JFB35:JFC44 JOX35:JOY44 JYT35:JYU44 KIP35:KIQ44 KSL35:KSM44 LCH35:LCI44 LMD35:LME44 LVZ35:LWA44 MFV35:MFW44 MPR35:MPS44 MZN35:MZO44 NJJ35:NJK44 NTF35:NTG44 ODB35:ODC44 OMX35:OMY44 OWT35:OWU44 PGP35:PGQ44 PQL35:PQM44 QAH35:QAI44 QKD35:QKE44 QTZ35:QUA44 RDV35:RDW44 RNR35:RNS44 RXN35:RXO44 SHJ35:SHK44 SRF35:SRG44 TBB35:TBC44 TKX35:TKY44 TUT35:TUU44 UEP35:UEQ44 UOL35:UOM44 UYH35:UYI44 VID35:VIE44 VRZ35:VSA44 WBV35:WBW44 WLR35:WLS44 WVN35:WVO44 F65501:G65510 JB65501:JC65510 SX65501:SY65510 ACT65501:ACU65510 AMP65501:AMQ65510 AWL65501:AWM65510 BGH65501:BGI65510 BQD65501:BQE65510 BZZ65501:CAA65510 CJV65501:CJW65510 CTR65501:CTS65510 DDN65501:DDO65510 DNJ65501:DNK65510 DXF65501:DXG65510 EHB65501:EHC65510 EQX65501:EQY65510 FAT65501:FAU65510 FKP65501:FKQ65510 FUL65501:FUM65510 GEH65501:GEI65510 GOD65501:GOE65510 GXZ65501:GYA65510 HHV65501:HHW65510 HRR65501:HRS65510 IBN65501:IBO65510 ILJ65501:ILK65510 IVF65501:IVG65510 JFB65501:JFC65510 JOX65501:JOY65510 JYT65501:JYU65510 KIP65501:KIQ65510 KSL65501:KSM65510 LCH65501:LCI65510 LMD65501:LME65510 LVZ65501:LWA65510 MFV65501:MFW65510 MPR65501:MPS65510 MZN65501:MZO65510 NJJ65501:NJK65510 NTF65501:NTG65510 ODB65501:ODC65510 OMX65501:OMY65510 OWT65501:OWU65510 PGP65501:PGQ65510 PQL65501:PQM65510 QAH65501:QAI65510 QKD65501:QKE65510 QTZ65501:QUA65510 RDV65501:RDW65510 RNR65501:RNS65510 RXN65501:RXO65510 SHJ65501:SHK65510 SRF65501:SRG65510 TBB65501:TBC65510 TKX65501:TKY65510 TUT65501:TUU65510 UEP65501:UEQ65510 UOL65501:UOM65510 UYH65501:UYI65510 VID65501:VIE65510 VRZ65501:VSA65510 WBV65501:WBW65510 WLR65501:WLS65510 WVN65501:WVO65510 F131037:G131046 JB131037:JC131046 SX131037:SY131046 ACT131037:ACU131046 AMP131037:AMQ131046 AWL131037:AWM131046 BGH131037:BGI131046 BQD131037:BQE131046 BZZ131037:CAA131046 CJV131037:CJW131046 CTR131037:CTS131046 DDN131037:DDO131046 DNJ131037:DNK131046 DXF131037:DXG131046 EHB131037:EHC131046 EQX131037:EQY131046 FAT131037:FAU131046 FKP131037:FKQ131046 FUL131037:FUM131046 GEH131037:GEI131046 GOD131037:GOE131046 GXZ131037:GYA131046 HHV131037:HHW131046 HRR131037:HRS131046 IBN131037:IBO131046 ILJ131037:ILK131046 IVF131037:IVG131046 JFB131037:JFC131046 JOX131037:JOY131046 JYT131037:JYU131046 KIP131037:KIQ131046 KSL131037:KSM131046 LCH131037:LCI131046 LMD131037:LME131046 LVZ131037:LWA131046 MFV131037:MFW131046 MPR131037:MPS131046 MZN131037:MZO131046 NJJ131037:NJK131046 NTF131037:NTG131046 ODB131037:ODC131046 OMX131037:OMY131046 OWT131037:OWU131046 PGP131037:PGQ131046 PQL131037:PQM131046 QAH131037:QAI131046 QKD131037:QKE131046 QTZ131037:QUA131046 RDV131037:RDW131046 RNR131037:RNS131046 RXN131037:RXO131046 SHJ131037:SHK131046 SRF131037:SRG131046 TBB131037:TBC131046 TKX131037:TKY131046 TUT131037:TUU131046 UEP131037:UEQ131046 UOL131037:UOM131046 UYH131037:UYI131046 VID131037:VIE131046 VRZ131037:VSA131046 WBV131037:WBW131046 WLR131037:WLS131046 WVN131037:WVO131046 F196573:G196582 JB196573:JC196582 SX196573:SY196582 ACT196573:ACU196582 AMP196573:AMQ196582 AWL196573:AWM196582 BGH196573:BGI196582 BQD196573:BQE196582 BZZ196573:CAA196582 CJV196573:CJW196582 CTR196573:CTS196582 DDN196573:DDO196582 DNJ196573:DNK196582 DXF196573:DXG196582 EHB196573:EHC196582 EQX196573:EQY196582 FAT196573:FAU196582 FKP196573:FKQ196582 FUL196573:FUM196582 GEH196573:GEI196582 GOD196573:GOE196582 GXZ196573:GYA196582 HHV196573:HHW196582 HRR196573:HRS196582 IBN196573:IBO196582 ILJ196573:ILK196582 IVF196573:IVG196582 JFB196573:JFC196582 JOX196573:JOY196582 JYT196573:JYU196582 KIP196573:KIQ196582 KSL196573:KSM196582 LCH196573:LCI196582 LMD196573:LME196582 LVZ196573:LWA196582 MFV196573:MFW196582 MPR196573:MPS196582 MZN196573:MZO196582 NJJ196573:NJK196582 NTF196573:NTG196582 ODB196573:ODC196582 OMX196573:OMY196582 OWT196573:OWU196582 PGP196573:PGQ196582 PQL196573:PQM196582 QAH196573:QAI196582 QKD196573:QKE196582 QTZ196573:QUA196582 RDV196573:RDW196582 RNR196573:RNS196582 RXN196573:RXO196582 SHJ196573:SHK196582 SRF196573:SRG196582 TBB196573:TBC196582 TKX196573:TKY196582 TUT196573:TUU196582 UEP196573:UEQ196582 UOL196573:UOM196582 UYH196573:UYI196582 VID196573:VIE196582 VRZ196573:VSA196582 WBV196573:WBW196582 WLR196573:WLS196582 WVN196573:WVO196582 F262109:G262118 JB262109:JC262118 SX262109:SY262118 ACT262109:ACU262118 AMP262109:AMQ262118 AWL262109:AWM262118 BGH262109:BGI262118 BQD262109:BQE262118 BZZ262109:CAA262118 CJV262109:CJW262118 CTR262109:CTS262118 DDN262109:DDO262118 DNJ262109:DNK262118 DXF262109:DXG262118 EHB262109:EHC262118 EQX262109:EQY262118 FAT262109:FAU262118 FKP262109:FKQ262118 FUL262109:FUM262118 GEH262109:GEI262118 GOD262109:GOE262118 GXZ262109:GYA262118 HHV262109:HHW262118 HRR262109:HRS262118 IBN262109:IBO262118 ILJ262109:ILK262118 IVF262109:IVG262118 JFB262109:JFC262118 JOX262109:JOY262118 JYT262109:JYU262118 KIP262109:KIQ262118 KSL262109:KSM262118 LCH262109:LCI262118 LMD262109:LME262118 LVZ262109:LWA262118 MFV262109:MFW262118 MPR262109:MPS262118 MZN262109:MZO262118 NJJ262109:NJK262118 NTF262109:NTG262118 ODB262109:ODC262118 OMX262109:OMY262118 OWT262109:OWU262118 PGP262109:PGQ262118 PQL262109:PQM262118 QAH262109:QAI262118 QKD262109:QKE262118 QTZ262109:QUA262118 RDV262109:RDW262118 RNR262109:RNS262118 RXN262109:RXO262118 SHJ262109:SHK262118 SRF262109:SRG262118 TBB262109:TBC262118 TKX262109:TKY262118 TUT262109:TUU262118 UEP262109:UEQ262118 UOL262109:UOM262118 UYH262109:UYI262118 VID262109:VIE262118 VRZ262109:VSA262118 WBV262109:WBW262118 WLR262109:WLS262118 WVN262109:WVO262118 F327645:G327654 JB327645:JC327654 SX327645:SY327654 ACT327645:ACU327654 AMP327645:AMQ327654 AWL327645:AWM327654 BGH327645:BGI327654 BQD327645:BQE327654 BZZ327645:CAA327654 CJV327645:CJW327654 CTR327645:CTS327654 DDN327645:DDO327654 DNJ327645:DNK327654 DXF327645:DXG327654 EHB327645:EHC327654 EQX327645:EQY327654 FAT327645:FAU327654 FKP327645:FKQ327654 FUL327645:FUM327654 GEH327645:GEI327654 GOD327645:GOE327654 GXZ327645:GYA327654 HHV327645:HHW327654 HRR327645:HRS327654 IBN327645:IBO327654 ILJ327645:ILK327654 IVF327645:IVG327654 JFB327645:JFC327654 JOX327645:JOY327654 JYT327645:JYU327654 KIP327645:KIQ327654 KSL327645:KSM327654 LCH327645:LCI327654 LMD327645:LME327654 LVZ327645:LWA327654 MFV327645:MFW327654 MPR327645:MPS327654 MZN327645:MZO327654 NJJ327645:NJK327654 NTF327645:NTG327654 ODB327645:ODC327654 OMX327645:OMY327654 OWT327645:OWU327654 PGP327645:PGQ327654 PQL327645:PQM327654 QAH327645:QAI327654 QKD327645:QKE327654 QTZ327645:QUA327654 RDV327645:RDW327654 RNR327645:RNS327654 RXN327645:RXO327654 SHJ327645:SHK327654 SRF327645:SRG327654 TBB327645:TBC327654 TKX327645:TKY327654 TUT327645:TUU327654 UEP327645:UEQ327654 UOL327645:UOM327654 UYH327645:UYI327654 VID327645:VIE327654 VRZ327645:VSA327654 WBV327645:WBW327654 WLR327645:WLS327654 WVN327645:WVO327654 F393181:G393190 JB393181:JC393190 SX393181:SY393190 ACT393181:ACU393190 AMP393181:AMQ393190 AWL393181:AWM393190 BGH393181:BGI393190 BQD393181:BQE393190 BZZ393181:CAA393190 CJV393181:CJW393190 CTR393181:CTS393190 DDN393181:DDO393190 DNJ393181:DNK393190 DXF393181:DXG393190 EHB393181:EHC393190 EQX393181:EQY393190 FAT393181:FAU393190 FKP393181:FKQ393190 FUL393181:FUM393190 GEH393181:GEI393190 GOD393181:GOE393190 GXZ393181:GYA393190 HHV393181:HHW393190 HRR393181:HRS393190 IBN393181:IBO393190 ILJ393181:ILK393190 IVF393181:IVG393190 JFB393181:JFC393190 JOX393181:JOY393190 JYT393181:JYU393190 KIP393181:KIQ393190 KSL393181:KSM393190 LCH393181:LCI393190 LMD393181:LME393190 LVZ393181:LWA393190 MFV393181:MFW393190 MPR393181:MPS393190 MZN393181:MZO393190 NJJ393181:NJK393190 NTF393181:NTG393190 ODB393181:ODC393190 OMX393181:OMY393190 OWT393181:OWU393190 PGP393181:PGQ393190 PQL393181:PQM393190 QAH393181:QAI393190 QKD393181:QKE393190 QTZ393181:QUA393190 RDV393181:RDW393190 RNR393181:RNS393190 RXN393181:RXO393190 SHJ393181:SHK393190 SRF393181:SRG393190 TBB393181:TBC393190 TKX393181:TKY393190 TUT393181:TUU393190 UEP393181:UEQ393190 UOL393181:UOM393190 UYH393181:UYI393190 VID393181:VIE393190 VRZ393181:VSA393190 WBV393181:WBW393190 WLR393181:WLS393190 WVN393181:WVO393190 F458717:G458726 JB458717:JC458726 SX458717:SY458726 ACT458717:ACU458726 AMP458717:AMQ458726 AWL458717:AWM458726 BGH458717:BGI458726 BQD458717:BQE458726 BZZ458717:CAA458726 CJV458717:CJW458726 CTR458717:CTS458726 DDN458717:DDO458726 DNJ458717:DNK458726 DXF458717:DXG458726 EHB458717:EHC458726 EQX458717:EQY458726 FAT458717:FAU458726 FKP458717:FKQ458726 FUL458717:FUM458726 GEH458717:GEI458726 GOD458717:GOE458726 GXZ458717:GYA458726 HHV458717:HHW458726 HRR458717:HRS458726 IBN458717:IBO458726 ILJ458717:ILK458726 IVF458717:IVG458726 JFB458717:JFC458726 JOX458717:JOY458726 JYT458717:JYU458726 KIP458717:KIQ458726 KSL458717:KSM458726 LCH458717:LCI458726 LMD458717:LME458726 LVZ458717:LWA458726 MFV458717:MFW458726 MPR458717:MPS458726 MZN458717:MZO458726 NJJ458717:NJK458726 NTF458717:NTG458726 ODB458717:ODC458726 OMX458717:OMY458726 OWT458717:OWU458726 PGP458717:PGQ458726 PQL458717:PQM458726 QAH458717:QAI458726 QKD458717:QKE458726 QTZ458717:QUA458726 RDV458717:RDW458726 RNR458717:RNS458726 RXN458717:RXO458726 SHJ458717:SHK458726 SRF458717:SRG458726 TBB458717:TBC458726 TKX458717:TKY458726 TUT458717:TUU458726 UEP458717:UEQ458726 UOL458717:UOM458726 UYH458717:UYI458726 VID458717:VIE458726 VRZ458717:VSA458726 WBV458717:WBW458726 WLR458717:WLS458726 WVN458717:WVO458726 F524253:G524262 JB524253:JC524262 SX524253:SY524262 ACT524253:ACU524262 AMP524253:AMQ524262 AWL524253:AWM524262 BGH524253:BGI524262 BQD524253:BQE524262 BZZ524253:CAA524262 CJV524253:CJW524262 CTR524253:CTS524262 DDN524253:DDO524262 DNJ524253:DNK524262 DXF524253:DXG524262 EHB524253:EHC524262 EQX524253:EQY524262 FAT524253:FAU524262 FKP524253:FKQ524262 FUL524253:FUM524262 GEH524253:GEI524262 GOD524253:GOE524262 GXZ524253:GYA524262 HHV524253:HHW524262 HRR524253:HRS524262 IBN524253:IBO524262 ILJ524253:ILK524262 IVF524253:IVG524262 JFB524253:JFC524262 JOX524253:JOY524262 JYT524253:JYU524262 KIP524253:KIQ524262 KSL524253:KSM524262 LCH524253:LCI524262 LMD524253:LME524262 LVZ524253:LWA524262 MFV524253:MFW524262 MPR524253:MPS524262 MZN524253:MZO524262 NJJ524253:NJK524262 NTF524253:NTG524262 ODB524253:ODC524262 OMX524253:OMY524262 OWT524253:OWU524262 PGP524253:PGQ524262 PQL524253:PQM524262 QAH524253:QAI524262 QKD524253:QKE524262 QTZ524253:QUA524262 RDV524253:RDW524262 RNR524253:RNS524262 RXN524253:RXO524262 SHJ524253:SHK524262 SRF524253:SRG524262 TBB524253:TBC524262 TKX524253:TKY524262 TUT524253:TUU524262 UEP524253:UEQ524262 UOL524253:UOM524262 UYH524253:UYI524262 VID524253:VIE524262 VRZ524253:VSA524262 WBV524253:WBW524262 WLR524253:WLS524262 WVN524253:WVO524262 F589789:G589798 JB589789:JC589798 SX589789:SY589798 ACT589789:ACU589798 AMP589789:AMQ589798 AWL589789:AWM589798 BGH589789:BGI589798 BQD589789:BQE589798 BZZ589789:CAA589798 CJV589789:CJW589798 CTR589789:CTS589798 DDN589789:DDO589798 DNJ589789:DNK589798 DXF589789:DXG589798 EHB589789:EHC589798 EQX589789:EQY589798 FAT589789:FAU589798 FKP589789:FKQ589798 FUL589789:FUM589798 GEH589789:GEI589798 GOD589789:GOE589798 GXZ589789:GYA589798 HHV589789:HHW589798 HRR589789:HRS589798 IBN589789:IBO589798 ILJ589789:ILK589798 IVF589789:IVG589798 JFB589789:JFC589798 JOX589789:JOY589798 JYT589789:JYU589798 KIP589789:KIQ589798 KSL589789:KSM589798 LCH589789:LCI589798 LMD589789:LME589798 LVZ589789:LWA589798 MFV589789:MFW589798 MPR589789:MPS589798 MZN589789:MZO589798 NJJ589789:NJK589798 NTF589789:NTG589798 ODB589789:ODC589798 OMX589789:OMY589798 OWT589789:OWU589798 PGP589789:PGQ589798 PQL589789:PQM589798 QAH589789:QAI589798 QKD589789:QKE589798 QTZ589789:QUA589798 RDV589789:RDW589798 RNR589789:RNS589798 RXN589789:RXO589798 SHJ589789:SHK589798 SRF589789:SRG589798 TBB589789:TBC589798 TKX589789:TKY589798 TUT589789:TUU589798 UEP589789:UEQ589798 UOL589789:UOM589798 UYH589789:UYI589798 VID589789:VIE589798 VRZ589789:VSA589798 WBV589789:WBW589798 WLR589789:WLS589798 WVN589789:WVO589798 F655325:G655334 JB655325:JC655334 SX655325:SY655334 ACT655325:ACU655334 AMP655325:AMQ655334 AWL655325:AWM655334 BGH655325:BGI655334 BQD655325:BQE655334 BZZ655325:CAA655334 CJV655325:CJW655334 CTR655325:CTS655334 DDN655325:DDO655334 DNJ655325:DNK655334 DXF655325:DXG655334 EHB655325:EHC655334 EQX655325:EQY655334 FAT655325:FAU655334 FKP655325:FKQ655334 FUL655325:FUM655334 GEH655325:GEI655334 GOD655325:GOE655334 GXZ655325:GYA655334 HHV655325:HHW655334 HRR655325:HRS655334 IBN655325:IBO655334 ILJ655325:ILK655334 IVF655325:IVG655334 JFB655325:JFC655334 JOX655325:JOY655334 JYT655325:JYU655334 KIP655325:KIQ655334 KSL655325:KSM655334 LCH655325:LCI655334 LMD655325:LME655334 LVZ655325:LWA655334 MFV655325:MFW655334 MPR655325:MPS655334 MZN655325:MZO655334 NJJ655325:NJK655334 NTF655325:NTG655334 ODB655325:ODC655334 OMX655325:OMY655334 OWT655325:OWU655334 PGP655325:PGQ655334 PQL655325:PQM655334 QAH655325:QAI655334 QKD655325:QKE655334 QTZ655325:QUA655334 RDV655325:RDW655334 RNR655325:RNS655334 RXN655325:RXO655334 SHJ655325:SHK655334 SRF655325:SRG655334 TBB655325:TBC655334 TKX655325:TKY655334 TUT655325:TUU655334 UEP655325:UEQ655334 UOL655325:UOM655334 UYH655325:UYI655334 VID655325:VIE655334 VRZ655325:VSA655334 WBV655325:WBW655334 WLR655325:WLS655334 WVN655325:WVO655334 F720861:G720870 JB720861:JC720870 SX720861:SY720870 ACT720861:ACU720870 AMP720861:AMQ720870 AWL720861:AWM720870 BGH720861:BGI720870 BQD720861:BQE720870 BZZ720861:CAA720870 CJV720861:CJW720870 CTR720861:CTS720870 DDN720861:DDO720870 DNJ720861:DNK720870 DXF720861:DXG720870 EHB720861:EHC720870 EQX720861:EQY720870 FAT720861:FAU720870 FKP720861:FKQ720870 FUL720861:FUM720870 GEH720861:GEI720870 GOD720861:GOE720870 GXZ720861:GYA720870 HHV720861:HHW720870 HRR720861:HRS720870 IBN720861:IBO720870 ILJ720861:ILK720870 IVF720861:IVG720870 JFB720861:JFC720870 JOX720861:JOY720870 JYT720861:JYU720870 KIP720861:KIQ720870 KSL720861:KSM720870 LCH720861:LCI720870 LMD720861:LME720870 LVZ720861:LWA720870 MFV720861:MFW720870 MPR720861:MPS720870 MZN720861:MZO720870 NJJ720861:NJK720870 NTF720861:NTG720870 ODB720861:ODC720870 OMX720861:OMY720870 OWT720861:OWU720870 PGP720861:PGQ720870 PQL720861:PQM720870 QAH720861:QAI720870 QKD720861:QKE720870 QTZ720861:QUA720870 RDV720861:RDW720870 RNR720861:RNS720870 RXN720861:RXO720870 SHJ720861:SHK720870 SRF720861:SRG720870 TBB720861:TBC720870 TKX720861:TKY720870 TUT720861:TUU720870 UEP720861:UEQ720870 UOL720861:UOM720870 UYH720861:UYI720870 VID720861:VIE720870 VRZ720861:VSA720870 WBV720861:WBW720870 WLR720861:WLS720870 WVN720861:WVO720870 F786397:G786406 JB786397:JC786406 SX786397:SY786406 ACT786397:ACU786406 AMP786397:AMQ786406 AWL786397:AWM786406 BGH786397:BGI786406 BQD786397:BQE786406 BZZ786397:CAA786406 CJV786397:CJW786406 CTR786397:CTS786406 DDN786397:DDO786406 DNJ786397:DNK786406 DXF786397:DXG786406 EHB786397:EHC786406 EQX786397:EQY786406 FAT786397:FAU786406 FKP786397:FKQ786406 FUL786397:FUM786406 GEH786397:GEI786406 GOD786397:GOE786406 GXZ786397:GYA786406 HHV786397:HHW786406 HRR786397:HRS786406 IBN786397:IBO786406 ILJ786397:ILK786406 IVF786397:IVG786406 JFB786397:JFC786406 JOX786397:JOY786406 JYT786397:JYU786406 KIP786397:KIQ786406 KSL786397:KSM786406 LCH786397:LCI786406 LMD786397:LME786406 LVZ786397:LWA786406 MFV786397:MFW786406 MPR786397:MPS786406 MZN786397:MZO786406 NJJ786397:NJK786406 NTF786397:NTG786406 ODB786397:ODC786406 OMX786397:OMY786406 OWT786397:OWU786406 PGP786397:PGQ786406 PQL786397:PQM786406 QAH786397:QAI786406 QKD786397:QKE786406 QTZ786397:QUA786406 RDV786397:RDW786406 RNR786397:RNS786406 RXN786397:RXO786406 SHJ786397:SHK786406 SRF786397:SRG786406 TBB786397:TBC786406 TKX786397:TKY786406 TUT786397:TUU786406 UEP786397:UEQ786406 UOL786397:UOM786406 UYH786397:UYI786406 VID786397:VIE786406 VRZ786397:VSA786406 WBV786397:WBW786406 WLR786397:WLS786406 WVN786397:WVO786406 F851933:G851942 JB851933:JC851942 SX851933:SY851942 ACT851933:ACU851942 AMP851933:AMQ851942 AWL851933:AWM851942 BGH851933:BGI851942 BQD851933:BQE851942 BZZ851933:CAA851942 CJV851933:CJW851942 CTR851933:CTS851942 DDN851933:DDO851942 DNJ851933:DNK851942 DXF851933:DXG851942 EHB851933:EHC851942 EQX851933:EQY851942 FAT851933:FAU851942 FKP851933:FKQ851942 FUL851933:FUM851942 GEH851933:GEI851942 GOD851933:GOE851942 GXZ851933:GYA851942 HHV851933:HHW851942 HRR851933:HRS851942 IBN851933:IBO851942 ILJ851933:ILK851942 IVF851933:IVG851942 JFB851933:JFC851942 JOX851933:JOY851942 JYT851933:JYU851942 KIP851933:KIQ851942 KSL851933:KSM851942 LCH851933:LCI851942 LMD851933:LME851942 LVZ851933:LWA851942 MFV851933:MFW851942 MPR851933:MPS851942 MZN851933:MZO851942 NJJ851933:NJK851942 NTF851933:NTG851942 ODB851933:ODC851942 OMX851933:OMY851942 OWT851933:OWU851942 PGP851933:PGQ851942 PQL851933:PQM851942 QAH851933:QAI851942 QKD851933:QKE851942 QTZ851933:QUA851942 RDV851933:RDW851942 RNR851933:RNS851942 RXN851933:RXO851942 SHJ851933:SHK851942 SRF851933:SRG851942 TBB851933:TBC851942 TKX851933:TKY851942 TUT851933:TUU851942 UEP851933:UEQ851942 UOL851933:UOM851942 UYH851933:UYI851942 VID851933:VIE851942 VRZ851933:VSA851942 WBV851933:WBW851942 WLR851933:WLS851942 WVN851933:WVO851942 F917469:G917478 JB917469:JC917478 SX917469:SY917478 ACT917469:ACU917478 AMP917469:AMQ917478 AWL917469:AWM917478 BGH917469:BGI917478 BQD917469:BQE917478 BZZ917469:CAA917478 CJV917469:CJW917478 CTR917469:CTS917478 DDN917469:DDO917478 DNJ917469:DNK917478 DXF917469:DXG917478 EHB917469:EHC917478 EQX917469:EQY917478 FAT917469:FAU917478 FKP917469:FKQ917478 FUL917469:FUM917478 GEH917469:GEI917478 GOD917469:GOE917478 GXZ917469:GYA917478 HHV917469:HHW917478 HRR917469:HRS917478 IBN917469:IBO917478 ILJ917469:ILK917478 IVF917469:IVG917478 JFB917469:JFC917478 JOX917469:JOY917478 JYT917469:JYU917478 KIP917469:KIQ917478 KSL917469:KSM917478 LCH917469:LCI917478 LMD917469:LME917478 LVZ917469:LWA917478 MFV917469:MFW917478 MPR917469:MPS917478 MZN917469:MZO917478 NJJ917469:NJK917478 NTF917469:NTG917478 ODB917469:ODC917478 OMX917469:OMY917478 OWT917469:OWU917478 PGP917469:PGQ917478 PQL917469:PQM917478 QAH917469:QAI917478 QKD917469:QKE917478 QTZ917469:QUA917478 RDV917469:RDW917478 RNR917469:RNS917478 RXN917469:RXO917478 SHJ917469:SHK917478 SRF917469:SRG917478 TBB917469:TBC917478 TKX917469:TKY917478 TUT917469:TUU917478 UEP917469:UEQ917478 UOL917469:UOM917478 UYH917469:UYI917478 VID917469:VIE917478 VRZ917469:VSA917478 WBV917469:WBW917478 WLR917469:WLS917478 WVN917469:WVO917478 F983005:G983014 JB983005:JC983014 SX983005:SY983014 ACT983005:ACU983014 AMP983005:AMQ983014 AWL983005:AWM983014 BGH983005:BGI983014 BQD983005:BQE983014 BZZ983005:CAA983014 CJV983005:CJW983014 CTR983005:CTS983014 DDN983005:DDO983014 DNJ983005:DNK983014 DXF983005:DXG983014 EHB983005:EHC983014 EQX983005:EQY983014 FAT983005:FAU983014 FKP983005:FKQ983014 FUL983005:FUM983014 GEH983005:GEI983014 GOD983005:GOE983014 GXZ983005:GYA983014 HHV983005:HHW983014 HRR983005:HRS983014 IBN983005:IBO983014 ILJ983005:ILK983014 IVF983005:IVG983014 JFB983005:JFC983014 JOX983005:JOY983014 JYT983005:JYU983014 KIP983005:KIQ983014 KSL983005:KSM983014 LCH983005:LCI983014 LMD983005:LME983014 LVZ983005:LWA983014 MFV983005:MFW983014 MPR983005:MPS983014 MZN983005:MZO983014 NJJ983005:NJK983014 NTF983005:NTG983014 ODB983005:ODC983014 OMX983005:OMY983014 OWT983005:OWU983014 PGP983005:PGQ983014 PQL983005:PQM983014 QAH983005:QAI983014 QKD983005:QKE983014 QTZ983005:QUA983014 RDV983005:RDW983014 RNR983005:RNS983014 RXN983005:RXO983014 SHJ983005:SHK983014 SRF983005:SRG983014 TBB983005:TBC983014 TKX983005:TKY983014 TUT983005:TUU983014 UEP983005:UEQ983014 UOL983005:UOM983014 UYH983005:UYI983014 VID983005:VIE983014 VRZ983005:VSA983014 WBV983005:WBW983014 WLR983005:WLS983014 WVN983005:WVO983014 I65469:I65471 JE65469:JE65471 TA65469:TA65471 ACW65469:ACW65471 AMS65469:AMS65471 AWO65469:AWO65471 BGK65469:BGK65471 BQG65469:BQG65471 CAC65469:CAC65471 CJY65469:CJY65471 CTU65469:CTU65471 DDQ65469:DDQ65471 DNM65469:DNM65471 DXI65469:DXI65471 EHE65469:EHE65471 ERA65469:ERA65471 FAW65469:FAW65471 FKS65469:FKS65471 FUO65469:FUO65471 GEK65469:GEK65471 GOG65469:GOG65471 GYC65469:GYC65471 HHY65469:HHY65471 HRU65469:HRU65471 IBQ65469:IBQ65471 ILM65469:ILM65471 IVI65469:IVI65471 JFE65469:JFE65471 JPA65469:JPA65471 JYW65469:JYW65471 KIS65469:KIS65471 KSO65469:KSO65471 LCK65469:LCK65471 LMG65469:LMG65471 LWC65469:LWC65471 MFY65469:MFY65471 MPU65469:MPU65471 MZQ65469:MZQ65471 NJM65469:NJM65471 NTI65469:NTI65471 ODE65469:ODE65471 ONA65469:ONA65471 OWW65469:OWW65471 PGS65469:PGS65471 PQO65469:PQO65471 QAK65469:QAK65471 QKG65469:QKG65471 QUC65469:QUC65471 RDY65469:RDY65471 RNU65469:RNU65471 RXQ65469:RXQ65471 SHM65469:SHM65471 SRI65469:SRI65471 TBE65469:TBE65471 TLA65469:TLA65471 TUW65469:TUW65471 UES65469:UES65471 UOO65469:UOO65471 UYK65469:UYK65471 VIG65469:VIG65471 VSC65469:VSC65471 WBY65469:WBY65471 WLU65469:WLU65471 WVQ65469:WVQ65471 I131005:I131007 JE131005:JE131007 TA131005:TA131007 ACW131005:ACW131007 AMS131005:AMS131007 AWO131005:AWO131007 BGK131005:BGK131007 BQG131005:BQG131007 CAC131005:CAC131007 CJY131005:CJY131007 CTU131005:CTU131007 DDQ131005:DDQ131007 DNM131005:DNM131007 DXI131005:DXI131007 EHE131005:EHE131007 ERA131005:ERA131007 FAW131005:FAW131007 FKS131005:FKS131007 FUO131005:FUO131007 GEK131005:GEK131007 GOG131005:GOG131007 GYC131005:GYC131007 HHY131005:HHY131007 HRU131005:HRU131007 IBQ131005:IBQ131007 ILM131005:ILM131007 IVI131005:IVI131007 JFE131005:JFE131007 JPA131005:JPA131007 JYW131005:JYW131007 KIS131005:KIS131007 KSO131005:KSO131007 LCK131005:LCK131007 LMG131005:LMG131007 LWC131005:LWC131007 MFY131005:MFY131007 MPU131005:MPU131007 MZQ131005:MZQ131007 NJM131005:NJM131007 NTI131005:NTI131007 ODE131005:ODE131007 ONA131005:ONA131007 OWW131005:OWW131007 PGS131005:PGS131007 PQO131005:PQO131007 QAK131005:QAK131007 QKG131005:QKG131007 QUC131005:QUC131007 RDY131005:RDY131007 RNU131005:RNU131007 RXQ131005:RXQ131007 SHM131005:SHM131007 SRI131005:SRI131007 TBE131005:TBE131007 TLA131005:TLA131007 TUW131005:TUW131007 UES131005:UES131007 UOO131005:UOO131007 UYK131005:UYK131007 VIG131005:VIG131007 VSC131005:VSC131007 WBY131005:WBY131007 WLU131005:WLU131007 WVQ131005:WVQ131007 I196541:I196543 JE196541:JE196543 TA196541:TA196543 ACW196541:ACW196543 AMS196541:AMS196543 AWO196541:AWO196543 BGK196541:BGK196543 BQG196541:BQG196543 CAC196541:CAC196543 CJY196541:CJY196543 CTU196541:CTU196543 DDQ196541:DDQ196543 DNM196541:DNM196543 DXI196541:DXI196543 EHE196541:EHE196543 ERA196541:ERA196543 FAW196541:FAW196543 FKS196541:FKS196543 FUO196541:FUO196543 GEK196541:GEK196543 GOG196541:GOG196543 GYC196541:GYC196543 HHY196541:HHY196543 HRU196541:HRU196543 IBQ196541:IBQ196543 ILM196541:ILM196543 IVI196541:IVI196543 JFE196541:JFE196543 JPA196541:JPA196543 JYW196541:JYW196543 KIS196541:KIS196543 KSO196541:KSO196543 LCK196541:LCK196543 LMG196541:LMG196543 LWC196541:LWC196543 MFY196541:MFY196543 MPU196541:MPU196543 MZQ196541:MZQ196543 NJM196541:NJM196543 NTI196541:NTI196543 ODE196541:ODE196543 ONA196541:ONA196543 OWW196541:OWW196543 PGS196541:PGS196543 PQO196541:PQO196543 QAK196541:QAK196543 QKG196541:QKG196543 QUC196541:QUC196543 RDY196541:RDY196543 RNU196541:RNU196543 RXQ196541:RXQ196543 SHM196541:SHM196543 SRI196541:SRI196543 TBE196541:TBE196543 TLA196541:TLA196543 TUW196541:TUW196543 UES196541:UES196543 UOO196541:UOO196543 UYK196541:UYK196543 VIG196541:VIG196543 VSC196541:VSC196543 WBY196541:WBY196543 WLU196541:WLU196543 WVQ196541:WVQ196543 I262077:I262079 JE262077:JE262079 TA262077:TA262079 ACW262077:ACW262079 AMS262077:AMS262079 AWO262077:AWO262079 BGK262077:BGK262079 BQG262077:BQG262079 CAC262077:CAC262079 CJY262077:CJY262079 CTU262077:CTU262079 DDQ262077:DDQ262079 DNM262077:DNM262079 DXI262077:DXI262079 EHE262077:EHE262079 ERA262077:ERA262079 FAW262077:FAW262079 FKS262077:FKS262079 FUO262077:FUO262079 GEK262077:GEK262079 GOG262077:GOG262079 GYC262077:GYC262079 HHY262077:HHY262079 HRU262077:HRU262079 IBQ262077:IBQ262079 ILM262077:ILM262079 IVI262077:IVI262079 JFE262077:JFE262079 JPA262077:JPA262079 JYW262077:JYW262079 KIS262077:KIS262079 KSO262077:KSO262079 LCK262077:LCK262079 LMG262077:LMG262079 LWC262077:LWC262079 MFY262077:MFY262079 MPU262077:MPU262079 MZQ262077:MZQ262079 NJM262077:NJM262079 NTI262077:NTI262079 ODE262077:ODE262079 ONA262077:ONA262079 OWW262077:OWW262079 PGS262077:PGS262079 PQO262077:PQO262079 QAK262077:QAK262079 QKG262077:QKG262079 QUC262077:QUC262079 RDY262077:RDY262079 RNU262077:RNU262079 RXQ262077:RXQ262079 SHM262077:SHM262079 SRI262077:SRI262079 TBE262077:TBE262079 TLA262077:TLA262079 TUW262077:TUW262079 UES262077:UES262079 UOO262077:UOO262079 UYK262077:UYK262079 VIG262077:VIG262079 VSC262077:VSC262079 WBY262077:WBY262079 WLU262077:WLU262079 WVQ262077:WVQ262079 I327613:I327615 JE327613:JE327615 TA327613:TA327615 ACW327613:ACW327615 AMS327613:AMS327615 AWO327613:AWO327615 BGK327613:BGK327615 BQG327613:BQG327615 CAC327613:CAC327615 CJY327613:CJY327615 CTU327613:CTU327615 DDQ327613:DDQ327615 DNM327613:DNM327615 DXI327613:DXI327615 EHE327613:EHE327615 ERA327613:ERA327615 FAW327613:FAW327615 FKS327613:FKS327615 FUO327613:FUO327615 GEK327613:GEK327615 GOG327613:GOG327615 GYC327613:GYC327615 HHY327613:HHY327615 HRU327613:HRU327615 IBQ327613:IBQ327615 ILM327613:ILM327615 IVI327613:IVI327615 JFE327613:JFE327615 JPA327613:JPA327615 JYW327613:JYW327615 KIS327613:KIS327615 KSO327613:KSO327615 LCK327613:LCK327615 LMG327613:LMG327615 LWC327613:LWC327615 MFY327613:MFY327615 MPU327613:MPU327615 MZQ327613:MZQ327615 NJM327613:NJM327615 NTI327613:NTI327615 ODE327613:ODE327615 ONA327613:ONA327615 OWW327613:OWW327615 PGS327613:PGS327615 PQO327613:PQO327615 QAK327613:QAK327615 QKG327613:QKG327615 QUC327613:QUC327615 RDY327613:RDY327615 RNU327613:RNU327615 RXQ327613:RXQ327615 SHM327613:SHM327615 SRI327613:SRI327615 TBE327613:TBE327615 TLA327613:TLA327615 TUW327613:TUW327615 UES327613:UES327615 UOO327613:UOO327615 UYK327613:UYK327615 VIG327613:VIG327615 VSC327613:VSC327615 WBY327613:WBY327615 WLU327613:WLU327615 WVQ327613:WVQ327615 I393149:I393151 JE393149:JE393151 TA393149:TA393151 ACW393149:ACW393151 AMS393149:AMS393151 AWO393149:AWO393151 BGK393149:BGK393151 BQG393149:BQG393151 CAC393149:CAC393151 CJY393149:CJY393151 CTU393149:CTU393151 DDQ393149:DDQ393151 DNM393149:DNM393151 DXI393149:DXI393151 EHE393149:EHE393151 ERA393149:ERA393151 FAW393149:FAW393151 FKS393149:FKS393151 FUO393149:FUO393151 GEK393149:GEK393151 GOG393149:GOG393151 GYC393149:GYC393151 HHY393149:HHY393151 HRU393149:HRU393151 IBQ393149:IBQ393151 ILM393149:ILM393151 IVI393149:IVI393151 JFE393149:JFE393151 JPA393149:JPA393151 JYW393149:JYW393151 KIS393149:KIS393151 KSO393149:KSO393151 LCK393149:LCK393151 LMG393149:LMG393151 LWC393149:LWC393151 MFY393149:MFY393151 MPU393149:MPU393151 MZQ393149:MZQ393151 NJM393149:NJM393151 NTI393149:NTI393151 ODE393149:ODE393151 ONA393149:ONA393151 OWW393149:OWW393151 PGS393149:PGS393151 PQO393149:PQO393151 QAK393149:QAK393151 QKG393149:QKG393151 QUC393149:QUC393151 RDY393149:RDY393151 RNU393149:RNU393151 RXQ393149:RXQ393151 SHM393149:SHM393151 SRI393149:SRI393151 TBE393149:TBE393151 TLA393149:TLA393151 TUW393149:TUW393151 UES393149:UES393151 UOO393149:UOO393151 UYK393149:UYK393151 VIG393149:VIG393151 VSC393149:VSC393151 WBY393149:WBY393151 WLU393149:WLU393151 WVQ393149:WVQ393151 I458685:I458687 JE458685:JE458687 TA458685:TA458687 ACW458685:ACW458687 AMS458685:AMS458687 AWO458685:AWO458687 BGK458685:BGK458687 BQG458685:BQG458687 CAC458685:CAC458687 CJY458685:CJY458687 CTU458685:CTU458687 DDQ458685:DDQ458687 DNM458685:DNM458687 DXI458685:DXI458687 EHE458685:EHE458687 ERA458685:ERA458687 FAW458685:FAW458687 FKS458685:FKS458687 FUO458685:FUO458687 GEK458685:GEK458687 GOG458685:GOG458687 GYC458685:GYC458687 HHY458685:HHY458687 HRU458685:HRU458687 IBQ458685:IBQ458687 ILM458685:ILM458687 IVI458685:IVI458687 JFE458685:JFE458687 JPA458685:JPA458687 JYW458685:JYW458687 KIS458685:KIS458687 KSO458685:KSO458687 LCK458685:LCK458687 LMG458685:LMG458687 LWC458685:LWC458687 MFY458685:MFY458687 MPU458685:MPU458687 MZQ458685:MZQ458687 NJM458685:NJM458687 NTI458685:NTI458687 ODE458685:ODE458687 ONA458685:ONA458687 OWW458685:OWW458687 PGS458685:PGS458687 PQO458685:PQO458687 QAK458685:QAK458687 QKG458685:QKG458687 QUC458685:QUC458687 RDY458685:RDY458687 RNU458685:RNU458687 RXQ458685:RXQ458687 SHM458685:SHM458687 SRI458685:SRI458687 TBE458685:TBE458687 TLA458685:TLA458687 TUW458685:TUW458687 UES458685:UES458687 UOO458685:UOO458687 UYK458685:UYK458687 VIG458685:VIG458687 VSC458685:VSC458687 WBY458685:WBY458687 WLU458685:WLU458687 WVQ458685:WVQ458687 I524221:I524223 JE524221:JE524223 TA524221:TA524223 ACW524221:ACW524223 AMS524221:AMS524223 AWO524221:AWO524223 BGK524221:BGK524223 BQG524221:BQG524223 CAC524221:CAC524223 CJY524221:CJY524223 CTU524221:CTU524223 DDQ524221:DDQ524223 DNM524221:DNM524223 DXI524221:DXI524223 EHE524221:EHE524223 ERA524221:ERA524223 FAW524221:FAW524223 FKS524221:FKS524223 FUO524221:FUO524223 GEK524221:GEK524223 GOG524221:GOG524223 GYC524221:GYC524223 HHY524221:HHY524223 HRU524221:HRU524223 IBQ524221:IBQ524223 ILM524221:ILM524223 IVI524221:IVI524223 JFE524221:JFE524223 JPA524221:JPA524223 JYW524221:JYW524223 KIS524221:KIS524223 KSO524221:KSO524223 LCK524221:LCK524223 LMG524221:LMG524223 LWC524221:LWC524223 MFY524221:MFY524223 MPU524221:MPU524223 MZQ524221:MZQ524223 NJM524221:NJM524223 NTI524221:NTI524223 ODE524221:ODE524223 ONA524221:ONA524223 OWW524221:OWW524223 PGS524221:PGS524223 PQO524221:PQO524223 QAK524221:QAK524223 QKG524221:QKG524223 QUC524221:QUC524223 RDY524221:RDY524223 RNU524221:RNU524223 RXQ524221:RXQ524223 SHM524221:SHM524223 SRI524221:SRI524223 TBE524221:TBE524223 TLA524221:TLA524223 TUW524221:TUW524223 UES524221:UES524223 UOO524221:UOO524223 UYK524221:UYK524223 VIG524221:VIG524223 VSC524221:VSC524223 WBY524221:WBY524223 WLU524221:WLU524223 WVQ524221:WVQ524223 I589757:I589759 JE589757:JE589759 TA589757:TA589759 ACW589757:ACW589759 AMS589757:AMS589759 AWO589757:AWO589759 BGK589757:BGK589759 BQG589757:BQG589759 CAC589757:CAC589759 CJY589757:CJY589759 CTU589757:CTU589759 DDQ589757:DDQ589759 DNM589757:DNM589759 DXI589757:DXI589759 EHE589757:EHE589759 ERA589757:ERA589759 FAW589757:FAW589759 FKS589757:FKS589759 FUO589757:FUO589759 GEK589757:GEK589759 GOG589757:GOG589759 GYC589757:GYC589759 HHY589757:HHY589759 HRU589757:HRU589759 IBQ589757:IBQ589759 ILM589757:ILM589759 IVI589757:IVI589759 JFE589757:JFE589759 JPA589757:JPA589759 JYW589757:JYW589759 KIS589757:KIS589759 KSO589757:KSO589759 LCK589757:LCK589759 LMG589757:LMG589759 LWC589757:LWC589759 MFY589757:MFY589759 MPU589757:MPU589759 MZQ589757:MZQ589759 NJM589757:NJM589759 NTI589757:NTI589759 ODE589757:ODE589759 ONA589757:ONA589759 OWW589757:OWW589759 PGS589757:PGS589759 PQO589757:PQO589759 QAK589757:QAK589759 QKG589757:QKG589759 QUC589757:QUC589759 RDY589757:RDY589759 RNU589757:RNU589759 RXQ589757:RXQ589759 SHM589757:SHM589759 SRI589757:SRI589759 TBE589757:TBE589759 TLA589757:TLA589759 TUW589757:TUW589759 UES589757:UES589759 UOO589757:UOO589759 UYK589757:UYK589759 VIG589757:VIG589759 VSC589757:VSC589759 WBY589757:WBY589759 WLU589757:WLU589759 WVQ589757:WVQ589759 I655293:I655295 JE655293:JE655295 TA655293:TA655295 ACW655293:ACW655295 AMS655293:AMS655295 AWO655293:AWO655295 BGK655293:BGK655295 BQG655293:BQG655295 CAC655293:CAC655295 CJY655293:CJY655295 CTU655293:CTU655295 DDQ655293:DDQ655295 DNM655293:DNM655295 DXI655293:DXI655295 EHE655293:EHE655295 ERA655293:ERA655295 FAW655293:FAW655295 FKS655293:FKS655295 FUO655293:FUO655295 GEK655293:GEK655295 GOG655293:GOG655295 GYC655293:GYC655295 HHY655293:HHY655295 HRU655293:HRU655295 IBQ655293:IBQ655295 ILM655293:ILM655295 IVI655293:IVI655295 JFE655293:JFE655295 JPA655293:JPA655295 JYW655293:JYW655295 KIS655293:KIS655295 KSO655293:KSO655295 LCK655293:LCK655295 LMG655293:LMG655295 LWC655293:LWC655295 MFY655293:MFY655295 MPU655293:MPU655295 MZQ655293:MZQ655295 NJM655293:NJM655295 NTI655293:NTI655295 ODE655293:ODE655295 ONA655293:ONA655295 OWW655293:OWW655295 PGS655293:PGS655295 PQO655293:PQO655295 QAK655293:QAK655295 QKG655293:QKG655295 QUC655293:QUC655295 RDY655293:RDY655295 RNU655293:RNU655295 RXQ655293:RXQ655295 SHM655293:SHM655295 SRI655293:SRI655295 TBE655293:TBE655295 TLA655293:TLA655295 TUW655293:TUW655295 UES655293:UES655295 UOO655293:UOO655295 UYK655293:UYK655295 VIG655293:VIG655295 VSC655293:VSC655295 WBY655293:WBY655295 WLU655293:WLU655295 WVQ655293:WVQ655295 I720829:I720831 JE720829:JE720831 TA720829:TA720831 ACW720829:ACW720831 AMS720829:AMS720831 AWO720829:AWO720831 BGK720829:BGK720831 BQG720829:BQG720831 CAC720829:CAC720831 CJY720829:CJY720831 CTU720829:CTU720831 DDQ720829:DDQ720831 DNM720829:DNM720831 DXI720829:DXI720831 EHE720829:EHE720831 ERA720829:ERA720831 FAW720829:FAW720831 FKS720829:FKS720831 FUO720829:FUO720831 GEK720829:GEK720831 GOG720829:GOG720831 GYC720829:GYC720831 HHY720829:HHY720831 HRU720829:HRU720831 IBQ720829:IBQ720831 ILM720829:ILM720831 IVI720829:IVI720831 JFE720829:JFE720831 JPA720829:JPA720831 JYW720829:JYW720831 KIS720829:KIS720831 KSO720829:KSO720831 LCK720829:LCK720831 LMG720829:LMG720831 LWC720829:LWC720831 MFY720829:MFY720831 MPU720829:MPU720831 MZQ720829:MZQ720831 NJM720829:NJM720831 NTI720829:NTI720831 ODE720829:ODE720831 ONA720829:ONA720831 OWW720829:OWW720831 PGS720829:PGS720831 PQO720829:PQO720831 QAK720829:QAK720831 QKG720829:QKG720831 QUC720829:QUC720831 RDY720829:RDY720831 RNU720829:RNU720831 RXQ720829:RXQ720831 SHM720829:SHM720831 SRI720829:SRI720831 TBE720829:TBE720831 TLA720829:TLA720831 TUW720829:TUW720831 UES720829:UES720831 UOO720829:UOO720831 UYK720829:UYK720831 VIG720829:VIG720831 VSC720829:VSC720831 WBY720829:WBY720831 WLU720829:WLU720831 WVQ720829:WVQ720831 I786365:I786367 JE786365:JE786367 TA786365:TA786367 ACW786365:ACW786367 AMS786365:AMS786367 AWO786365:AWO786367 BGK786365:BGK786367 BQG786365:BQG786367 CAC786365:CAC786367 CJY786365:CJY786367 CTU786365:CTU786367 DDQ786365:DDQ786367 DNM786365:DNM786367 DXI786365:DXI786367 EHE786365:EHE786367 ERA786365:ERA786367 FAW786365:FAW786367 FKS786365:FKS786367 FUO786365:FUO786367 GEK786365:GEK786367 GOG786365:GOG786367 GYC786365:GYC786367 HHY786365:HHY786367 HRU786365:HRU786367 IBQ786365:IBQ786367 ILM786365:ILM786367 IVI786365:IVI786367 JFE786365:JFE786367 JPA786365:JPA786367 JYW786365:JYW786367 KIS786365:KIS786367 KSO786365:KSO786367 LCK786365:LCK786367 LMG786365:LMG786367 LWC786365:LWC786367 MFY786365:MFY786367 MPU786365:MPU786367 MZQ786365:MZQ786367 NJM786365:NJM786367 NTI786365:NTI786367 ODE786365:ODE786367 ONA786365:ONA786367 OWW786365:OWW786367 PGS786365:PGS786367 PQO786365:PQO786367 QAK786365:QAK786367 QKG786365:QKG786367 QUC786365:QUC786367 RDY786365:RDY786367 RNU786365:RNU786367 RXQ786365:RXQ786367 SHM786365:SHM786367 SRI786365:SRI786367 TBE786365:TBE786367 TLA786365:TLA786367 TUW786365:TUW786367 UES786365:UES786367 UOO786365:UOO786367 UYK786365:UYK786367 VIG786365:VIG786367 VSC786365:VSC786367 WBY786365:WBY786367 WLU786365:WLU786367 WVQ786365:WVQ786367 I851901:I851903 JE851901:JE851903 TA851901:TA851903 ACW851901:ACW851903 AMS851901:AMS851903 AWO851901:AWO851903 BGK851901:BGK851903 BQG851901:BQG851903 CAC851901:CAC851903 CJY851901:CJY851903 CTU851901:CTU851903 DDQ851901:DDQ851903 DNM851901:DNM851903 DXI851901:DXI851903 EHE851901:EHE851903 ERA851901:ERA851903 FAW851901:FAW851903 FKS851901:FKS851903 FUO851901:FUO851903 GEK851901:GEK851903 GOG851901:GOG851903 GYC851901:GYC851903 HHY851901:HHY851903 HRU851901:HRU851903 IBQ851901:IBQ851903 ILM851901:ILM851903 IVI851901:IVI851903 JFE851901:JFE851903 JPA851901:JPA851903 JYW851901:JYW851903 KIS851901:KIS851903 KSO851901:KSO851903 LCK851901:LCK851903 LMG851901:LMG851903 LWC851901:LWC851903 MFY851901:MFY851903 MPU851901:MPU851903 MZQ851901:MZQ851903 NJM851901:NJM851903 NTI851901:NTI851903 ODE851901:ODE851903 ONA851901:ONA851903 OWW851901:OWW851903 PGS851901:PGS851903 PQO851901:PQO851903 QAK851901:QAK851903 QKG851901:QKG851903 QUC851901:QUC851903 RDY851901:RDY851903 RNU851901:RNU851903 RXQ851901:RXQ851903 SHM851901:SHM851903 SRI851901:SRI851903 TBE851901:TBE851903 TLA851901:TLA851903 TUW851901:TUW851903 UES851901:UES851903 UOO851901:UOO851903 UYK851901:UYK851903 VIG851901:VIG851903 VSC851901:VSC851903 WBY851901:WBY851903 WLU851901:WLU851903 WVQ851901:WVQ851903 I917437:I917439 JE917437:JE917439 TA917437:TA917439 ACW917437:ACW917439 AMS917437:AMS917439 AWO917437:AWO917439 BGK917437:BGK917439 BQG917437:BQG917439 CAC917437:CAC917439 CJY917437:CJY917439 CTU917437:CTU917439 DDQ917437:DDQ917439 DNM917437:DNM917439 DXI917437:DXI917439 EHE917437:EHE917439 ERA917437:ERA917439 FAW917437:FAW917439 FKS917437:FKS917439 FUO917437:FUO917439 GEK917437:GEK917439 GOG917437:GOG917439 GYC917437:GYC917439 HHY917437:HHY917439 HRU917437:HRU917439 IBQ917437:IBQ917439 ILM917437:ILM917439 IVI917437:IVI917439 JFE917437:JFE917439 JPA917437:JPA917439 JYW917437:JYW917439 KIS917437:KIS917439 KSO917437:KSO917439 LCK917437:LCK917439 LMG917437:LMG917439 LWC917437:LWC917439 MFY917437:MFY917439 MPU917437:MPU917439 MZQ917437:MZQ917439 NJM917437:NJM917439 NTI917437:NTI917439 ODE917437:ODE917439 ONA917437:ONA917439 OWW917437:OWW917439 PGS917437:PGS917439 PQO917437:PQO917439 QAK917437:QAK917439 QKG917437:QKG917439 QUC917437:QUC917439 RDY917437:RDY917439 RNU917437:RNU917439 RXQ917437:RXQ917439 SHM917437:SHM917439 SRI917437:SRI917439 TBE917437:TBE917439 TLA917437:TLA917439 TUW917437:TUW917439 UES917437:UES917439 UOO917437:UOO917439 UYK917437:UYK917439 VIG917437:VIG917439 VSC917437:VSC917439 WBY917437:WBY917439 WLU917437:WLU917439 WVQ917437:WVQ917439 I982973:I982975 JE982973:JE982975 TA982973:TA982975 ACW982973:ACW982975 AMS982973:AMS982975 AWO982973:AWO982975 BGK982973:BGK982975 BQG982973:BQG982975 CAC982973:CAC982975 CJY982973:CJY982975 CTU982973:CTU982975 DDQ982973:DDQ982975 DNM982973:DNM982975 DXI982973:DXI982975 EHE982973:EHE982975 ERA982973:ERA982975 FAW982973:FAW982975 FKS982973:FKS982975 FUO982973:FUO982975 GEK982973:GEK982975 GOG982973:GOG982975 GYC982973:GYC982975 HHY982973:HHY982975 HRU982973:HRU982975 IBQ982973:IBQ982975 ILM982973:ILM982975 IVI982973:IVI982975 JFE982973:JFE982975 JPA982973:JPA982975 JYW982973:JYW982975 KIS982973:KIS982975 KSO982973:KSO982975 LCK982973:LCK982975 LMG982973:LMG982975 LWC982973:LWC982975 MFY982973:MFY982975 MPU982973:MPU982975 MZQ982973:MZQ982975 NJM982973:NJM982975 NTI982973:NTI982975 ODE982973:ODE982975 ONA982973:ONA982975 OWW982973:OWW982975 PGS982973:PGS982975 PQO982973:PQO982975 QAK982973:QAK982975 QKG982973:QKG982975 QUC982973:QUC982975 RDY982973:RDY982975 RNU982973:RNU982975 RXQ982973:RXQ982975 SHM982973:SHM982975 SRI982973:SRI982975 TBE982973:TBE982975 TLA982973:TLA982975 TUW982973:TUW982975 UES982973:UES982975 UOO982973:UOO982975 UYK982973:UYK982975 VIG982973:VIG982975 VSC982973:VSC982975 WBY982973:WBY982975 WLU982973:WLU982975 WVQ982973:WVQ982975 H65467:H65470 JD65467:JD65470 SZ65467:SZ65470 ACV65467:ACV65470 AMR65467:AMR65470 AWN65467:AWN65470 BGJ65467:BGJ65470 BQF65467:BQF65470 CAB65467:CAB65470 CJX65467:CJX65470 CTT65467:CTT65470 DDP65467:DDP65470 DNL65467:DNL65470 DXH65467:DXH65470 EHD65467:EHD65470 EQZ65467:EQZ65470 FAV65467:FAV65470 FKR65467:FKR65470 FUN65467:FUN65470 GEJ65467:GEJ65470 GOF65467:GOF65470 GYB65467:GYB65470 HHX65467:HHX65470 HRT65467:HRT65470 IBP65467:IBP65470 ILL65467:ILL65470 IVH65467:IVH65470 JFD65467:JFD65470 JOZ65467:JOZ65470 JYV65467:JYV65470 KIR65467:KIR65470 KSN65467:KSN65470 LCJ65467:LCJ65470 LMF65467:LMF65470 LWB65467:LWB65470 MFX65467:MFX65470 MPT65467:MPT65470 MZP65467:MZP65470 NJL65467:NJL65470 NTH65467:NTH65470 ODD65467:ODD65470 OMZ65467:OMZ65470 OWV65467:OWV65470 PGR65467:PGR65470 PQN65467:PQN65470 QAJ65467:QAJ65470 QKF65467:QKF65470 QUB65467:QUB65470 RDX65467:RDX65470 RNT65467:RNT65470 RXP65467:RXP65470 SHL65467:SHL65470 SRH65467:SRH65470 TBD65467:TBD65470 TKZ65467:TKZ65470 TUV65467:TUV65470 UER65467:UER65470 UON65467:UON65470 UYJ65467:UYJ65470 VIF65467:VIF65470 VSB65467:VSB65470 WBX65467:WBX65470 WLT65467:WLT65470 WVP65467:WVP65470 H131003:H131006 JD131003:JD131006 SZ131003:SZ131006 ACV131003:ACV131006 AMR131003:AMR131006 AWN131003:AWN131006 BGJ131003:BGJ131006 BQF131003:BQF131006 CAB131003:CAB131006 CJX131003:CJX131006 CTT131003:CTT131006 DDP131003:DDP131006 DNL131003:DNL131006 DXH131003:DXH131006 EHD131003:EHD131006 EQZ131003:EQZ131006 FAV131003:FAV131006 FKR131003:FKR131006 FUN131003:FUN131006 GEJ131003:GEJ131006 GOF131003:GOF131006 GYB131003:GYB131006 HHX131003:HHX131006 HRT131003:HRT131006 IBP131003:IBP131006 ILL131003:ILL131006 IVH131003:IVH131006 JFD131003:JFD131006 JOZ131003:JOZ131006 JYV131003:JYV131006 KIR131003:KIR131006 KSN131003:KSN131006 LCJ131003:LCJ131006 LMF131003:LMF131006 LWB131003:LWB131006 MFX131003:MFX131006 MPT131003:MPT131006 MZP131003:MZP131006 NJL131003:NJL131006 NTH131003:NTH131006 ODD131003:ODD131006 OMZ131003:OMZ131006 OWV131003:OWV131006 PGR131003:PGR131006 PQN131003:PQN131006 QAJ131003:QAJ131006 QKF131003:QKF131006 QUB131003:QUB131006 RDX131003:RDX131006 RNT131003:RNT131006 RXP131003:RXP131006 SHL131003:SHL131006 SRH131003:SRH131006 TBD131003:TBD131006 TKZ131003:TKZ131006 TUV131003:TUV131006 UER131003:UER131006 UON131003:UON131006 UYJ131003:UYJ131006 VIF131003:VIF131006 VSB131003:VSB131006 WBX131003:WBX131006 WLT131003:WLT131006 WVP131003:WVP131006 H196539:H196542 JD196539:JD196542 SZ196539:SZ196542 ACV196539:ACV196542 AMR196539:AMR196542 AWN196539:AWN196542 BGJ196539:BGJ196542 BQF196539:BQF196542 CAB196539:CAB196542 CJX196539:CJX196542 CTT196539:CTT196542 DDP196539:DDP196542 DNL196539:DNL196542 DXH196539:DXH196542 EHD196539:EHD196542 EQZ196539:EQZ196542 FAV196539:FAV196542 FKR196539:FKR196542 FUN196539:FUN196542 GEJ196539:GEJ196542 GOF196539:GOF196542 GYB196539:GYB196542 HHX196539:HHX196542 HRT196539:HRT196542 IBP196539:IBP196542 ILL196539:ILL196542 IVH196539:IVH196542 JFD196539:JFD196542 JOZ196539:JOZ196542 JYV196539:JYV196542 KIR196539:KIR196542 KSN196539:KSN196542 LCJ196539:LCJ196542 LMF196539:LMF196542 LWB196539:LWB196542 MFX196539:MFX196542 MPT196539:MPT196542 MZP196539:MZP196542 NJL196539:NJL196542 NTH196539:NTH196542 ODD196539:ODD196542 OMZ196539:OMZ196542 OWV196539:OWV196542 PGR196539:PGR196542 PQN196539:PQN196542 QAJ196539:QAJ196542 QKF196539:QKF196542 QUB196539:QUB196542 RDX196539:RDX196542 RNT196539:RNT196542 RXP196539:RXP196542 SHL196539:SHL196542 SRH196539:SRH196542 TBD196539:TBD196542 TKZ196539:TKZ196542 TUV196539:TUV196542 UER196539:UER196542 UON196539:UON196542 UYJ196539:UYJ196542 VIF196539:VIF196542 VSB196539:VSB196542 WBX196539:WBX196542 WLT196539:WLT196542 WVP196539:WVP196542 H262075:H262078 JD262075:JD262078 SZ262075:SZ262078 ACV262075:ACV262078 AMR262075:AMR262078 AWN262075:AWN262078 BGJ262075:BGJ262078 BQF262075:BQF262078 CAB262075:CAB262078 CJX262075:CJX262078 CTT262075:CTT262078 DDP262075:DDP262078 DNL262075:DNL262078 DXH262075:DXH262078 EHD262075:EHD262078 EQZ262075:EQZ262078 FAV262075:FAV262078 FKR262075:FKR262078 FUN262075:FUN262078 GEJ262075:GEJ262078 GOF262075:GOF262078 GYB262075:GYB262078 HHX262075:HHX262078 HRT262075:HRT262078 IBP262075:IBP262078 ILL262075:ILL262078 IVH262075:IVH262078 JFD262075:JFD262078 JOZ262075:JOZ262078 JYV262075:JYV262078 KIR262075:KIR262078 KSN262075:KSN262078 LCJ262075:LCJ262078 LMF262075:LMF262078 LWB262075:LWB262078 MFX262075:MFX262078 MPT262075:MPT262078 MZP262075:MZP262078 NJL262075:NJL262078 NTH262075:NTH262078 ODD262075:ODD262078 OMZ262075:OMZ262078 OWV262075:OWV262078 PGR262075:PGR262078 PQN262075:PQN262078 QAJ262075:QAJ262078 QKF262075:QKF262078 QUB262075:QUB262078 RDX262075:RDX262078 RNT262075:RNT262078 RXP262075:RXP262078 SHL262075:SHL262078 SRH262075:SRH262078 TBD262075:TBD262078 TKZ262075:TKZ262078 TUV262075:TUV262078 UER262075:UER262078 UON262075:UON262078 UYJ262075:UYJ262078 VIF262075:VIF262078 VSB262075:VSB262078 WBX262075:WBX262078 WLT262075:WLT262078 WVP262075:WVP262078 H327611:H327614 JD327611:JD327614 SZ327611:SZ327614 ACV327611:ACV327614 AMR327611:AMR327614 AWN327611:AWN327614 BGJ327611:BGJ327614 BQF327611:BQF327614 CAB327611:CAB327614 CJX327611:CJX327614 CTT327611:CTT327614 DDP327611:DDP327614 DNL327611:DNL327614 DXH327611:DXH327614 EHD327611:EHD327614 EQZ327611:EQZ327614 FAV327611:FAV327614 FKR327611:FKR327614 FUN327611:FUN327614 GEJ327611:GEJ327614 GOF327611:GOF327614 GYB327611:GYB327614 HHX327611:HHX327614 HRT327611:HRT327614 IBP327611:IBP327614 ILL327611:ILL327614 IVH327611:IVH327614 JFD327611:JFD327614 JOZ327611:JOZ327614 JYV327611:JYV327614 KIR327611:KIR327614 KSN327611:KSN327614 LCJ327611:LCJ327614 LMF327611:LMF327614 LWB327611:LWB327614 MFX327611:MFX327614 MPT327611:MPT327614 MZP327611:MZP327614 NJL327611:NJL327614 NTH327611:NTH327614 ODD327611:ODD327614 OMZ327611:OMZ327614 OWV327611:OWV327614 PGR327611:PGR327614 PQN327611:PQN327614 QAJ327611:QAJ327614 QKF327611:QKF327614 QUB327611:QUB327614 RDX327611:RDX327614 RNT327611:RNT327614 RXP327611:RXP327614 SHL327611:SHL327614 SRH327611:SRH327614 TBD327611:TBD327614 TKZ327611:TKZ327614 TUV327611:TUV327614 UER327611:UER327614 UON327611:UON327614 UYJ327611:UYJ327614 VIF327611:VIF327614 VSB327611:VSB327614 WBX327611:WBX327614 WLT327611:WLT327614 WVP327611:WVP327614 H393147:H393150 JD393147:JD393150 SZ393147:SZ393150 ACV393147:ACV393150 AMR393147:AMR393150 AWN393147:AWN393150 BGJ393147:BGJ393150 BQF393147:BQF393150 CAB393147:CAB393150 CJX393147:CJX393150 CTT393147:CTT393150 DDP393147:DDP393150 DNL393147:DNL393150 DXH393147:DXH393150 EHD393147:EHD393150 EQZ393147:EQZ393150 FAV393147:FAV393150 FKR393147:FKR393150 FUN393147:FUN393150 GEJ393147:GEJ393150 GOF393147:GOF393150 GYB393147:GYB393150 HHX393147:HHX393150 HRT393147:HRT393150 IBP393147:IBP393150 ILL393147:ILL393150 IVH393147:IVH393150 JFD393147:JFD393150 JOZ393147:JOZ393150 JYV393147:JYV393150 KIR393147:KIR393150 KSN393147:KSN393150 LCJ393147:LCJ393150 LMF393147:LMF393150 LWB393147:LWB393150 MFX393147:MFX393150 MPT393147:MPT393150 MZP393147:MZP393150 NJL393147:NJL393150 NTH393147:NTH393150 ODD393147:ODD393150 OMZ393147:OMZ393150 OWV393147:OWV393150 PGR393147:PGR393150 PQN393147:PQN393150 QAJ393147:QAJ393150 QKF393147:QKF393150 QUB393147:QUB393150 RDX393147:RDX393150 RNT393147:RNT393150 RXP393147:RXP393150 SHL393147:SHL393150 SRH393147:SRH393150 TBD393147:TBD393150 TKZ393147:TKZ393150 TUV393147:TUV393150 UER393147:UER393150 UON393147:UON393150 UYJ393147:UYJ393150 VIF393147:VIF393150 VSB393147:VSB393150 WBX393147:WBX393150 WLT393147:WLT393150 WVP393147:WVP393150 H458683:H458686 JD458683:JD458686 SZ458683:SZ458686 ACV458683:ACV458686 AMR458683:AMR458686 AWN458683:AWN458686 BGJ458683:BGJ458686 BQF458683:BQF458686 CAB458683:CAB458686 CJX458683:CJX458686 CTT458683:CTT458686 DDP458683:DDP458686 DNL458683:DNL458686 DXH458683:DXH458686 EHD458683:EHD458686 EQZ458683:EQZ458686 FAV458683:FAV458686 FKR458683:FKR458686 FUN458683:FUN458686 GEJ458683:GEJ458686 GOF458683:GOF458686 GYB458683:GYB458686 HHX458683:HHX458686 HRT458683:HRT458686 IBP458683:IBP458686 ILL458683:ILL458686 IVH458683:IVH458686 JFD458683:JFD458686 JOZ458683:JOZ458686 JYV458683:JYV458686 KIR458683:KIR458686 KSN458683:KSN458686 LCJ458683:LCJ458686 LMF458683:LMF458686 LWB458683:LWB458686 MFX458683:MFX458686 MPT458683:MPT458686 MZP458683:MZP458686 NJL458683:NJL458686 NTH458683:NTH458686 ODD458683:ODD458686 OMZ458683:OMZ458686 OWV458683:OWV458686 PGR458683:PGR458686 PQN458683:PQN458686 QAJ458683:QAJ458686 QKF458683:QKF458686 QUB458683:QUB458686 RDX458683:RDX458686 RNT458683:RNT458686 RXP458683:RXP458686 SHL458683:SHL458686 SRH458683:SRH458686 TBD458683:TBD458686 TKZ458683:TKZ458686 TUV458683:TUV458686 UER458683:UER458686 UON458683:UON458686 UYJ458683:UYJ458686 VIF458683:VIF458686 VSB458683:VSB458686 WBX458683:WBX458686 WLT458683:WLT458686 WVP458683:WVP458686 H524219:H524222 JD524219:JD524222 SZ524219:SZ524222 ACV524219:ACV524222 AMR524219:AMR524222 AWN524219:AWN524222 BGJ524219:BGJ524222 BQF524219:BQF524222 CAB524219:CAB524222 CJX524219:CJX524222 CTT524219:CTT524222 DDP524219:DDP524222 DNL524219:DNL524222 DXH524219:DXH524222 EHD524219:EHD524222 EQZ524219:EQZ524222 FAV524219:FAV524222 FKR524219:FKR524222 FUN524219:FUN524222 GEJ524219:GEJ524222 GOF524219:GOF524222 GYB524219:GYB524222 HHX524219:HHX524222 HRT524219:HRT524222 IBP524219:IBP524222 ILL524219:ILL524222 IVH524219:IVH524222 JFD524219:JFD524222 JOZ524219:JOZ524222 JYV524219:JYV524222 KIR524219:KIR524222 KSN524219:KSN524222 LCJ524219:LCJ524222 LMF524219:LMF524222 LWB524219:LWB524222 MFX524219:MFX524222 MPT524219:MPT524222 MZP524219:MZP524222 NJL524219:NJL524222 NTH524219:NTH524222 ODD524219:ODD524222 OMZ524219:OMZ524222 OWV524219:OWV524222 PGR524219:PGR524222 PQN524219:PQN524222 QAJ524219:QAJ524222 QKF524219:QKF524222 QUB524219:QUB524222 RDX524219:RDX524222 RNT524219:RNT524222 RXP524219:RXP524222 SHL524219:SHL524222 SRH524219:SRH524222 TBD524219:TBD524222 TKZ524219:TKZ524222 TUV524219:TUV524222 UER524219:UER524222 UON524219:UON524222 UYJ524219:UYJ524222 VIF524219:VIF524222 VSB524219:VSB524222 WBX524219:WBX524222 WLT524219:WLT524222 WVP524219:WVP524222 H589755:H589758 JD589755:JD589758 SZ589755:SZ589758 ACV589755:ACV589758 AMR589755:AMR589758 AWN589755:AWN589758 BGJ589755:BGJ589758 BQF589755:BQF589758 CAB589755:CAB589758 CJX589755:CJX589758 CTT589755:CTT589758 DDP589755:DDP589758 DNL589755:DNL589758 DXH589755:DXH589758 EHD589755:EHD589758 EQZ589755:EQZ589758 FAV589755:FAV589758 FKR589755:FKR589758 FUN589755:FUN589758 GEJ589755:GEJ589758 GOF589755:GOF589758 GYB589755:GYB589758 HHX589755:HHX589758 HRT589755:HRT589758 IBP589755:IBP589758 ILL589755:ILL589758 IVH589755:IVH589758 JFD589755:JFD589758 JOZ589755:JOZ589758 JYV589755:JYV589758 KIR589755:KIR589758 KSN589755:KSN589758 LCJ589755:LCJ589758 LMF589755:LMF589758 LWB589755:LWB589758 MFX589755:MFX589758 MPT589755:MPT589758 MZP589755:MZP589758 NJL589755:NJL589758 NTH589755:NTH589758 ODD589755:ODD589758 OMZ589755:OMZ589758 OWV589755:OWV589758 PGR589755:PGR589758 PQN589755:PQN589758 QAJ589755:QAJ589758 QKF589755:QKF589758 QUB589755:QUB589758 RDX589755:RDX589758 RNT589755:RNT589758 RXP589755:RXP589758 SHL589755:SHL589758 SRH589755:SRH589758 TBD589755:TBD589758 TKZ589755:TKZ589758 TUV589755:TUV589758 UER589755:UER589758 UON589755:UON589758 UYJ589755:UYJ589758 VIF589755:VIF589758 VSB589755:VSB589758 WBX589755:WBX589758 WLT589755:WLT589758 WVP589755:WVP589758 H655291:H655294 JD655291:JD655294 SZ655291:SZ655294 ACV655291:ACV655294 AMR655291:AMR655294 AWN655291:AWN655294 BGJ655291:BGJ655294 BQF655291:BQF655294 CAB655291:CAB655294 CJX655291:CJX655294 CTT655291:CTT655294 DDP655291:DDP655294 DNL655291:DNL655294 DXH655291:DXH655294 EHD655291:EHD655294 EQZ655291:EQZ655294 FAV655291:FAV655294 FKR655291:FKR655294 FUN655291:FUN655294 GEJ655291:GEJ655294 GOF655291:GOF655294 GYB655291:GYB655294 HHX655291:HHX655294 HRT655291:HRT655294 IBP655291:IBP655294 ILL655291:ILL655294 IVH655291:IVH655294 JFD655291:JFD655294 JOZ655291:JOZ655294 JYV655291:JYV655294 KIR655291:KIR655294 KSN655291:KSN655294 LCJ655291:LCJ655294 LMF655291:LMF655294 LWB655291:LWB655294 MFX655291:MFX655294 MPT655291:MPT655294 MZP655291:MZP655294 NJL655291:NJL655294 NTH655291:NTH655294 ODD655291:ODD655294 OMZ655291:OMZ655294 OWV655291:OWV655294 PGR655291:PGR655294 PQN655291:PQN655294 QAJ655291:QAJ655294 QKF655291:QKF655294 QUB655291:QUB655294 RDX655291:RDX655294 RNT655291:RNT655294 RXP655291:RXP655294 SHL655291:SHL655294 SRH655291:SRH655294 TBD655291:TBD655294 TKZ655291:TKZ655294 TUV655291:TUV655294 UER655291:UER655294 UON655291:UON655294 UYJ655291:UYJ655294 VIF655291:VIF655294 VSB655291:VSB655294 WBX655291:WBX655294 WLT655291:WLT655294 WVP655291:WVP655294 H720827:H720830 JD720827:JD720830 SZ720827:SZ720830 ACV720827:ACV720830 AMR720827:AMR720830 AWN720827:AWN720830 BGJ720827:BGJ720830 BQF720827:BQF720830 CAB720827:CAB720830 CJX720827:CJX720830 CTT720827:CTT720830 DDP720827:DDP720830 DNL720827:DNL720830 DXH720827:DXH720830 EHD720827:EHD720830 EQZ720827:EQZ720830 FAV720827:FAV720830 FKR720827:FKR720830 FUN720827:FUN720830 GEJ720827:GEJ720830 GOF720827:GOF720830 GYB720827:GYB720830 HHX720827:HHX720830 HRT720827:HRT720830 IBP720827:IBP720830 ILL720827:ILL720830 IVH720827:IVH720830 JFD720827:JFD720830 JOZ720827:JOZ720830 JYV720827:JYV720830 KIR720827:KIR720830 KSN720827:KSN720830 LCJ720827:LCJ720830 LMF720827:LMF720830 LWB720827:LWB720830 MFX720827:MFX720830 MPT720827:MPT720830 MZP720827:MZP720830 NJL720827:NJL720830 NTH720827:NTH720830 ODD720827:ODD720830 OMZ720827:OMZ720830 OWV720827:OWV720830 PGR720827:PGR720830 PQN720827:PQN720830 QAJ720827:QAJ720830 QKF720827:QKF720830 QUB720827:QUB720830 RDX720827:RDX720830 RNT720827:RNT720830 RXP720827:RXP720830 SHL720827:SHL720830 SRH720827:SRH720830 TBD720827:TBD720830 TKZ720827:TKZ720830 TUV720827:TUV720830 UER720827:UER720830 UON720827:UON720830 UYJ720827:UYJ720830 VIF720827:VIF720830 VSB720827:VSB720830 WBX720827:WBX720830 WLT720827:WLT720830 WVP720827:WVP720830 H786363:H786366 JD786363:JD786366 SZ786363:SZ786366 ACV786363:ACV786366 AMR786363:AMR786366 AWN786363:AWN786366 BGJ786363:BGJ786366 BQF786363:BQF786366 CAB786363:CAB786366 CJX786363:CJX786366 CTT786363:CTT786366 DDP786363:DDP786366 DNL786363:DNL786366 DXH786363:DXH786366 EHD786363:EHD786366 EQZ786363:EQZ786366 FAV786363:FAV786366 FKR786363:FKR786366 FUN786363:FUN786366 GEJ786363:GEJ786366 GOF786363:GOF786366 GYB786363:GYB786366 HHX786363:HHX786366 HRT786363:HRT786366 IBP786363:IBP786366 ILL786363:ILL786366 IVH786363:IVH786366 JFD786363:JFD786366 JOZ786363:JOZ786366 JYV786363:JYV786366 KIR786363:KIR786366 KSN786363:KSN786366 LCJ786363:LCJ786366 LMF786363:LMF786366 LWB786363:LWB786366 MFX786363:MFX786366 MPT786363:MPT786366 MZP786363:MZP786366 NJL786363:NJL786366 NTH786363:NTH786366 ODD786363:ODD786366 OMZ786363:OMZ786366 OWV786363:OWV786366 PGR786363:PGR786366 PQN786363:PQN786366 QAJ786363:QAJ786366 QKF786363:QKF786366 QUB786363:QUB786366 RDX786363:RDX786366 RNT786363:RNT786366 RXP786363:RXP786366 SHL786363:SHL786366 SRH786363:SRH786366 TBD786363:TBD786366 TKZ786363:TKZ786366 TUV786363:TUV786366 UER786363:UER786366 UON786363:UON786366 UYJ786363:UYJ786366 VIF786363:VIF786366 VSB786363:VSB786366 WBX786363:WBX786366 WLT786363:WLT786366 WVP786363:WVP786366 H851899:H851902 JD851899:JD851902 SZ851899:SZ851902 ACV851899:ACV851902 AMR851899:AMR851902 AWN851899:AWN851902 BGJ851899:BGJ851902 BQF851899:BQF851902 CAB851899:CAB851902 CJX851899:CJX851902 CTT851899:CTT851902 DDP851899:DDP851902 DNL851899:DNL851902 DXH851899:DXH851902 EHD851899:EHD851902 EQZ851899:EQZ851902 FAV851899:FAV851902 FKR851899:FKR851902 FUN851899:FUN851902 GEJ851899:GEJ851902 GOF851899:GOF851902 GYB851899:GYB851902 HHX851899:HHX851902 HRT851899:HRT851902 IBP851899:IBP851902 ILL851899:ILL851902 IVH851899:IVH851902 JFD851899:JFD851902 JOZ851899:JOZ851902 JYV851899:JYV851902 KIR851899:KIR851902 KSN851899:KSN851902 LCJ851899:LCJ851902 LMF851899:LMF851902 LWB851899:LWB851902 MFX851899:MFX851902 MPT851899:MPT851902 MZP851899:MZP851902 NJL851899:NJL851902 NTH851899:NTH851902 ODD851899:ODD851902 OMZ851899:OMZ851902 OWV851899:OWV851902 PGR851899:PGR851902 PQN851899:PQN851902 QAJ851899:QAJ851902 QKF851899:QKF851902 QUB851899:QUB851902 RDX851899:RDX851902 RNT851899:RNT851902 RXP851899:RXP851902 SHL851899:SHL851902 SRH851899:SRH851902 TBD851899:TBD851902 TKZ851899:TKZ851902 TUV851899:TUV851902 UER851899:UER851902 UON851899:UON851902 UYJ851899:UYJ851902 VIF851899:VIF851902 VSB851899:VSB851902 WBX851899:WBX851902 WLT851899:WLT851902 WVP851899:WVP851902 H917435:H917438 JD917435:JD917438 SZ917435:SZ917438 ACV917435:ACV917438 AMR917435:AMR917438 AWN917435:AWN917438 BGJ917435:BGJ917438 BQF917435:BQF917438 CAB917435:CAB917438 CJX917435:CJX917438 CTT917435:CTT917438 DDP917435:DDP917438 DNL917435:DNL917438 DXH917435:DXH917438 EHD917435:EHD917438 EQZ917435:EQZ917438 FAV917435:FAV917438 FKR917435:FKR917438 FUN917435:FUN917438 GEJ917435:GEJ917438 GOF917435:GOF917438 GYB917435:GYB917438 HHX917435:HHX917438 HRT917435:HRT917438 IBP917435:IBP917438 ILL917435:ILL917438 IVH917435:IVH917438 JFD917435:JFD917438 JOZ917435:JOZ917438 JYV917435:JYV917438 KIR917435:KIR917438 KSN917435:KSN917438 LCJ917435:LCJ917438 LMF917435:LMF917438 LWB917435:LWB917438 MFX917435:MFX917438 MPT917435:MPT917438 MZP917435:MZP917438 NJL917435:NJL917438 NTH917435:NTH917438 ODD917435:ODD917438 OMZ917435:OMZ917438 OWV917435:OWV917438 PGR917435:PGR917438 PQN917435:PQN917438 QAJ917435:QAJ917438 QKF917435:QKF917438 QUB917435:QUB917438 RDX917435:RDX917438 RNT917435:RNT917438 RXP917435:RXP917438 SHL917435:SHL917438 SRH917435:SRH917438 TBD917435:TBD917438 TKZ917435:TKZ917438 TUV917435:TUV917438 UER917435:UER917438 UON917435:UON917438 UYJ917435:UYJ917438 VIF917435:VIF917438 VSB917435:VSB917438 WBX917435:WBX917438 WLT917435:WLT917438 WVP917435:WVP917438 H982971:H982974 JD982971:JD982974 SZ982971:SZ982974 ACV982971:ACV982974 AMR982971:AMR982974 AWN982971:AWN982974 BGJ982971:BGJ982974 BQF982971:BQF982974 CAB982971:CAB982974 CJX982971:CJX982974 CTT982971:CTT982974 DDP982971:DDP982974 DNL982971:DNL982974 DXH982971:DXH982974 EHD982971:EHD982974 EQZ982971:EQZ982974 FAV982971:FAV982974 FKR982971:FKR982974 FUN982971:FUN982974 GEJ982971:GEJ982974 GOF982971:GOF982974 GYB982971:GYB982974 HHX982971:HHX982974 HRT982971:HRT982974 IBP982971:IBP982974 ILL982971:ILL982974 IVH982971:IVH982974 JFD982971:JFD982974 JOZ982971:JOZ982974 JYV982971:JYV982974 KIR982971:KIR982974 KSN982971:KSN982974 LCJ982971:LCJ982974 LMF982971:LMF982974 LWB982971:LWB982974 MFX982971:MFX982974 MPT982971:MPT982974 MZP982971:MZP982974 NJL982971:NJL982974 NTH982971:NTH982974 ODD982971:ODD982974 OMZ982971:OMZ982974 OWV982971:OWV982974 PGR982971:PGR982974 PQN982971:PQN982974 QAJ982971:QAJ982974 QKF982971:QKF982974 QUB982971:QUB982974 RDX982971:RDX982974 RNT982971:RNT982974 RXP982971:RXP982974 SHL982971:SHL982974 SRH982971:SRH982974 TBD982971:TBD982974 TKZ982971:TKZ982974 TUV982971:TUV982974 UER982971:UER982974 UON982971:UON982974 UYJ982971:UYJ982974 VIF982971:VIF982974 VSB982971:VSB982974 WBX982971:WBX982974 WLT982971:WLT982974 WVP982971:WVP982974 C65467:D131001 IY65467:IZ131001 SU65467:SV131001 ACQ65467:ACR131001 AMM65467:AMN131001 AWI65467:AWJ131001 BGE65467:BGF131001 BQA65467:BQB131001 BZW65467:BZX131001 CJS65467:CJT131001 CTO65467:CTP131001 DDK65467:DDL131001 DNG65467:DNH131001 DXC65467:DXD131001 EGY65467:EGZ131001 EQU65467:EQV131001 FAQ65467:FAR131001 FKM65467:FKN131001 FUI65467:FUJ131001 GEE65467:GEF131001 GOA65467:GOB131001 GXW65467:GXX131001 HHS65467:HHT131001 HRO65467:HRP131001 IBK65467:IBL131001 ILG65467:ILH131001 IVC65467:IVD131001 JEY65467:JEZ131001 JOU65467:JOV131001 JYQ65467:JYR131001 KIM65467:KIN131001 KSI65467:KSJ131001 LCE65467:LCF131001 LMA65467:LMB131001 LVW65467:LVX131001 MFS65467:MFT131001 MPO65467:MPP131001 MZK65467:MZL131001 NJG65467:NJH131001 NTC65467:NTD131001 OCY65467:OCZ131001 OMU65467:OMV131001 OWQ65467:OWR131001 PGM65467:PGN131001 PQI65467:PQJ131001 QAE65467:QAF131001 QKA65467:QKB131001 QTW65467:QTX131001 RDS65467:RDT131001 RNO65467:RNP131001 RXK65467:RXL131001 SHG65467:SHH131001 SRC65467:SRD131001 TAY65467:TAZ131001 TKU65467:TKV131001 TUQ65467:TUR131001 UEM65467:UEN131001 UOI65467:UOJ131001 UYE65467:UYF131001 VIA65467:VIB131001 VRW65467:VRX131001 WBS65467:WBT131001 WLO65467:WLP131001 WVK65467:WVL131001 C131003:D196537 IY131003:IZ196537 SU131003:SV196537 ACQ131003:ACR196537 AMM131003:AMN196537 AWI131003:AWJ196537 BGE131003:BGF196537 BQA131003:BQB196537 BZW131003:BZX196537 CJS131003:CJT196537 CTO131003:CTP196537 DDK131003:DDL196537 DNG131003:DNH196537 DXC131003:DXD196537 EGY131003:EGZ196537 EQU131003:EQV196537 FAQ131003:FAR196537 FKM131003:FKN196537 FUI131003:FUJ196537 GEE131003:GEF196537 GOA131003:GOB196537 GXW131003:GXX196537 HHS131003:HHT196537 HRO131003:HRP196537 IBK131003:IBL196537 ILG131003:ILH196537 IVC131003:IVD196537 JEY131003:JEZ196537 JOU131003:JOV196537 JYQ131003:JYR196537 KIM131003:KIN196537 KSI131003:KSJ196537 LCE131003:LCF196537 LMA131003:LMB196537 LVW131003:LVX196537 MFS131003:MFT196537 MPO131003:MPP196537 MZK131003:MZL196537 NJG131003:NJH196537 NTC131003:NTD196537 OCY131003:OCZ196537 OMU131003:OMV196537 OWQ131003:OWR196537 PGM131003:PGN196537 PQI131003:PQJ196537 QAE131003:QAF196537 QKA131003:QKB196537 QTW131003:QTX196537 RDS131003:RDT196537 RNO131003:RNP196537 RXK131003:RXL196537 SHG131003:SHH196537 SRC131003:SRD196537 TAY131003:TAZ196537 TKU131003:TKV196537 TUQ131003:TUR196537 UEM131003:UEN196537 UOI131003:UOJ196537 UYE131003:UYF196537 VIA131003:VIB196537 VRW131003:VRX196537 WBS131003:WBT196537 WLO131003:WLP196537 WVK131003:WVL196537 C196539:D262073 IY196539:IZ262073 SU196539:SV262073 ACQ196539:ACR262073 AMM196539:AMN262073 AWI196539:AWJ262073 BGE196539:BGF262073 BQA196539:BQB262073 BZW196539:BZX262073 CJS196539:CJT262073 CTO196539:CTP262073 DDK196539:DDL262073 DNG196539:DNH262073 DXC196539:DXD262073 EGY196539:EGZ262073 EQU196539:EQV262073 FAQ196539:FAR262073 FKM196539:FKN262073 FUI196539:FUJ262073 GEE196539:GEF262073 GOA196539:GOB262073 GXW196539:GXX262073 HHS196539:HHT262073 HRO196539:HRP262073 IBK196539:IBL262073 ILG196539:ILH262073 IVC196539:IVD262073 JEY196539:JEZ262073 JOU196539:JOV262073 JYQ196539:JYR262073 KIM196539:KIN262073 KSI196539:KSJ262073 LCE196539:LCF262073 LMA196539:LMB262073 LVW196539:LVX262073 MFS196539:MFT262073 MPO196539:MPP262073 MZK196539:MZL262073 NJG196539:NJH262073 NTC196539:NTD262073 OCY196539:OCZ262073 OMU196539:OMV262073 OWQ196539:OWR262073 PGM196539:PGN262073 PQI196539:PQJ262073 QAE196539:QAF262073 QKA196539:QKB262073 QTW196539:QTX262073 RDS196539:RDT262073 RNO196539:RNP262073 RXK196539:RXL262073 SHG196539:SHH262073 SRC196539:SRD262073 TAY196539:TAZ262073 TKU196539:TKV262073 TUQ196539:TUR262073 UEM196539:UEN262073 UOI196539:UOJ262073 UYE196539:UYF262073 VIA196539:VIB262073 VRW196539:VRX262073 WBS196539:WBT262073 WLO196539:WLP262073 WVK196539:WVL262073 C262075:D327609 IY262075:IZ327609 SU262075:SV327609 ACQ262075:ACR327609 AMM262075:AMN327609 AWI262075:AWJ327609 BGE262075:BGF327609 BQA262075:BQB327609 BZW262075:BZX327609 CJS262075:CJT327609 CTO262075:CTP327609 DDK262075:DDL327609 DNG262075:DNH327609 DXC262075:DXD327609 EGY262075:EGZ327609 EQU262075:EQV327609 FAQ262075:FAR327609 FKM262075:FKN327609 FUI262075:FUJ327609 GEE262075:GEF327609 GOA262075:GOB327609 GXW262075:GXX327609 HHS262075:HHT327609 HRO262075:HRP327609 IBK262075:IBL327609 ILG262075:ILH327609 IVC262075:IVD327609 JEY262075:JEZ327609 JOU262075:JOV327609 JYQ262075:JYR327609 KIM262075:KIN327609 KSI262075:KSJ327609 LCE262075:LCF327609 LMA262075:LMB327609 LVW262075:LVX327609 MFS262075:MFT327609 MPO262075:MPP327609 MZK262075:MZL327609 NJG262075:NJH327609 NTC262075:NTD327609 OCY262075:OCZ327609 OMU262075:OMV327609 OWQ262075:OWR327609 PGM262075:PGN327609 PQI262075:PQJ327609 QAE262075:QAF327609 QKA262075:QKB327609 QTW262075:QTX327609 RDS262075:RDT327609 RNO262075:RNP327609 RXK262075:RXL327609 SHG262075:SHH327609 SRC262075:SRD327609 TAY262075:TAZ327609 TKU262075:TKV327609 TUQ262075:TUR327609 UEM262075:UEN327609 UOI262075:UOJ327609 UYE262075:UYF327609 VIA262075:VIB327609 VRW262075:VRX327609 WBS262075:WBT327609 WLO262075:WLP327609 WVK262075:WVL327609 C327611:D393145 IY327611:IZ393145 SU327611:SV393145 ACQ327611:ACR393145 AMM327611:AMN393145 AWI327611:AWJ393145 BGE327611:BGF393145 BQA327611:BQB393145 BZW327611:BZX393145 CJS327611:CJT393145 CTO327611:CTP393145 DDK327611:DDL393145 DNG327611:DNH393145 DXC327611:DXD393145 EGY327611:EGZ393145 EQU327611:EQV393145 FAQ327611:FAR393145 FKM327611:FKN393145 FUI327611:FUJ393145 GEE327611:GEF393145 GOA327611:GOB393145 GXW327611:GXX393145 HHS327611:HHT393145 HRO327611:HRP393145 IBK327611:IBL393145 ILG327611:ILH393145 IVC327611:IVD393145 JEY327611:JEZ393145 JOU327611:JOV393145 JYQ327611:JYR393145 KIM327611:KIN393145 KSI327611:KSJ393145 LCE327611:LCF393145 LMA327611:LMB393145 LVW327611:LVX393145 MFS327611:MFT393145 MPO327611:MPP393145 MZK327611:MZL393145 NJG327611:NJH393145 NTC327611:NTD393145 OCY327611:OCZ393145 OMU327611:OMV393145 OWQ327611:OWR393145 PGM327611:PGN393145 PQI327611:PQJ393145 QAE327611:QAF393145 QKA327611:QKB393145 QTW327611:QTX393145 RDS327611:RDT393145 RNO327611:RNP393145 RXK327611:RXL393145 SHG327611:SHH393145 SRC327611:SRD393145 TAY327611:TAZ393145 TKU327611:TKV393145 TUQ327611:TUR393145 UEM327611:UEN393145 UOI327611:UOJ393145 UYE327611:UYF393145 VIA327611:VIB393145 VRW327611:VRX393145 WBS327611:WBT393145 WLO327611:WLP393145 WVK327611:WVL393145 C393147:D458681 IY393147:IZ458681 SU393147:SV458681 ACQ393147:ACR458681 AMM393147:AMN458681 AWI393147:AWJ458681 BGE393147:BGF458681 BQA393147:BQB458681 BZW393147:BZX458681 CJS393147:CJT458681 CTO393147:CTP458681 DDK393147:DDL458681 DNG393147:DNH458681 DXC393147:DXD458681 EGY393147:EGZ458681 EQU393147:EQV458681 FAQ393147:FAR458681 FKM393147:FKN458681 FUI393147:FUJ458681 GEE393147:GEF458681 GOA393147:GOB458681 GXW393147:GXX458681 HHS393147:HHT458681 HRO393147:HRP458681 IBK393147:IBL458681 ILG393147:ILH458681 IVC393147:IVD458681 JEY393147:JEZ458681 JOU393147:JOV458681 JYQ393147:JYR458681 KIM393147:KIN458681 KSI393147:KSJ458681 LCE393147:LCF458681 LMA393147:LMB458681 LVW393147:LVX458681 MFS393147:MFT458681 MPO393147:MPP458681 MZK393147:MZL458681 NJG393147:NJH458681 NTC393147:NTD458681 OCY393147:OCZ458681 OMU393147:OMV458681 OWQ393147:OWR458681 PGM393147:PGN458681 PQI393147:PQJ458681 QAE393147:QAF458681 QKA393147:QKB458681 QTW393147:QTX458681 RDS393147:RDT458681 RNO393147:RNP458681 RXK393147:RXL458681 SHG393147:SHH458681 SRC393147:SRD458681 TAY393147:TAZ458681 TKU393147:TKV458681 TUQ393147:TUR458681 UEM393147:UEN458681 UOI393147:UOJ458681 UYE393147:UYF458681 VIA393147:VIB458681 VRW393147:VRX458681 WBS393147:WBT458681 WLO393147:WLP458681 WVK393147:WVL458681 C458683:D524217 IY458683:IZ524217 SU458683:SV524217 ACQ458683:ACR524217 AMM458683:AMN524217 AWI458683:AWJ524217 BGE458683:BGF524217 BQA458683:BQB524217 BZW458683:BZX524217 CJS458683:CJT524217 CTO458683:CTP524217 DDK458683:DDL524217 DNG458683:DNH524217 DXC458683:DXD524217 EGY458683:EGZ524217 EQU458683:EQV524217 FAQ458683:FAR524217 FKM458683:FKN524217 FUI458683:FUJ524217 GEE458683:GEF524217 GOA458683:GOB524217 GXW458683:GXX524217 HHS458683:HHT524217 HRO458683:HRP524217 IBK458683:IBL524217 ILG458683:ILH524217 IVC458683:IVD524217 JEY458683:JEZ524217 JOU458683:JOV524217 JYQ458683:JYR524217 KIM458683:KIN524217 KSI458683:KSJ524217 LCE458683:LCF524217 LMA458683:LMB524217 LVW458683:LVX524217 MFS458683:MFT524217 MPO458683:MPP524217 MZK458683:MZL524217 NJG458683:NJH524217 NTC458683:NTD524217 OCY458683:OCZ524217 OMU458683:OMV524217 OWQ458683:OWR524217 PGM458683:PGN524217 PQI458683:PQJ524217 QAE458683:QAF524217 QKA458683:QKB524217 QTW458683:QTX524217 RDS458683:RDT524217 RNO458683:RNP524217 RXK458683:RXL524217 SHG458683:SHH524217 SRC458683:SRD524217 TAY458683:TAZ524217 TKU458683:TKV524217 TUQ458683:TUR524217 UEM458683:UEN524217 UOI458683:UOJ524217 UYE458683:UYF524217 VIA458683:VIB524217 VRW458683:VRX524217 WBS458683:WBT524217 WLO458683:WLP524217 WVK458683:WVL524217 C524219:D589753 IY524219:IZ589753 SU524219:SV589753 ACQ524219:ACR589753 AMM524219:AMN589753 AWI524219:AWJ589753 BGE524219:BGF589753 BQA524219:BQB589753 BZW524219:BZX589753 CJS524219:CJT589753 CTO524219:CTP589753 DDK524219:DDL589753 DNG524219:DNH589753 DXC524219:DXD589753 EGY524219:EGZ589753 EQU524219:EQV589753 FAQ524219:FAR589753 FKM524219:FKN589753 FUI524219:FUJ589753 GEE524219:GEF589753 GOA524219:GOB589753 GXW524219:GXX589753 HHS524219:HHT589753 HRO524219:HRP589753 IBK524219:IBL589753 ILG524219:ILH589753 IVC524219:IVD589753 JEY524219:JEZ589753 JOU524219:JOV589753 JYQ524219:JYR589753 KIM524219:KIN589753 KSI524219:KSJ589753 LCE524219:LCF589753 LMA524219:LMB589753 LVW524219:LVX589753 MFS524219:MFT589753 MPO524219:MPP589753 MZK524219:MZL589753 NJG524219:NJH589753 NTC524219:NTD589753 OCY524219:OCZ589753 OMU524219:OMV589753 OWQ524219:OWR589753 PGM524219:PGN589753 PQI524219:PQJ589753 QAE524219:QAF589753 QKA524219:QKB589753 QTW524219:QTX589753 RDS524219:RDT589753 RNO524219:RNP589753 RXK524219:RXL589753 SHG524219:SHH589753 SRC524219:SRD589753 TAY524219:TAZ589753 TKU524219:TKV589753 TUQ524219:TUR589753 UEM524219:UEN589753 UOI524219:UOJ589753 UYE524219:UYF589753 VIA524219:VIB589753 VRW524219:VRX589753 WBS524219:WBT589753 WLO524219:WLP589753 WVK524219:WVL589753 C589755:D655289 IY589755:IZ655289 SU589755:SV655289 ACQ589755:ACR655289 AMM589755:AMN655289 AWI589755:AWJ655289 BGE589755:BGF655289 BQA589755:BQB655289 BZW589755:BZX655289 CJS589755:CJT655289 CTO589755:CTP655289 DDK589755:DDL655289 DNG589755:DNH655289 DXC589755:DXD655289 EGY589755:EGZ655289 EQU589755:EQV655289 FAQ589755:FAR655289 FKM589755:FKN655289 FUI589755:FUJ655289 GEE589755:GEF655289 GOA589755:GOB655289 GXW589755:GXX655289 HHS589755:HHT655289 HRO589755:HRP655289 IBK589755:IBL655289 ILG589755:ILH655289 IVC589755:IVD655289 JEY589755:JEZ655289 JOU589755:JOV655289 JYQ589755:JYR655289 KIM589755:KIN655289 KSI589755:KSJ655289 LCE589755:LCF655289 LMA589755:LMB655289 LVW589755:LVX655289 MFS589755:MFT655289 MPO589755:MPP655289 MZK589755:MZL655289 NJG589755:NJH655289 NTC589755:NTD655289 OCY589755:OCZ655289 OMU589755:OMV655289 OWQ589755:OWR655289 PGM589755:PGN655289 PQI589755:PQJ655289 QAE589755:QAF655289 QKA589755:QKB655289 QTW589755:QTX655289 RDS589755:RDT655289 RNO589755:RNP655289 RXK589755:RXL655289 SHG589755:SHH655289 SRC589755:SRD655289 TAY589755:TAZ655289 TKU589755:TKV655289 TUQ589755:TUR655289 UEM589755:UEN655289 UOI589755:UOJ655289 UYE589755:UYF655289 VIA589755:VIB655289 VRW589755:VRX655289 WBS589755:WBT655289 WLO589755:WLP655289 WVK589755:WVL655289 C655291:D720825 IY655291:IZ720825 SU655291:SV720825 ACQ655291:ACR720825 AMM655291:AMN720825 AWI655291:AWJ720825 BGE655291:BGF720825 BQA655291:BQB720825 BZW655291:BZX720825 CJS655291:CJT720825 CTO655291:CTP720825 DDK655291:DDL720825 DNG655291:DNH720825 DXC655291:DXD720825 EGY655291:EGZ720825 EQU655291:EQV720825 FAQ655291:FAR720825 FKM655291:FKN720825 FUI655291:FUJ720825 GEE655291:GEF720825 GOA655291:GOB720825 GXW655291:GXX720825 HHS655291:HHT720825 HRO655291:HRP720825 IBK655291:IBL720825 ILG655291:ILH720825 IVC655291:IVD720825 JEY655291:JEZ720825 JOU655291:JOV720825 JYQ655291:JYR720825 KIM655291:KIN720825 KSI655291:KSJ720825 LCE655291:LCF720825 LMA655291:LMB720825 LVW655291:LVX720825 MFS655291:MFT720825 MPO655291:MPP720825 MZK655291:MZL720825 NJG655291:NJH720825 NTC655291:NTD720825 OCY655291:OCZ720825 OMU655291:OMV720825 OWQ655291:OWR720825 PGM655291:PGN720825 PQI655291:PQJ720825 QAE655291:QAF720825 QKA655291:QKB720825 QTW655291:QTX720825 RDS655291:RDT720825 RNO655291:RNP720825 RXK655291:RXL720825 SHG655291:SHH720825 SRC655291:SRD720825 TAY655291:TAZ720825 TKU655291:TKV720825 TUQ655291:TUR720825 UEM655291:UEN720825 UOI655291:UOJ720825 UYE655291:UYF720825 VIA655291:VIB720825 VRW655291:VRX720825 WBS655291:WBT720825 WLO655291:WLP720825 WVK655291:WVL720825 C720827:D786361 IY720827:IZ786361 SU720827:SV786361 ACQ720827:ACR786361 AMM720827:AMN786361 AWI720827:AWJ786361 BGE720827:BGF786361 BQA720827:BQB786361 BZW720827:BZX786361 CJS720827:CJT786361 CTO720827:CTP786361 DDK720827:DDL786361 DNG720827:DNH786361 DXC720827:DXD786361 EGY720827:EGZ786361 EQU720827:EQV786361 FAQ720827:FAR786361 FKM720827:FKN786361 FUI720827:FUJ786361 GEE720827:GEF786361 GOA720827:GOB786361 GXW720827:GXX786361 HHS720827:HHT786361 HRO720827:HRP786361 IBK720827:IBL786361 ILG720827:ILH786361 IVC720827:IVD786361 JEY720827:JEZ786361 JOU720827:JOV786361 JYQ720827:JYR786361 KIM720827:KIN786361 KSI720827:KSJ786361 LCE720827:LCF786361 LMA720827:LMB786361 LVW720827:LVX786361 MFS720827:MFT786361 MPO720827:MPP786361 MZK720827:MZL786361 NJG720827:NJH786361 NTC720827:NTD786361 OCY720827:OCZ786361 OMU720827:OMV786361 OWQ720827:OWR786361 PGM720827:PGN786361 PQI720827:PQJ786361 QAE720827:QAF786361 QKA720827:QKB786361 QTW720827:QTX786361 RDS720827:RDT786361 RNO720827:RNP786361 RXK720827:RXL786361 SHG720827:SHH786361 SRC720827:SRD786361 TAY720827:TAZ786361 TKU720827:TKV786361 TUQ720827:TUR786361 UEM720827:UEN786361 UOI720827:UOJ786361 UYE720827:UYF786361 VIA720827:VIB786361 VRW720827:VRX786361 WBS720827:WBT786361 WLO720827:WLP786361 WVK720827:WVL786361 C786363:D851897 IY786363:IZ851897 SU786363:SV851897 ACQ786363:ACR851897 AMM786363:AMN851897 AWI786363:AWJ851897 BGE786363:BGF851897 BQA786363:BQB851897 BZW786363:BZX851897 CJS786363:CJT851897 CTO786363:CTP851897 DDK786363:DDL851897 DNG786363:DNH851897 DXC786363:DXD851897 EGY786363:EGZ851897 EQU786363:EQV851897 FAQ786363:FAR851897 FKM786363:FKN851897 FUI786363:FUJ851897 GEE786363:GEF851897 GOA786363:GOB851897 GXW786363:GXX851897 HHS786363:HHT851897 HRO786363:HRP851897 IBK786363:IBL851897 ILG786363:ILH851897 IVC786363:IVD851897 JEY786363:JEZ851897 JOU786363:JOV851897 JYQ786363:JYR851897 KIM786363:KIN851897 KSI786363:KSJ851897 LCE786363:LCF851897 LMA786363:LMB851897 LVW786363:LVX851897 MFS786363:MFT851897 MPO786363:MPP851897 MZK786363:MZL851897 NJG786363:NJH851897 NTC786363:NTD851897 OCY786363:OCZ851897 OMU786363:OMV851897 OWQ786363:OWR851897 PGM786363:PGN851897 PQI786363:PQJ851897 QAE786363:QAF851897 QKA786363:QKB851897 QTW786363:QTX851897 RDS786363:RDT851897 RNO786363:RNP851897 RXK786363:RXL851897 SHG786363:SHH851897 SRC786363:SRD851897 TAY786363:TAZ851897 TKU786363:TKV851897 TUQ786363:TUR851897 UEM786363:UEN851897 UOI786363:UOJ851897 UYE786363:UYF851897 VIA786363:VIB851897 VRW786363:VRX851897 WBS786363:WBT851897 WLO786363:WLP851897 WVK786363:WVL851897 C851899:D917433 IY851899:IZ917433 SU851899:SV917433 ACQ851899:ACR917433 AMM851899:AMN917433 AWI851899:AWJ917433 BGE851899:BGF917433 BQA851899:BQB917433 BZW851899:BZX917433 CJS851899:CJT917433 CTO851899:CTP917433 DDK851899:DDL917433 DNG851899:DNH917433 DXC851899:DXD917433 EGY851899:EGZ917433 EQU851899:EQV917433 FAQ851899:FAR917433 FKM851899:FKN917433 FUI851899:FUJ917433 GEE851899:GEF917433 GOA851899:GOB917433 GXW851899:GXX917433 HHS851899:HHT917433 HRO851899:HRP917433 IBK851899:IBL917433 ILG851899:ILH917433 IVC851899:IVD917433 JEY851899:JEZ917433 JOU851899:JOV917433 JYQ851899:JYR917433 KIM851899:KIN917433 KSI851899:KSJ917433 LCE851899:LCF917433 LMA851899:LMB917433 LVW851899:LVX917433 MFS851899:MFT917433 MPO851899:MPP917433 MZK851899:MZL917433 NJG851899:NJH917433 NTC851899:NTD917433 OCY851899:OCZ917433 OMU851899:OMV917433 OWQ851899:OWR917433 PGM851899:PGN917433 PQI851899:PQJ917433 QAE851899:QAF917433 QKA851899:QKB917433 QTW851899:QTX917433 RDS851899:RDT917433 RNO851899:RNP917433 RXK851899:RXL917433 SHG851899:SHH917433 SRC851899:SRD917433 TAY851899:TAZ917433 TKU851899:TKV917433 TUQ851899:TUR917433 UEM851899:UEN917433 UOI851899:UOJ917433 UYE851899:UYF917433 VIA851899:VIB917433 VRW851899:VRX917433 WBS851899:WBT917433 WLO851899:WLP917433 WVK851899:WVL917433 C917435:D982969 IY917435:IZ982969 SU917435:SV982969 ACQ917435:ACR982969 AMM917435:AMN982969 AWI917435:AWJ982969 BGE917435:BGF982969 BQA917435:BQB982969 BZW917435:BZX982969 CJS917435:CJT982969 CTO917435:CTP982969 DDK917435:DDL982969 DNG917435:DNH982969 DXC917435:DXD982969 EGY917435:EGZ982969 EQU917435:EQV982969 FAQ917435:FAR982969 FKM917435:FKN982969 FUI917435:FUJ982969 GEE917435:GEF982969 GOA917435:GOB982969 GXW917435:GXX982969 HHS917435:HHT982969 HRO917435:HRP982969 IBK917435:IBL982969 ILG917435:ILH982969 IVC917435:IVD982969 JEY917435:JEZ982969 JOU917435:JOV982969 JYQ917435:JYR982969 KIM917435:KIN982969 KSI917435:KSJ982969 LCE917435:LCF982969 LMA917435:LMB982969 LVW917435:LVX982969 MFS917435:MFT982969 MPO917435:MPP982969 MZK917435:MZL982969 NJG917435:NJH982969 NTC917435:NTD982969 OCY917435:OCZ982969 OMU917435:OMV982969 OWQ917435:OWR982969 PGM917435:PGN982969 PQI917435:PQJ982969 QAE917435:QAF982969 QKA917435:QKB982969 QTW917435:QTX982969 RDS917435:RDT982969 RNO917435:RNP982969 RXK917435:RXL982969 SHG917435:SHH982969 SRC917435:SRD982969 TAY917435:TAZ982969 TKU917435:TKV982969 TUQ917435:TUR982969 UEM917435:UEN982969 UOI917435:UOJ982969 UYE917435:UYF982969 VIA917435:VIB982969 VRW917435:VRX982969 WBS917435:WBT982969 WLO917435:WLP982969 WVK917435:WVL982969 C982971:D1048576 IY982971:IZ1048576 SU982971:SV1048576 ACQ982971:ACR1048576 AMM982971:AMN1048576 AWI982971:AWJ1048576 BGE982971:BGF1048576 BQA982971:BQB1048576 BZW982971:BZX1048576 CJS982971:CJT1048576 CTO982971:CTP1048576 DDK982971:DDL1048576 DNG982971:DNH1048576 DXC982971:DXD1048576 EGY982971:EGZ1048576 EQU982971:EQV1048576 FAQ982971:FAR1048576 FKM982971:FKN1048576 FUI982971:FUJ1048576 GEE982971:GEF1048576 GOA982971:GOB1048576 GXW982971:GXX1048576 HHS982971:HHT1048576 HRO982971:HRP1048576 IBK982971:IBL1048576 ILG982971:ILH1048576 IVC982971:IVD1048576 JEY982971:JEZ1048576 JOU982971:JOV1048576 JYQ982971:JYR1048576 KIM982971:KIN1048576 KSI982971:KSJ1048576 LCE982971:LCF1048576 LMA982971:LMB1048576 LVW982971:LVX1048576 MFS982971:MFT1048576 MPO982971:MPP1048576 MZK982971:MZL1048576 NJG982971:NJH1048576 NTC982971:NTD1048576 OCY982971:OCZ1048576 OMU982971:OMV1048576 OWQ982971:OWR1048576 PGM982971:PGN1048576 PQI982971:PQJ1048576 QAE982971:QAF1048576 QKA982971:QKB1048576 QTW982971:QTX1048576 RDS982971:RDT1048576 RNO982971:RNP1048576 RXK982971:RXL1048576 SHG982971:SHH1048576 SRC982971:SRD1048576 TAY982971:TAZ1048576 TKU982971:TKV1048576 TUQ982971:TUR1048576 UEM982971:UEN1048576 UOI982971:UOJ1048576 UYE982971:UYF1048576 VIA982971:VIB1048576 VRW982971:VRX1048576 WBS982971:WBT1048576 WLO982971:WLP1048576 WVK982971:WVL1048576 H65472:J65513 JD65472:JF65513 SZ65472:TB65513 ACV65472:ACX65513 AMR65472:AMT65513 AWN65472:AWP65513 BGJ65472:BGL65513 BQF65472:BQH65513 CAB65472:CAD65513 CJX65472:CJZ65513 CTT65472:CTV65513 DDP65472:DDR65513 DNL65472:DNN65513 DXH65472:DXJ65513 EHD65472:EHF65513 EQZ65472:ERB65513 FAV65472:FAX65513 FKR65472:FKT65513 FUN65472:FUP65513 GEJ65472:GEL65513 GOF65472:GOH65513 GYB65472:GYD65513 HHX65472:HHZ65513 HRT65472:HRV65513 IBP65472:IBR65513 ILL65472:ILN65513 IVH65472:IVJ65513 JFD65472:JFF65513 JOZ65472:JPB65513 JYV65472:JYX65513 KIR65472:KIT65513 KSN65472:KSP65513 LCJ65472:LCL65513 LMF65472:LMH65513 LWB65472:LWD65513 MFX65472:MFZ65513 MPT65472:MPV65513 MZP65472:MZR65513 NJL65472:NJN65513 NTH65472:NTJ65513 ODD65472:ODF65513 OMZ65472:ONB65513 OWV65472:OWX65513 PGR65472:PGT65513 PQN65472:PQP65513 QAJ65472:QAL65513 QKF65472:QKH65513 QUB65472:QUD65513 RDX65472:RDZ65513 RNT65472:RNV65513 RXP65472:RXR65513 SHL65472:SHN65513 SRH65472:SRJ65513 TBD65472:TBF65513 TKZ65472:TLB65513 TUV65472:TUX65513 UER65472:UET65513 UON65472:UOP65513 UYJ65472:UYL65513 VIF65472:VIH65513 VSB65472:VSD65513 WBX65472:WBZ65513 WLT65472:WLV65513 WVP65472:WVR65513 H131008:J131049 JD131008:JF131049 SZ131008:TB131049 ACV131008:ACX131049 AMR131008:AMT131049 AWN131008:AWP131049 BGJ131008:BGL131049 BQF131008:BQH131049 CAB131008:CAD131049 CJX131008:CJZ131049 CTT131008:CTV131049 DDP131008:DDR131049 DNL131008:DNN131049 DXH131008:DXJ131049 EHD131008:EHF131049 EQZ131008:ERB131049 FAV131008:FAX131049 FKR131008:FKT131049 FUN131008:FUP131049 GEJ131008:GEL131049 GOF131008:GOH131049 GYB131008:GYD131049 HHX131008:HHZ131049 HRT131008:HRV131049 IBP131008:IBR131049 ILL131008:ILN131049 IVH131008:IVJ131049 JFD131008:JFF131049 JOZ131008:JPB131049 JYV131008:JYX131049 KIR131008:KIT131049 KSN131008:KSP131049 LCJ131008:LCL131049 LMF131008:LMH131049 LWB131008:LWD131049 MFX131008:MFZ131049 MPT131008:MPV131049 MZP131008:MZR131049 NJL131008:NJN131049 NTH131008:NTJ131049 ODD131008:ODF131049 OMZ131008:ONB131049 OWV131008:OWX131049 PGR131008:PGT131049 PQN131008:PQP131049 QAJ131008:QAL131049 QKF131008:QKH131049 QUB131008:QUD131049 RDX131008:RDZ131049 RNT131008:RNV131049 RXP131008:RXR131049 SHL131008:SHN131049 SRH131008:SRJ131049 TBD131008:TBF131049 TKZ131008:TLB131049 TUV131008:TUX131049 UER131008:UET131049 UON131008:UOP131049 UYJ131008:UYL131049 VIF131008:VIH131049 VSB131008:VSD131049 WBX131008:WBZ131049 WLT131008:WLV131049 WVP131008:WVR131049 H196544:J196585 JD196544:JF196585 SZ196544:TB196585 ACV196544:ACX196585 AMR196544:AMT196585 AWN196544:AWP196585 BGJ196544:BGL196585 BQF196544:BQH196585 CAB196544:CAD196585 CJX196544:CJZ196585 CTT196544:CTV196585 DDP196544:DDR196585 DNL196544:DNN196585 DXH196544:DXJ196585 EHD196544:EHF196585 EQZ196544:ERB196585 FAV196544:FAX196585 FKR196544:FKT196585 FUN196544:FUP196585 GEJ196544:GEL196585 GOF196544:GOH196585 GYB196544:GYD196585 HHX196544:HHZ196585 HRT196544:HRV196585 IBP196544:IBR196585 ILL196544:ILN196585 IVH196544:IVJ196585 JFD196544:JFF196585 JOZ196544:JPB196585 JYV196544:JYX196585 KIR196544:KIT196585 KSN196544:KSP196585 LCJ196544:LCL196585 LMF196544:LMH196585 LWB196544:LWD196585 MFX196544:MFZ196585 MPT196544:MPV196585 MZP196544:MZR196585 NJL196544:NJN196585 NTH196544:NTJ196585 ODD196544:ODF196585 OMZ196544:ONB196585 OWV196544:OWX196585 PGR196544:PGT196585 PQN196544:PQP196585 QAJ196544:QAL196585 QKF196544:QKH196585 QUB196544:QUD196585 RDX196544:RDZ196585 RNT196544:RNV196585 RXP196544:RXR196585 SHL196544:SHN196585 SRH196544:SRJ196585 TBD196544:TBF196585 TKZ196544:TLB196585 TUV196544:TUX196585 UER196544:UET196585 UON196544:UOP196585 UYJ196544:UYL196585 VIF196544:VIH196585 VSB196544:VSD196585 WBX196544:WBZ196585 WLT196544:WLV196585 WVP196544:WVR196585 H262080:J262121 JD262080:JF262121 SZ262080:TB262121 ACV262080:ACX262121 AMR262080:AMT262121 AWN262080:AWP262121 BGJ262080:BGL262121 BQF262080:BQH262121 CAB262080:CAD262121 CJX262080:CJZ262121 CTT262080:CTV262121 DDP262080:DDR262121 DNL262080:DNN262121 DXH262080:DXJ262121 EHD262080:EHF262121 EQZ262080:ERB262121 FAV262080:FAX262121 FKR262080:FKT262121 FUN262080:FUP262121 GEJ262080:GEL262121 GOF262080:GOH262121 GYB262080:GYD262121 HHX262080:HHZ262121 HRT262080:HRV262121 IBP262080:IBR262121 ILL262080:ILN262121 IVH262080:IVJ262121 JFD262080:JFF262121 JOZ262080:JPB262121 JYV262080:JYX262121 KIR262080:KIT262121 KSN262080:KSP262121 LCJ262080:LCL262121 LMF262080:LMH262121 LWB262080:LWD262121 MFX262080:MFZ262121 MPT262080:MPV262121 MZP262080:MZR262121 NJL262080:NJN262121 NTH262080:NTJ262121 ODD262080:ODF262121 OMZ262080:ONB262121 OWV262080:OWX262121 PGR262080:PGT262121 PQN262080:PQP262121 QAJ262080:QAL262121 QKF262080:QKH262121 QUB262080:QUD262121 RDX262080:RDZ262121 RNT262080:RNV262121 RXP262080:RXR262121 SHL262080:SHN262121 SRH262080:SRJ262121 TBD262080:TBF262121 TKZ262080:TLB262121 TUV262080:TUX262121 UER262080:UET262121 UON262080:UOP262121 UYJ262080:UYL262121 VIF262080:VIH262121 VSB262080:VSD262121 WBX262080:WBZ262121 WLT262080:WLV262121 WVP262080:WVR262121 H327616:J327657 JD327616:JF327657 SZ327616:TB327657 ACV327616:ACX327657 AMR327616:AMT327657 AWN327616:AWP327657 BGJ327616:BGL327657 BQF327616:BQH327657 CAB327616:CAD327657 CJX327616:CJZ327657 CTT327616:CTV327657 DDP327616:DDR327657 DNL327616:DNN327657 DXH327616:DXJ327657 EHD327616:EHF327657 EQZ327616:ERB327657 FAV327616:FAX327657 FKR327616:FKT327657 FUN327616:FUP327657 GEJ327616:GEL327657 GOF327616:GOH327657 GYB327616:GYD327657 HHX327616:HHZ327657 HRT327616:HRV327657 IBP327616:IBR327657 ILL327616:ILN327657 IVH327616:IVJ327657 JFD327616:JFF327657 JOZ327616:JPB327657 JYV327616:JYX327657 KIR327616:KIT327657 KSN327616:KSP327657 LCJ327616:LCL327657 LMF327616:LMH327657 LWB327616:LWD327657 MFX327616:MFZ327657 MPT327616:MPV327657 MZP327616:MZR327657 NJL327616:NJN327657 NTH327616:NTJ327657 ODD327616:ODF327657 OMZ327616:ONB327657 OWV327616:OWX327657 PGR327616:PGT327657 PQN327616:PQP327657 QAJ327616:QAL327657 QKF327616:QKH327657 QUB327616:QUD327657 RDX327616:RDZ327657 RNT327616:RNV327657 RXP327616:RXR327657 SHL327616:SHN327657 SRH327616:SRJ327657 TBD327616:TBF327657 TKZ327616:TLB327657 TUV327616:TUX327657 UER327616:UET327657 UON327616:UOP327657 UYJ327616:UYL327657 VIF327616:VIH327657 VSB327616:VSD327657 WBX327616:WBZ327657 WLT327616:WLV327657 WVP327616:WVR327657 H393152:J393193 JD393152:JF393193 SZ393152:TB393193 ACV393152:ACX393193 AMR393152:AMT393193 AWN393152:AWP393193 BGJ393152:BGL393193 BQF393152:BQH393193 CAB393152:CAD393193 CJX393152:CJZ393193 CTT393152:CTV393193 DDP393152:DDR393193 DNL393152:DNN393193 DXH393152:DXJ393193 EHD393152:EHF393193 EQZ393152:ERB393193 FAV393152:FAX393193 FKR393152:FKT393193 FUN393152:FUP393193 GEJ393152:GEL393193 GOF393152:GOH393193 GYB393152:GYD393193 HHX393152:HHZ393193 HRT393152:HRV393193 IBP393152:IBR393193 ILL393152:ILN393193 IVH393152:IVJ393193 JFD393152:JFF393193 JOZ393152:JPB393193 JYV393152:JYX393193 KIR393152:KIT393193 KSN393152:KSP393193 LCJ393152:LCL393193 LMF393152:LMH393193 LWB393152:LWD393193 MFX393152:MFZ393193 MPT393152:MPV393193 MZP393152:MZR393193 NJL393152:NJN393193 NTH393152:NTJ393193 ODD393152:ODF393193 OMZ393152:ONB393193 OWV393152:OWX393193 PGR393152:PGT393193 PQN393152:PQP393193 QAJ393152:QAL393193 QKF393152:QKH393193 QUB393152:QUD393193 RDX393152:RDZ393193 RNT393152:RNV393193 RXP393152:RXR393193 SHL393152:SHN393193 SRH393152:SRJ393193 TBD393152:TBF393193 TKZ393152:TLB393193 TUV393152:TUX393193 UER393152:UET393193 UON393152:UOP393193 UYJ393152:UYL393193 VIF393152:VIH393193 VSB393152:VSD393193 WBX393152:WBZ393193 WLT393152:WLV393193 WVP393152:WVR393193 H458688:J458729 JD458688:JF458729 SZ458688:TB458729 ACV458688:ACX458729 AMR458688:AMT458729 AWN458688:AWP458729 BGJ458688:BGL458729 BQF458688:BQH458729 CAB458688:CAD458729 CJX458688:CJZ458729 CTT458688:CTV458729 DDP458688:DDR458729 DNL458688:DNN458729 DXH458688:DXJ458729 EHD458688:EHF458729 EQZ458688:ERB458729 FAV458688:FAX458729 FKR458688:FKT458729 FUN458688:FUP458729 GEJ458688:GEL458729 GOF458688:GOH458729 GYB458688:GYD458729 HHX458688:HHZ458729 HRT458688:HRV458729 IBP458688:IBR458729 ILL458688:ILN458729 IVH458688:IVJ458729 JFD458688:JFF458729 JOZ458688:JPB458729 JYV458688:JYX458729 KIR458688:KIT458729 KSN458688:KSP458729 LCJ458688:LCL458729 LMF458688:LMH458729 LWB458688:LWD458729 MFX458688:MFZ458729 MPT458688:MPV458729 MZP458688:MZR458729 NJL458688:NJN458729 NTH458688:NTJ458729 ODD458688:ODF458729 OMZ458688:ONB458729 OWV458688:OWX458729 PGR458688:PGT458729 PQN458688:PQP458729 QAJ458688:QAL458729 QKF458688:QKH458729 QUB458688:QUD458729 RDX458688:RDZ458729 RNT458688:RNV458729 RXP458688:RXR458729 SHL458688:SHN458729 SRH458688:SRJ458729 TBD458688:TBF458729 TKZ458688:TLB458729 TUV458688:TUX458729 UER458688:UET458729 UON458688:UOP458729 UYJ458688:UYL458729 VIF458688:VIH458729 VSB458688:VSD458729 WBX458688:WBZ458729 WLT458688:WLV458729 WVP458688:WVR458729 H524224:J524265 JD524224:JF524265 SZ524224:TB524265 ACV524224:ACX524265 AMR524224:AMT524265 AWN524224:AWP524265 BGJ524224:BGL524265 BQF524224:BQH524265 CAB524224:CAD524265 CJX524224:CJZ524265 CTT524224:CTV524265 DDP524224:DDR524265 DNL524224:DNN524265 DXH524224:DXJ524265 EHD524224:EHF524265 EQZ524224:ERB524265 FAV524224:FAX524265 FKR524224:FKT524265 FUN524224:FUP524265 GEJ524224:GEL524265 GOF524224:GOH524265 GYB524224:GYD524265 HHX524224:HHZ524265 HRT524224:HRV524265 IBP524224:IBR524265 ILL524224:ILN524265 IVH524224:IVJ524265 JFD524224:JFF524265 JOZ524224:JPB524265 JYV524224:JYX524265 KIR524224:KIT524265 KSN524224:KSP524265 LCJ524224:LCL524265 LMF524224:LMH524265 LWB524224:LWD524265 MFX524224:MFZ524265 MPT524224:MPV524265 MZP524224:MZR524265 NJL524224:NJN524265 NTH524224:NTJ524265 ODD524224:ODF524265 OMZ524224:ONB524265 OWV524224:OWX524265 PGR524224:PGT524265 PQN524224:PQP524265 QAJ524224:QAL524265 QKF524224:QKH524265 QUB524224:QUD524265 RDX524224:RDZ524265 RNT524224:RNV524265 RXP524224:RXR524265 SHL524224:SHN524265 SRH524224:SRJ524265 TBD524224:TBF524265 TKZ524224:TLB524265 TUV524224:TUX524265 UER524224:UET524265 UON524224:UOP524265 UYJ524224:UYL524265 VIF524224:VIH524265 VSB524224:VSD524265 WBX524224:WBZ524265 WLT524224:WLV524265 WVP524224:WVR524265 H589760:J589801 JD589760:JF589801 SZ589760:TB589801 ACV589760:ACX589801 AMR589760:AMT589801 AWN589760:AWP589801 BGJ589760:BGL589801 BQF589760:BQH589801 CAB589760:CAD589801 CJX589760:CJZ589801 CTT589760:CTV589801 DDP589760:DDR589801 DNL589760:DNN589801 DXH589760:DXJ589801 EHD589760:EHF589801 EQZ589760:ERB589801 FAV589760:FAX589801 FKR589760:FKT589801 FUN589760:FUP589801 GEJ589760:GEL589801 GOF589760:GOH589801 GYB589760:GYD589801 HHX589760:HHZ589801 HRT589760:HRV589801 IBP589760:IBR589801 ILL589760:ILN589801 IVH589760:IVJ589801 JFD589760:JFF589801 JOZ589760:JPB589801 JYV589760:JYX589801 KIR589760:KIT589801 KSN589760:KSP589801 LCJ589760:LCL589801 LMF589760:LMH589801 LWB589760:LWD589801 MFX589760:MFZ589801 MPT589760:MPV589801 MZP589760:MZR589801 NJL589760:NJN589801 NTH589760:NTJ589801 ODD589760:ODF589801 OMZ589760:ONB589801 OWV589760:OWX589801 PGR589760:PGT589801 PQN589760:PQP589801 QAJ589760:QAL589801 QKF589760:QKH589801 QUB589760:QUD589801 RDX589760:RDZ589801 RNT589760:RNV589801 RXP589760:RXR589801 SHL589760:SHN589801 SRH589760:SRJ589801 TBD589760:TBF589801 TKZ589760:TLB589801 TUV589760:TUX589801 UER589760:UET589801 UON589760:UOP589801 UYJ589760:UYL589801 VIF589760:VIH589801 VSB589760:VSD589801 WBX589760:WBZ589801 WLT589760:WLV589801 WVP589760:WVR589801 H655296:J655337 JD655296:JF655337 SZ655296:TB655337 ACV655296:ACX655337 AMR655296:AMT655337 AWN655296:AWP655337 BGJ655296:BGL655337 BQF655296:BQH655337 CAB655296:CAD655337 CJX655296:CJZ655337 CTT655296:CTV655337 DDP655296:DDR655337 DNL655296:DNN655337 DXH655296:DXJ655337 EHD655296:EHF655337 EQZ655296:ERB655337 FAV655296:FAX655337 FKR655296:FKT655337 FUN655296:FUP655337 GEJ655296:GEL655337 GOF655296:GOH655337 GYB655296:GYD655337 HHX655296:HHZ655337 HRT655296:HRV655337 IBP655296:IBR655337 ILL655296:ILN655337 IVH655296:IVJ655337 JFD655296:JFF655337 JOZ655296:JPB655337 JYV655296:JYX655337 KIR655296:KIT655337 KSN655296:KSP655337 LCJ655296:LCL655337 LMF655296:LMH655337 LWB655296:LWD655337 MFX655296:MFZ655337 MPT655296:MPV655337 MZP655296:MZR655337 NJL655296:NJN655337 NTH655296:NTJ655337 ODD655296:ODF655337 OMZ655296:ONB655337 OWV655296:OWX655337 PGR655296:PGT655337 PQN655296:PQP655337 QAJ655296:QAL655337 QKF655296:QKH655337 QUB655296:QUD655337 RDX655296:RDZ655337 RNT655296:RNV655337 RXP655296:RXR655337 SHL655296:SHN655337 SRH655296:SRJ655337 TBD655296:TBF655337 TKZ655296:TLB655337 TUV655296:TUX655337 UER655296:UET655337 UON655296:UOP655337 UYJ655296:UYL655337 VIF655296:VIH655337 VSB655296:VSD655337 WBX655296:WBZ655337 WLT655296:WLV655337 WVP655296:WVR655337 H720832:J720873 JD720832:JF720873 SZ720832:TB720873 ACV720832:ACX720873 AMR720832:AMT720873 AWN720832:AWP720873 BGJ720832:BGL720873 BQF720832:BQH720873 CAB720832:CAD720873 CJX720832:CJZ720873 CTT720832:CTV720873 DDP720832:DDR720873 DNL720832:DNN720873 DXH720832:DXJ720873 EHD720832:EHF720873 EQZ720832:ERB720873 FAV720832:FAX720873 FKR720832:FKT720873 FUN720832:FUP720873 GEJ720832:GEL720873 GOF720832:GOH720873 GYB720832:GYD720873 HHX720832:HHZ720873 HRT720832:HRV720873 IBP720832:IBR720873 ILL720832:ILN720873 IVH720832:IVJ720873 JFD720832:JFF720873 JOZ720832:JPB720873 JYV720832:JYX720873 KIR720832:KIT720873 KSN720832:KSP720873 LCJ720832:LCL720873 LMF720832:LMH720873 LWB720832:LWD720873 MFX720832:MFZ720873 MPT720832:MPV720873 MZP720832:MZR720873 NJL720832:NJN720873 NTH720832:NTJ720873 ODD720832:ODF720873 OMZ720832:ONB720873 OWV720832:OWX720873 PGR720832:PGT720873 PQN720832:PQP720873 QAJ720832:QAL720873 QKF720832:QKH720873 QUB720832:QUD720873 RDX720832:RDZ720873 RNT720832:RNV720873 RXP720832:RXR720873 SHL720832:SHN720873 SRH720832:SRJ720873 TBD720832:TBF720873 TKZ720832:TLB720873 TUV720832:TUX720873 UER720832:UET720873 UON720832:UOP720873 UYJ720832:UYL720873 VIF720832:VIH720873 VSB720832:VSD720873 WBX720832:WBZ720873 WLT720832:WLV720873 WVP720832:WVR720873 H786368:J786409 JD786368:JF786409 SZ786368:TB786409 ACV786368:ACX786409 AMR786368:AMT786409 AWN786368:AWP786409 BGJ786368:BGL786409 BQF786368:BQH786409 CAB786368:CAD786409 CJX786368:CJZ786409 CTT786368:CTV786409 DDP786368:DDR786409 DNL786368:DNN786409 DXH786368:DXJ786409 EHD786368:EHF786409 EQZ786368:ERB786409 FAV786368:FAX786409 FKR786368:FKT786409 FUN786368:FUP786409 GEJ786368:GEL786409 GOF786368:GOH786409 GYB786368:GYD786409 HHX786368:HHZ786409 HRT786368:HRV786409 IBP786368:IBR786409 ILL786368:ILN786409 IVH786368:IVJ786409 JFD786368:JFF786409 JOZ786368:JPB786409 JYV786368:JYX786409 KIR786368:KIT786409 KSN786368:KSP786409 LCJ786368:LCL786409 LMF786368:LMH786409 LWB786368:LWD786409 MFX786368:MFZ786409 MPT786368:MPV786409 MZP786368:MZR786409 NJL786368:NJN786409 NTH786368:NTJ786409 ODD786368:ODF786409 OMZ786368:ONB786409 OWV786368:OWX786409 PGR786368:PGT786409 PQN786368:PQP786409 QAJ786368:QAL786409 QKF786368:QKH786409 QUB786368:QUD786409 RDX786368:RDZ786409 RNT786368:RNV786409 RXP786368:RXR786409 SHL786368:SHN786409 SRH786368:SRJ786409 TBD786368:TBF786409 TKZ786368:TLB786409 TUV786368:TUX786409 UER786368:UET786409 UON786368:UOP786409 UYJ786368:UYL786409 VIF786368:VIH786409 VSB786368:VSD786409 WBX786368:WBZ786409 WLT786368:WLV786409 WVP786368:WVR786409 H851904:J851945 JD851904:JF851945 SZ851904:TB851945 ACV851904:ACX851945 AMR851904:AMT851945 AWN851904:AWP851945 BGJ851904:BGL851945 BQF851904:BQH851945 CAB851904:CAD851945 CJX851904:CJZ851945 CTT851904:CTV851945 DDP851904:DDR851945 DNL851904:DNN851945 DXH851904:DXJ851945 EHD851904:EHF851945 EQZ851904:ERB851945 FAV851904:FAX851945 FKR851904:FKT851945 FUN851904:FUP851945 GEJ851904:GEL851945 GOF851904:GOH851945 GYB851904:GYD851945 HHX851904:HHZ851945 HRT851904:HRV851945 IBP851904:IBR851945 ILL851904:ILN851945 IVH851904:IVJ851945 JFD851904:JFF851945 JOZ851904:JPB851945 JYV851904:JYX851945 KIR851904:KIT851945 KSN851904:KSP851945 LCJ851904:LCL851945 LMF851904:LMH851945 LWB851904:LWD851945 MFX851904:MFZ851945 MPT851904:MPV851945 MZP851904:MZR851945 NJL851904:NJN851945 NTH851904:NTJ851945 ODD851904:ODF851945 OMZ851904:ONB851945 OWV851904:OWX851945 PGR851904:PGT851945 PQN851904:PQP851945 QAJ851904:QAL851945 QKF851904:QKH851945 QUB851904:QUD851945 RDX851904:RDZ851945 RNT851904:RNV851945 RXP851904:RXR851945 SHL851904:SHN851945 SRH851904:SRJ851945 TBD851904:TBF851945 TKZ851904:TLB851945 TUV851904:TUX851945 UER851904:UET851945 UON851904:UOP851945 UYJ851904:UYL851945 VIF851904:VIH851945 VSB851904:VSD851945 WBX851904:WBZ851945 WLT851904:WLV851945 WVP851904:WVR851945 H917440:J917481 JD917440:JF917481 SZ917440:TB917481 ACV917440:ACX917481 AMR917440:AMT917481 AWN917440:AWP917481 BGJ917440:BGL917481 BQF917440:BQH917481 CAB917440:CAD917481 CJX917440:CJZ917481 CTT917440:CTV917481 DDP917440:DDR917481 DNL917440:DNN917481 DXH917440:DXJ917481 EHD917440:EHF917481 EQZ917440:ERB917481 FAV917440:FAX917481 FKR917440:FKT917481 FUN917440:FUP917481 GEJ917440:GEL917481 GOF917440:GOH917481 GYB917440:GYD917481 HHX917440:HHZ917481 HRT917440:HRV917481 IBP917440:IBR917481 ILL917440:ILN917481 IVH917440:IVJ917481 JFD917440:JFF917481 JOZ917440:JPB917481 JYV917440:JYX917481 KIR917440:KIT917481 KSN917440:KSP917481 LCJ917440:LCL917481 LMF917440:LMH917481 LWB917440:LWD917481 MFX917440:MFZ917481 MPT917440:MPV917481 MZP917440:MZR917481 NJL917440:NJN917481 NTH917440:NTJ917481 ODD917440:ODF917481 OMZ917440:ONB917481 OWV917440:OWX917481 PGR917440:PGT917481 PQN917440:PQP917481 QAJ917440:QAL917481 QKF917440:QKH917481 QUB917440:QUD917481 RDX917440:RDZ917481 RNT917440:RNV917481 RXP917440:RXR917481 SHL917440:SHN917481 SRH917440:SRJ917481 TBD917440:TBF917481 TKZ917440:TLB917481 TUV917440:TUX917481 UER917440:UET917481 UON917440:UOP917481 UYJ917440:UYL917481 VIF917440:VIH917481 VSB917440:VSD917481 WBX917440:WBZ917481 WLT917440:WLV917481 WVP917440:WVR917481 H982976:J983017 JD982976:JF983017 SZ982976:TB983017 ACV982976:ACX983017 AMR982976:AMT983017 AWN982976:AWP983017 BGJ982976:BGL983017 BQF982976:BQH983017 CAB982976:CAD983017 CJX982976:CJZ983017 CTT982976:CTV983017 DDP982976:DDR983017 DNL982976:DNN983017 DXH982976:DXJ983017 EHD982976:EHF983017 EQZ982976:ERB983017 FAV982976:FAX983017 FKR982976:FKT983017 FUN982976:FUP983017 GEJ982976:GEL983017 GOF982976:GOH983017 GYB982976:GYD983017 HHX982976:HHZ983017 HRT982976:HRV983017 IBP982976:IBR983017 ILL982976:ILN983017 IVH982976:IVJ983017 JFD982976:JFF983017 JOZ982976:JPB983017 JYV982976:JYX983017 KIR982976:KIT983017 KSN982976:KSP983017 LCJ982976:LCL983017 LMF982976:LMH983017 LWB982976:LWD983017 MFX982976:MFZ983017 MPT982976:MPV983017 MZP982976:MZR983017 NJL982976:NJN983017 NTH982976:NTJ983017 ODD982976:ODF983017 OMZ982976:ONB983017 OWV982976:OWX983017 PGR982976:PGT983017 PQN982976:PQP983017 QAJ982976:QAL983017 QKF982976:QKH983017 QUB982976:QUD983017 RDX982976:RDZ983017 RNT982976:RNV983017 RXP982976:RXR983017 SHL982976:SHN983017 SRH982976:SRJ983017 TBD982976:TBF983017 TKZ982976:TLB983017 TUV982976:TUX983017 UER982976:UET983017 UON982976:UOP983017 UYJ982976:UYL983017 VIF982976:VIH983017 VSB982976:VSD983017 WBX982976:WBZ983017 WLT982976:WLV983017 WVP982976:WVR983017 F65467:G65495 JB65467:JC65495 SX65467:SY65495 ACT65467:ACU65495 AMP65467:AMQ65495 AWL65467:AWM65495 BGH65467:BGI65495 BQD65467:BQE65495 BZZ65467:CAA65495 CJV65467:CJW65495 CTR65467:CTS65495 DDN65467:DDO65495 DNJ65467:DNK65495 DXF65467:DXG65495 EHB65467:EHC65495 EQX65467:EQY65495 FAT65467:FAU65495 FKP65467:FKQ65495 FUL65467:FUM65495 GEH65467:GEI65495 GOD65467:GOE65495 GXZ65467:GYA65495 HHV65467:HHW65495 HRR65467:HRS65495 IBN65467:IBO65495 ILJ65467:ILK65495 IVF65467:IVG65495 JFB65467:JFC65495 JOX65467:JOY65495 JYT65467:JYU65495 KIP65467:KIQ65495 KSL65467:KSM65495 LCH65467:LCI65495 LMD65467:LME65495 LVZ65467:LWA65495 MFV65467:MFW65495 MPR65467:MPS65495 MZN65467:MZO65495 NJJ65467:NJK65495 NTF65467:NTG65495 ODB65467:ODC65495 OMX65467:OMY65495 OWT65467:OWU65495 PGP65467:PGQ65495 PQL65467:PQM65495 QAH65467:QAI65495 QKD65467:QKE65495 QTZ65467:QUA65495 RDV65467:RDW65495 RNR65467:RNS65495 RXN65467:RXO65495 SHJ65467:SHK65495 SRF65467:SRG65495 TBB65467:TBC65495 TKX65467:TKY65495 TUT65467:TUU65495 UEP65467:UEQ65495 UOL65467:UOM65495 UYH65467:UYI65495 VID65467:VIE65495 VRZ65467:VSA65495 WBV65467:WBW65495 WLR65467:WLS65495 WVN65467:WVO65495 F131003:G131031 JB131003:JC131031 SX131003:SY131031 ACT131003:ACU131031 AMP131003:AMQ131031 AWL131003:AWM131031 BGH131003:BGI131031 BQD131003:BQE131031 BZZ131003:CAA131031 CJV131003:CJW131031 CTR131003:CTS131031 DDN131003:DDO131031 DNJ131003:DNK131031 DXF131003:DXG131031 EHB131003:EHC131031 EQX131003:EQY131031 FAT131003:FAU131031 FKP131003:FKQ131031 FUL131003:FUM131031 GEH131003:GEI131031 GOD131003:GOE131031 GXZ131003:GYA131031 HHV131003:HHW131031 HRR131003:HRS131031 IBN131003:IBO131031 ILJ131003:ILK131031 IVF131003:IVG131031 JFB131003:JFC131031 JOX131003:JOY131031 JYT131003:JYU131031 KIP131003:KIQ131031 KSL131003:KSM131031 LCH131003:LCI131031 LMD131003:LME131031 LVZ131003:LWA131031 MFV131003:MFW131031 MPR131003:MPS131031 MZN131003:MZO131031 NJJ131003:NJK131031 NTF131003:NTG131031 ODB131003:ODC131031 OMX131003:OMY131031 OWT131003:OWU131031 PGP131003:PGQ131031 PQL131003:PQM131031 QAH131003:QAI131031 QKD131003:QKE131031 QTZ131003:QUA131031 RDV131003:RDW131031 RNR131003:RNS131031 RXN131003:RXO131031 SHJ131003:SHK131031 SRF131003:SRG131031 TBB131003:TBC131031 TKX131003:TKY131031 TUT131003:TUU131031 UEP131003:UEQ131031 UOL131003:UOM131031 UYH131003:UYI131031 VID131003:VIE131031 VRZ131003:VSA131031 WBV131003:WBW131031 WLR131003:WLS131031 WVN131003:WVO131031 F196539:G196567 JB196539:JC196567 SX196539:SY196567 ACT196539:ACU196567 AMP196539:AMQ196567 AWL196539:AWM196567 BGH196539:BGI196567 BQD196539:BQE196567 BZZ196539:CAA196567 CJV196539:CJW196567 CTR196539:CTS196567 DDN196539:DDO196567 DNJ196539:DNK196567 DXF196539:DXG196567 EHB196539:EHC196567 EQX196539:EQY196567 FAT196539:FAU196567 FKP196539:FKQ196567 FUL196539:FUM196567 GEH196539:GEI196567 GOD196539:GOE196567 GXZ196539:GYA196567 HHV196539:HHW196567 HRR196539:HRS196567 IBN196539:IBO196567 ILJ196539:ILK196567 IVF196539:IVG196567 JFB196539:JFC196567 JOX196539:JOY196567 JYT196539:JYU196567 KIP196539:KIQ196567 KSL196539:KSM196567 LCH196539:LCI196567 LMD196539:LME196567 LVZ196539:LWA196567 MFV196539:MFW196567 MPR196539:MPS196567 MZN196539:MZO196567 NJJ196539:NJK196567 NTF196539:NTG196567 ODB196539:ODC196567 OMX196539:OMY196567 OWT196539:OWU196567 PGP196539:PGQ196567 PQL196539:PQM196567 QAH196539:QAI196567 QKD196539:QKE196567 QTZ196539:QUA196567 RDV196539:RDW196567 RNR196539:RNS196567 RXN196539:RXO196567 SHJ196539:SHK196567 SRF196539:SRG196567 TBB196539:TBC196567 TKX196539:TKY196567 TUT196539:TUU196567 UEP196539:UEQ196567 UOL196539:UOM196567 UYH196539:UYI196567 VID196539:VIE196567 VRZ196539:VSA196567 WBV196539:WBW196567 WLR196539:WLS196567 WVN196539:WVO196567 F262075:G262103 JB262075:JC262103 SX262075:SY262103 ACT262075:ACU262103 AMP262075:AMQ262103 AWL262075:AWM262103 BGH262075:BGI262103 BQD262075:BQE262103 BZZ262075:CAA262103 CJV262075:CJW262103 CTR262075:CTS262103 DDN262075:DDO262103 DNJ262075:DNK262103 DXF262075:DXG262103 EHB262075:EHC262103 EQX262075:EQY262103 FAT262075:FAU262103 FKP262075:FKQ262103 FUL262075:FUM262103 GEH262075:GEI262103 GOD262075:GOE262103 GXZ262075:GYA262103 HHV262075:HHW262103 HRR262075:HRS262103 IBN262075:IBO262103 ILJ262075:ILK262103 IVF262075:IVG262103 JFB262075:JFC262103 JOX262075:JOY262103 JYT262075:JYU262103 KIP262075:KIQ262103 KSL262075:KSM262103 LCH262075:LCI262103 LMD262075:LME262103 LVZ262075:LWA262103 MFV262075:MFW262103 MPR262075:MPS262103 MZN262075:MZO262103 NJJ262075:NJK262103 NTF262075:NTG262103 ODB262075:ODC262103 OMX262075:OMY262103 OWT262075:OWU262103 PGP262075:PGQ262103 PQL262075:PQM262103 QAH262075:QAI262103 QKD262075:QKE262103 QTZ262075:QUA262103 RDV262075:RDW262103 RNR262075:RNS262103 RXN262075:RXO262103 SHJ262075:SHK262103 SRF262075:SRG262103 TBB262075:TBC262103 TKX262075:TKY262103 TUT262075:TUU262103 UEP262075:UEQ262103 UOL262075:UOM262103 UYH262075:UYI262103 VID262075:VIE262103 VRZ262075:VSA262103 WBV262075:WBW262103 WLR262075:WLS262103 WVN262075:WVO262103 F327611:G327639 JB327611:JC327639 SX327611:SY327639 ACT327611:ACU327639 AMP327611:AMQ327639 AWL327611:AWM327639 BGH327611:BGI327639 BQD327611:BQE327639 BZZ327611:CAA327639 CJV327611:CJW327639 CTR327611:CTS327639 DDN327611:DDO327639 DNJ327611:DNK327639 DXF327611:DXG327639 EHB327611:EHC327639 EQX327611:EQY327639 FAT327611:FAU327639 FKP327611:FKQ327639 FUL327611:FUM327639 GEH327611:GEI327639 GOD327611:GOE327639 GXZ327611:GYA327639 HHV327611:HHW327639 HRR327611:HRS327639 IBN327611:IBO327639 ILJ327611:ILK327639 IVF327611:IVG327639 JFB327611:JFC327639 JOX327611:JOY327639 JYT327611:JYU327639 KIP327611:KIQ327639 KSL327611:KSM327639 LCH327611:LCI327639 LMD327611:LME327639 LVZ327611:LWA327639 MFV327611:MFW327639 MPR327611:MPS327639 MZN327611:MZO327639 NJJ327611:NJK327639 NTF327611:NTG327639 ODB327611:ODC327639 OMX327611:OMY327639 OWT327611:OWU327639 PGP327611:PGQ327639 PQL327611:PQM327639 QAH327611:QAI327639 QKD327611:QKE327639 QTZ327611:QUA327639 RDV327611:RDW327639 RNR327611:RNS327639 RXN327611:RXO327639 SHJ327611:SHK327639 SRF327611:SRG327639 TBB327611:TBC327639 TKX327611:TKY327639 TUT327611:TUU327639 UEP327611:UEQ327639 UOL327611:UOM327639 UYH327611:UYI327639 VID327611:VIE327639 VRZ327611:VSA327639 WBV327611:WBW327639 WLR327611:WLS327639 WVN327611:WVO327639 F393147:G393175 JB393147:JC393175 SX393147:SY393175 ACT393147:ACU393175 AMP393147:AMQ393175 AWL393147:AWM393175 BGH393147:BGI393175 BQD393147:BQE393175 BZZ393147:CAA393175 CJV393147:CJW393175 CTR393147:CTS393175 DDN393147:DDO393175 DNJ393147:DNK393175 DXF393147:DXG393175 EHB393147:EHC393175 EQX393147:EQY393175 FAT393147:FAU393175 FKP393147:FKQ393175 FUL393147:FUM393175 GEH393147:GEI393175 GOD393147:GOE393175 GXZ393147:GYA393175 HHV393147:HHW393175 HRR393147:HRS393175 IBN393147:IBO393175 ILJ393147:ILK393175 IVF393147:IVG393175 JFB393147:JFC393175 JOX393147:JOY393175 JYT393147:JYU393175 KIP393147:KIQ393175 KSL393147:KSM393175 LCH393147:LCI393175 LMD393147:LME393175 LVZ393147:LWA393175 MFV393147:MFW393175 MPR393147:MPS393175 MZN393147:MZO393175 NJJ393147:NJK393175 NTF393147:NTG393175 ODB393147:ODC393175 OMX393147:OMY393175 OWT393147:OWU393175 PGP393147:PGQ393175 PQL393147:PQM393175 QAH393147:QAI393175 QKD393147:QKE393175 QTZ393147:QUA393175 RDV393147:RDW393175 RNR393147:RNS393175 RXN393147:RXO393175 SHJ393147:SHK393175 SRF393147:SRG393175 TBB393147:TBC393175 TKX393147:TKY393175 TUT393147:TUU393175 UEP393147:UEQ393175 UOL393147:UOM393175 UYH393147:UYI393175 VID393147:VIE393175 VRZ393147:VSA393175 WBV393147:WBW393175 WLR393147:WLS393175 WVN393147:WVO393175 F458683:G458711 JB458683:JC458711 SX458683:SY458711 ACT458683:ACU458711 AMP458683:AMQ458711 AWL458683:AWM458711 BGH458683:BGI458711 BQD458683:BQE458711 BZZ458683:CAA458711 CJV458683:CJW458711 CTR458683:CTS458711 DDN458683:DDO458711 DNJ458683:DNK458711 DXF458683:DXG458711 EHB458683:EHC458711 EQX458683:EQY458711 FAT458683:FAU458711 FKP458683:FKQ458711 FUL458683:FUM458711 GEH458683:GEI458711 GOD458683:GOE458711 GXZ458683:GYA458711 HHV458683:HHW458711 HRR458683:HRS458711 IBN458683:IBO458711 ILJ458683:ILK458711 IVF458683:IVG458711 JFB458683:JFC458711 JOX458683:JOY458711 JYT458683:JYU458711 KIP458683:KIQ458711 KSL458683:KSM458711 LCH458683:LCI458711 LMD458683:LME458711 LVZ458683:LWA458711 MFV458683:MFW458711 MPR458683:MPS458711 MZN458683:MZO458711 NJJ458683:NJK458711 NTF458683:NTG458711 ODB458683:ODC458711 OMX458683:OMY458711 OWT458683:OWU458711 PGP458683:PGQ458711 PQL458683:PQM458711 QAH458683:QAI458711 QKD458683:QKE458711 QTZ458683:QUA458711 RDV458683:RDW458711 RNR458683:RNS458711 RXN458683:RXO458711 SHJ458683:SHK458711 SRF458683:SRG458711 TBB458683:TBC458711 TKX458683:TKY458711 TUT458683:TUU458711 UEP458683:UEQ458711 UOL458683:UOM458711 UYH458683:UYI458711 VID458683:VIE458711 VRZ458683:VSA458711 WBV458683:WBW458711 WLR458683:WLS458711 WVN458683:WVO458711 F524219:G524247 JB524219:JC524247 SX524219:SY524247 ACT524219:ACU524247 AMP524219:AMQ524247 AWL524219:AWM524247 BGH524219:BGI524247 BQD524219:BQE524247 BZZ524219:CAA524247 CJV524219:CJW524247 CTR524219:CTS524247 DDN524219:DDO524247 DNJ524219:DNK524247 DXF524219:DXG524247 EHB524219:EHC524247 EQX524219:EQY524247 FAT524219:FAU524247 FKP524219:FKQ524247 FUL524219:FUM524247 GEH524219:GEI524247 GOD524219:GOE524247 GXZ524219:GYA524247 HHV524219:HHW524247 HRR524219:HRS524247 IBN524219:IBO524247 ILJ524219:ILK524247 IVF524219:IVG524247 JFB524219:JFC524247 JOX524219:JOY524247 JYT524219:JYU524247 KIP524219:KIQ524247 KSL524219:KSM524247 LCH524219:LCI524247 LMD524219:LME524247 LVZ524219:LWA524247 MFV524219:MFW524247 MPR524219:MPS524247 MZN524219:MZO524247 NJJ524219:NJK524247 NTF524219:NTG524247 ODB524219:ODC524247 OMX524219:OMY524247 OWT524219:OWU524247 PGP524219:PGQ524247 PQL524219:PQM524247 QAH524219:QAI524247 QKD524219:QKE524247 QTZ524219:QUA524247 RDV524219:RDW524247 RNR524219:RNS524247 RXN524219:RXO524247 SHJ524219:SHK524247 SRF524219:SRG524247 TBB524219:TBC524247 TKX524219:TKY524247 TUT524219:TUU524247 UEP524219:UEQ524247 UOL524219:UOM524247 UYH524219:UYI524247 VID524219:VIE524247 VRZ524219:VSA524247 WBV524219:WBW524247 WLR524219:WLS524247 WVN524219:WVO524247 F589755:G589783 JB589755:JC589783 SX589755:SY589783 ACT589755:ACU589783 AMP589755:AMQ589783 AWL589755:AWM589783 BGH589755:BGI589783 BQD589755:BQE589783 BZZ589755:CAA589783 CJV589755:CJW589783 CTR589755:CTS589783 DDN589755:DDO589783 DNJ589755:DNK589783 DXF589755:DXG589783 EHB589755:EHC589783 EQX589755:EQY589783 FAT589755:FAU589783 FKP589755:FKQ589783 FUL589755:FUM589783 GEH589755:GEI589783 GOD589755:GOE589783 GXZ589755:GYA589783 HHV589755:HHW589783 HRR589755:HRS589783 IBN589755:IBO589783 ILJ589755:ILK589783 IVF589755:IVG589783 JFB589755:JFC589783 JOX589755:JOY589783 JYT589755:JYU589783 KIP589755:KIQ589783 KSL589755:KSM589783 LCH589755:LCI589783 LMD589755:LME589783 LVZ589755:LWA589783 MFV589755:MFW589783 MPR589755:MPS589783 MZN589755:MZO589783 NJJ589755:NJK589783 NTF589755:NTG589783 ODB589755:ODC589783 OMX589755:OMY589783 OWT589755:OWU589783 PGP589755:PGQ589783 PQL589755:PQM589783 QAH589755:QAI589783 QKD589755:QKE589783 QTZ589755:QUA589783 RDV589755:RDW589783 RNR589755:RNS589783 RXN589755:RXO589783 SHJ589755:SHK589783 SRF589755:SRG589783 TBB589755:TBC589783 TKX589755:TKY589783 TUT589755:TUU589783 UEP589755:UEQ589783 UOL589755:UOM589783 UYH589755:UYI589783 VID589755:VIE589783 VRZ589755:VSA589783 WBV589755:WBW589783 WLR589755:WLS589783 WVN589755:WVO589783 F655291:G655319 JB655291:JC655319 SX655291:SY655319 ACT655291:ACU655319 AMP655291:AMQ655319 AWL655291:AWM655319 BGH655291:BGI655319 BQD655291:BQE655319 BZZ655291:CAA655319 CJV655291:CJW655319 CTR655291:CTS655319 DDN655291:DDO655319 DNJ655291:DNK655319 DXF655291:DXG655319 EHB655291:EHC655319 EQX655291:EQY655319 FAT655291:FAU655319 FKP655291:FKQ655319 FUL655291:FUM655319 GEH655291:GEI655319 GOD655291:GOE655319 GXZ655291:GYA655319 HHV655291:HHW655319 HRR655291:HRS655319 IBN655291:IBO655319 ILJ655291:ILK655319 IVF655291:IVG655319 JFB655291:JFC655319 JOX655291:JOY655319 JYT655291:JYU655319 KIP655291:KIQ655319 KSL655291:KSM655319 LCH655291:LCI655319 LMD655291:LME655319 LVZ655291:LWA655319 MFV655291:MFW655319 MPR655291:MPS655319 MZN655291:MZO655319 NJJ655291:NJK655319 NTF655291:NTG655319 ODB655291:ODC655319 OMX655291:OMY655319 OWT655291:OWU655319 PGP655291:PGQ655319 PQL655291:PQM655319 QAH655291:QAI655319 QKD655291:QKE655319 QTZ655291:QUA655319 RDV655291:RDW655319 RNR655291:RNS655319 RXN655291:RXO655319 SHJ655291:SHK655319 SRF655291:SRG655319 TBB655291:TBC655319 TKX655291:TKY655319 TUT655291:TUU655319 UEP655291:UEQ655319 UOL655291:UOM655319 UYH655291:UYI655319 VID655291:VIE655319 VRZ655291:VSA655319 WBV655291:WBW655319 WLR655291:WLS655319 WVN655291:WVO655319 F720827:G720855 JB720827:JC720855 SX720827:SY720855 ACT720827:ACU720855 AMP720827:AMQ720855 AWL720827:AWM720855 BGH720827:BGI720855 BQD720827:BQE720855 BZZ720827:CAA720855 CJV720827:CJW720855 CTR720827:CTS720855 DDN720827:DDO720855 DNJ720827:DNK720855 DXF720827:DXG720855 EHB720827:EHC720855 EQX720827:EQY720855 FAT720827:FAU720855 FKP720827:FKQ720855 FUL720827:FUM720855 GEH720827:GEI720855 GOD720827:GOE720855 GXZ720827:GYA720855 HHV720827:HHW720855 HRR720827:HRS720855 IBN720827:IBO720855 ILJ720827:ILK720855 IVF720827:IVG720855 JFB720827:JFC720855 JOX720827:JOY720855 JYT720827:JYU720855 KIP720827:KIQ720855 KSL720827:KSM720855 LCH720827:LCI720855 LMD720827:LME720855 LVZ720827:LWA720855 MFV720827:MFW720855 MPR720827:MPS720855 MZN720827:MZO720855 NJJ720827:NJK720855 NTF720827:NTG720855 ODB720827:ODC720855 OMX720827:OMY720855 OWT720827:OWU720855 PGP720827:PGQ720855 PQL720827:PQM720855 QAH720827:QAI720855 QKD720827:QKE720855 QTZ720827:QUA720855 RDV720827:RDW720855 RNR720827:RNS720855 RXN720827:RXO720855 SHJ720827:SHK720855 SRF720827:SRG720855 TBB720827:TBC720855 TKX720827:TKY720855 TUT720827:TUU720855 UEP720827:UEQ720855 UOL720827:UOM720855 UYH720827:UYI720855 VID720827:VIE720855 VRZ720827:VSA720855 WBV720827:WBW720855 WLR720827:WLS720855 WVN720827:WVO720855 F786363:G786391 JB786363:JC786391 SX786363:SY786391 ACT786363:ACU786391 AMP786363:AMQ786391 AWL786363:AWM786391 BGH786363:BGI786391 BQD786363:BQE786391 BZZ786363:CAA786391 CJV786363:CJW786391 CTR786363:CTS786391 DDN786363:DDO786391 DNJ786363:DNK786391 DXF786363:DXG786391 EHB786363:EHC786391 EQX786363:EQY786391 FAT786363:FAU786391 FKP786363:FKQ786391 FUL786363:FUM786391 GEH786363:GEI786391 GOD786363:GOE786391 GXZ786363:GYA786391 HHV786363:HHW786391 HRR786363:HRS786391 IBN786363:IBO786391 ILJ786363:ILK786391 IVF786363:IVG786391 JFB786363:JFC786391 JOX786363:JOY786391 JYT786363:JYU786391 KIP786363:KIQ786391 KSL786363:KSM786391 LCH786363:LCI786391 LMD786363:LME786391 LVZ786363:LWA786391 MFV786363:MFW786391 MPR786363:MPS786391 MZN786363:MZO786391 NJJ786363:NJK786391 NTF786363:NTG786391 ODB786363:ODC786391 OMX786363:OMY786391 OWT786363:OWU786391 PGP786363:PGQ786391 PQL786363:PQM786391 QAH786363:QAI786391 QKD786363:QKE786391 QTZ786363:QUA786391 RDV786363:RDW786391 RNR786363:RNS786391 RXN786363:RXO786391 SHJ786363:SHK786391 SRF786363:SRG786391 TBB786363:TBC786391 TKX786363:TKY786391 TUT786363:TUU786391 UEP786363:UEQ786391 UOL786363:UOM786391 UYH786363:UYI786391 VID786363:VIE786391 VRZ786363:VSA786391 WBV786363:WBW786391 WLR786363:WLS786391 WVN786363:WVO786391 F851899:G851927 JB851899:JC851927 SX851899:SY851927 ACT851899:ACU851927 AMP851899:AMQ851927 AWL851899:AWM851927 BGH851899:BGI851927 BQD851899:BQE851927 BZZ851899:CAA851927 CJV851899:CJW851927 CTR851899:CTS851927 DDN851899:DDO851927 DNJ851899:DNK851927 DXF851899:DXG851927 EHB851899:EHC851927 EQX851899:EQY851927 FAT851899:FAU851927 FKP851899:FKQ851927 FUL851899:FUM851927 GEH851899:GEI851927 GOD851899:GOE851927 GXZ851899:GYA851927 HHV851899:HHW851927 HRR851899:HRS851927 IBN851899:IBO851927 ILJ851899:ILK851927 IVF851899:IVG851927 JFB851899:JFC851927 JOX851899:JOY851927 JYT851899:JYU851927 KIP851899:KIQ851927 KSL851899:KSM851927 LCH851899:LCI851927 LMD851899:LME851927 LVZ851899:LWA851927 MFV851899:MFW851927 MPR851899:MPS851927 MZN851899:MZO851927 NJJ851899:NJK851927 NTF851899:NTG851927 ODB851899:ODC851927 OMX851899:OMY851927 OWT851899:OWU851927 PGP851899:PGQ851927 PQL851899:PQM851927 QAH851899:QAI851927 QKD851899:QKE851927 QTZ851899:QUA851927 RDV851899:RDW851927 RNR851899:RNS851927 RXN851899:RXO851927 SHJ851899:SHK851927 SRF851899:SRG851927 TBB851899:TBC851927 TKX851899:TKY851927 TUT851899:TUU851927 UEP851899:UEQ851927 UOL851899:UOM851927 UYH851899:UYI851927 VID851899:VIE851927 VRZ851899:VSA851927 WBV851899:WBW851927 WLR851899:WLS851927 WVN851899:WVO851927 F917435:G917463 JB917435:JC917463 SX917435:SY917463 ACT917435:ACU917463 AMP917435:AMQ917463 AWL917435:AWM917463 BGH917435:BGI917463 BQD917435:BQE917463 BZZ917435:CAA917463 CJV917435:CJW917463 CTR917435:CTS917463 DDN917435:DDO917463 DNJ917435:DNK917463 DXF917435:DXG917463 EHB917435:EHC917463 EQX917435:EQY917463 FAT917435:FAU917463 FKP917435:FKQ917463 FUL917435:FUM917463 GEH917435:GEI917463 GOD917435:GOE917463 GXZ917435:GYA917463 HHV917435:HHW917463 HRR917435:HRS917463 IBN917435:IBO917463 ILJ917435:ILK917463 IVF917435:IVG917463 JFB917435:JFC917463 JOX917435:JOY917463 JYT917435:JYU917463 KIP917435:KIQ917463 KSL917435:KSM917463 LCH917435:LCI917463 LMD917435:LME917463 LVZ917435:LWA917463 MFV917435:MFW917463 MPR917435:MPS917463 MZN917435:MZO917463 NJJ917435:NJK917463 NTF917435:NTG917463 ODB917435:ODC917463 OMX917435:OMY917463 OWT917435:OWU917463 PGP917435:PGQ917463 PQL917435:PQM917463 QAH917435:QAI917463 QKD917435:QKE917463 QTZ917435:QUA917463 RDV917435:RDW917463 RNR917435:RNS917463 RXN917435:RXO917463 SHJ917435:SHK917463 SRF917435:SRG917463 TBB917435:TBC917463 TKX917435:TKY917463 TUT917435:TUU917463 UEP917435:UEQ917463 UOL917435:UOM917463 UYH917435:UYI917463 VID917435:VIE917463 VRZ917435:VSA917463 WBV917435:WBW917463 WLR917435:WLS917463 WVN917435:WVO917463 F982971:G982999 JB982971:JC982999 SX982971:SY982999 ACT982971:ACU982999 AMP982971:AMQ982999 AWL982971:AWM982999 BGH982971:BGI982999 BQD982971:BQE982999 BZZ982971:CAA982999 CJV982971:CJW982999 CTR982971:CTS982999 DDN982971:DDO982999 DNJ982971:DNK982999 DXF982971:DXG982999 EHB982971:EHC982999 EQX982971:EQY982999 FAT982971:FAU982999 FKP982971:FKQ982999 FUL982971:FUM982999 GEH982971:GEI982999 GOD982971:GOE982999 GXZ982971:GYA982999 HHV982971:HHW982999 HRR982971:HRS982999 IBN982971:IBO982999 ILJ982971:ILK982999 IVF982971:IVG982999 JFB982971:JFC982999 JOX982971:JOY982999 JYT982971:JYU982999 KIP982971:KIQ982999 KSL982971:KSM982999 LCH982971:LCI982999 LMD982971:LME982999 LVZ982971:LWA982999 MFV982971:MFW982999 MPR982971:MPS982999 MZN982971:MZO982999 NJJ982971:NJK982999 NTF982971:NTG982999 ODB982971:ODC982999 OMX982971:OMY982999 OWT982971:OWU982999 PGP982971:PGQ982999 PQL982971:PQM982999 QAH982971:QAI982999 QKD982971:QKE982999 QTZ982971:QUA982999 RDV982971:RDW982999 RNR982971:RNS982999 RXN982971:RXO982999 SHJ982971:SHK982999 SRF982971:SRG982999 TBB982971:TBC982999 TKX982971:TKY982999 TUT982971:TUU982999 UEP982971:UEQ982999 UOL982971:UOM982999 UYH982971:UYI982999 VID982971:VIE982999 VRZ982971:VSA982999 WBV982971:WBW982999 WLR982971:WLS982999 WVN982971:WVO982999 JD8:JF47 SZ8:TB47 ACV8:ACX47 AMR8:AMT47 AWN8:AWP47 BGJ8:BGL47 BQF8:BQH47 CAB8:CAD47 CJX8:CJZ47 CTT8:CTV47 DDP8:DDR47 DNL8:DNN47 DXH8:DXJ47 EHD8:EHF47 EQZ8:ERB47 FAV8:FAX47 FKR8:FKT47 FUN8:FUP47 GEJ8:GEL47 GOF8:GOH47 GYB8:GYD47 HHX8:HHZ47 HRT8:HRV47 IBP8:IBR47 ILL8:ILN47 IVH8:IVJ47 JFD8:JFF47 JOZ8:JPB47 JYV8:JYX47 KIR8:KIT47 KSN8:KSP47 LCJ8:LCL47 LMF8:LMH47 LWB8:LWD47 MFX8:MFZ47 MPT8:MPV47 MZP8:MZR47 NJL8:NJN47 NTH8:NTJ47 ODD8:ODF47 OMZ8:ONB47 OWV8:OWX47 PGR8:PGT47 PQN8:PQP47 QAJ8:QAL47 QKF8:QKH47 QUB8:QUD47 RDX8:RDZ47 RNT8:RNV47 RXP8:RXR47 SHL8:SHN47 SRH8:SRJ47 TBD8:TBF47 TKZ8:TLB47 TUV8:TUX47 UER8:UET47 UON8:UOP47 UYJ8:UYL47 VIF8:VIH47 VSB8:VSD47 WBX8:WBZ47 WLT8:WLV47 WVP8:WVR47 JB5:JC29 WLR5:WLS29 F5:G7 A1 JF3:JG4 TB3:TC4 ACX3:ACY4 AMT3:AMU4 AWP3:AWQ4 BGL3:BGM4 BQH3:BQI4 CAD3:CAE4 CJZ3:CKA4 CTV3:CTW4 DDR3:DDS4 DNN3:DNO4 DXJ3:DXK4 EHF3:EHG4 ERB3:ERC4 FAX3:FAY4 FKT3:FKU4 FUP3:FUQ4 GEL3:GEM4 GOH3:GOI4 GYD3:GYE4 HHZ3:HIA4 HRV3:HRW4 IBR3:IBS4 ILN3:ILO4 IVJ3:IVK4 JFF3:JFG4 JPB3:JPC4 JYX3:JYY4 KIT3:KIU4 KSP3:KSQ4 LCL3:LCM4 LMH3:LMI4 LWD3:LWE4 MFZ3:MGA4 MPV3:MPW4 MZR3:MZS4 NJN3:NJO4 NTJ3:NTK4 ODF3:ODG4 ONB3:ONC4 OWX3:OWY4 PGT3:PGU4 PQP3:PQQ4 QAL3:QAM4 QKH3:QKI4 QUD3:QUE4 RDZ3:REA4 RNV3:RNW4 RXR3:RXS4 SHN3:SHO4 SRJ3:SRK4 TBF3:TBG4 TLB3:TLC4 TUX3:TUY4 UET3:UEU4 UOP3:UOQ4 UYL3:UYM4 VIH3:VII4 VSD3:VSE4 WBZ3:WCA4 WLV3:WLW4 WVR3:WVS4 I5:I6 JE5:JE7 TA5:TA7 ACW5:ACW7 AMS5:AMS7 AWO5:AWO7 BGK5:BGK7 BQG5:BQG7 CAC5:CAC7 CJY5:CJY7 CTU5:CTU7 DDQ5:DDQ7 DNM5:DNM7 DXI5:DXI7 EHE5:EHE7 ERA5:ERA7 FAW5:FAW7 FKS5:FKS7 FUO5:FUO7 GEK5:GEK7 GOG5:GOG7 GYC5:GYC7 HHY5:HHY7 HRU5:HRU7 IBQ5:IBQ7 ILM5:ILM7 IVI5:IVI7 JFE5:JFE7 JPA5:JPA7 JYW5:JYW7 KIS5:KIS7 KSO5:KSO7 LCK5:LCK7 LMG5:LMG7 LWC5:LWC7 MFY5:MFY7 MPU5:MPU7 MZQ5:MZQ7 NJM5:NJM7 NTI5:NTI7 ODE5:ODE7 ONA5:ONA7 OWW5:OWW7 PGS5:PGS7 PQO5:PQO7 QAK5:QAK7 QKG5:QKG7 QUC5:QUC7 RDY5:RDY7 RNU5:RNU7 RXQ5:RXQ7 SHM5:SHM7 SRI5:SRI7 TBE5:TBE7 TLA5:TLA7 TUW5:TUW7 UES5:UES7 UOO5:UOO7 UYK5:UYK7 VIG5:VIG7 VSC5:VSC7 WBY5:WBY7 WLU5:WLU7 WVQ5:WVQ7 WVN2:WVP4 WVP5:WVP6 WLR2:WLT4 WLT5:WLT6 WBV2:WBX4 WBX5:WBX6 VRZ2:VSB4 VSB5:VSB6 VID2:VIF4 VIF5:VIF6 UYH2:UYJ4 UYJ5:UYJ6 UOL2:UON4 UON5:UON6 UEP2:UER4 UER5:UER6 TUT2:TUV4 TUV5:TUV6 TKX2:TKZ4 TKZ5:TKZ6 TBB2:TBD4 TBD5:TBD6 SRF2:SRH4 SRH5:SRH6 SHJ2:SHL4 SHL5:SHL6 RXN2:RXP4 RXP5:RXP6 RNR2:RNT4 RNT5:RNT6 RDV2:RDX4 RDX5:RDX6 QTZ2:QUB4 QUB5:QUB6 QKD2:QKF4 QKF5:QKF6 QAH2:QAJ4 QAJ5:QAJ6 PQL2:PQN4 PQN5:PQN6 PGP2:PGR4 PGR5:PGR6 OWT2:OWV4 OWV5:OWV6 OMX2:OMZ4 OMZ5:OMZ6 ODB2:ODD4 ODD5:ODD6 NTF2:NTH4 NTH5:NTH6 NJJ2:NJL4 NJL5:NJL6 MZN2:MZP4 MZP5:MZP6 MPR2:MPT4 MPT5:MPT6 MFV2:MFX4 MFX5:MFX6 LVZ2:LWB4 LWB5:LWB6 LMD2:LMF4 LMF5:LMF6 LCH2:LCJ4 LCJ5:LCJ6 KSL2:KSN4 KSN5:KSN6 KIP2:KIR4 KIR5:KIR6 JYT2:JYV4 JYV5:JYV6 JOX2:JOZ4 JOZ5:JOZ6 JFB2:JFD4 JFD5:JFD6 IVF2:IVH4 IVH5:IVH6 ILJ2:ILL4 ILL5:ILL6 IBN2:IBP4 IBP5:IBP6 HRR2:HRT4 HRT5:HRT6 HHV2:HHX4 HHX5:HHX6 GXZ2:GYB4 GYB5:GYB6 GOD2:GOF4 GOF5:GOF6 GEH2:GEJ4 GEJ5:GEJ6 FUL2:FUN4 FUN5:FUN6 FKP2:FKR4 FKR5:FKR6 FAT2:FAV4 FAV5:FAV6 EQX2:EQZ4 EQZ5:EQZ6 EHB2:EHD4 EHD5:EHD6 DXF2:DXH4 DXH5:DXH6 DNJ2:DNL4 DNL5:DNL6 DDN2:DDP4 DDP5:DDP6 CTR2:CTT4 CTT5:CTT6 CJV2:CJX4 CJX5:CJX6 BZZ2:CAB4 CAB5:CAB6 BQD2:BQF4 BQF5:BQF6 BGH2:BGJ4 BGJ5:BGJ6 AWL2:AWN4 AWN5:AWN6 AMP2:AMR4 AMR5:AMR6 ACT2:ACV4 ACV5:ACV6 SX2:SZ4 SZ5:SZ6 JB2:JD4 JD5:JD6 F2:F4 I2:J4 H3:H7 K3:K4 WVN5:WVO29 WBV5:WBW29 VRZ5:VSA29 VID5:VIE29 UYH5:UYI29 UOL5:UOM29 UEP5:UEQ29 TUT5:TUU29 TKX5:TKY29 TBB5:TBC29 SRF5:SRG29 SHJ5:SHK29 RXN5:RXO29 RNR5:RNS29 RDV5:RDW29 QTZ5:QUA29 QKD5:QKE29 QAH5:QAI29 PQL5:PQM29 PGP5:PGQ29 OWT5:OWU29 OMX5:OMY29 ODB5:ODC29 NTF5:NTG29 NJJ5:NJK29 MZN5:MZO29 MPR5:MPS29 MFV5:MFW29 LVZ5:LWA29 LMD5:LME29 LCH5:LCI29 KSL5:KSM29 KIP5:KIQ29 JYT5:JYU29 JOX5:JOY29 JFB5:JFC29 IVF5:IVG29 ILJ5:ILK29 IBN5:IBO29 HRR5:HRS29 HHV5:HHW29 GXZ5:GYA29 GOD5:GOE29 GEH5:GEI29 FUL5:FUM29 FKP5:FKQ29 FAT5:FAU29 EQX5:EQY29 EHB5:EHC29 DXF5:DXG29 DNJ5:DNK29 DDN5:DDO29 CTR5:CTS29 CJV5:CJW29 BZZ5:CAA29 BQD5:BQE29 BGH5:BGI29 AWL5:AWM29 AMP5:AMQ29 ACT5:ACU29 JB62:JF65465 ACQ2:ACR65465 AMM2:AMN65465 AWI2:AWJ65465 BGE2:BGF65465 BQA2:BQB65465 BZW2:BZX65465 CJS2:CJT65465 CTO2:CTP65465 DDK2:DDL65465 DNG2:DNH65465 DXC2:DXD65465 EGY2:EGZ65465 EQU2:EQV65465 FAQ2:FAR65465 FKM2:FKN65465 FUI2:FUJ65465 GEE2:GEF65465 GOA2:GOB65465 GXW2:GXX65465 HHS2:HHT65465 HRO2:HRP65465 IBK2:IBL65465 ILG2:ILH65465 IVC2:IVD65465 JEY2:JEZ65465 JOU2:JOV65465 JYQ2:JYR65465 KIM2:KIN65465 KSI2:KSJ65465 LCE2:LCF65465 LMA2:LMB65465 LVW2:LVX65465 MFS2:MFT65465 MPO2:MPP65465 MZK2:MZL65465 NJG2:NJH65465 NTC2:NTD65465 OCY2:OCZ65465 OMU2:OMV65465 OWQ2:OWR65465 PGM2:PGN65465 PQI2:PQJ65465 QAE2:QAF65465 QKA2:QKB65465 QTW2:QTX65465 RDS2:RDT65465 RNO2:RNP65465 RXK2:RXL65465 SHG2:SHH65465 SRC2:SRD65465 TAY2:TAZ65465 TKU2:TKV65465 TUQ2:TUR65465 UEM2:UEN65465 UOI2:UOJ65465 UYE2:UYF65465 VIA2:VIB65465 VRW2:VRX65465 WBS2:WBT65465 WLO2:WLP65465 IY2:IZ65465 SU2:SV65465 WVK2:WVL65465 WVN62:WVR65465 WLR62:WLV65465 WBV62:WBZ65465 VRZ62:VSD65465 VID62:VIH65465 UYH62:UYL65465 UOL62:UOP65465 UEP62:UET65465 TUT62:TUX65465 TKX62:TLB65465 TBB62:TBF65465 SRF62:SRJ65465 SHJ62:SHN65465 RXN62:RXR65465 RNR62:RNV65465 RDV62:RDZ65465 QTZ62:QUD65465 QKD62:QKH65465 QAH62:QAL65465 PQL62:PQP65465 PGP62:PGT65465 OWT62:OWX65465 OMX62:ONB65465 ODB62:ODF65465 NTF62:NTJ65465 NJJ62:NJN65465 MZN62:MZR65465 MPR62:MPV65465 MFV62:MFZ65465 LVZ62:LWD65465 LMD62:LMH65465 LCH62:LCL65465 KSL62:KSP65465 KIP62:KIT65465 JYT62:JYX65465 JOX62:JPB65465 JFB62:JFF65465 IVF62:IVJ65465 ILJ62:ILN65465 IBN62:IBR65465 HRR62:HRV65465 HHV62:HHZ65465 GXZ62:GYD65465 GOD62:GOH65465 GEH62:GEL65465 FUL62:FUP65465 FKP62:FKT65465 FAT62:FAX65465 EQX62:ERB65465 EHB62:EHF65465 DXF62:DXJ65465 DNJ62:DNN65465 DDN62:DDR65465 CTR62:CTV65465 CJV62:CJZ65465 BZZ62:CAD65465 BQD62:BQH65465 BGH62:BGL65465 AWL62:AWP65465 AMP62:AMT65465 ACT62:ACX65465 SX62:TB65465 F8:J65465 C2:D65465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6E5F1-D11E-44EF-9A0F-B934C99F8448}">
  <sheetPr>
    <pageSetUpPr fitToPage="1"/>
  </sheetPr>
  <dimension ref="A1:J22"/>
  <sheetViews>
    <sheetView zoomScale="60" zoomScaleNormal="60" workbookViewId="0">
      <selection activeCell="J2" sqref="J2:J3"/>
    </sheetView>
  </sheetViews>
  <sheetFormatPr defaultColWidth="8.88671875" defaultRowHeight="24.6"/>
  <cols>
    <col min="1" max="1" width="6" style="215" customWidth="1"/>
    <col min="2" max="6" width="21" style="215" customWidth="1"/>
    <col min="7" max="7" width="22.33203125" style="215" customWidth="1"/>
    <col min="8" max="10" width="21" style="215" customWidth="1"/>
    <col min="11" max="16384" width="8.88671875" style="215"/>
  </cols>
  <sheetData>
    <row r="1" spans="1:10" ht="31.8">
      <c r="A1" s="597" t="s">
        <v>447</v>
      </c>
      <c r="B1" s="597"/>
      <c r="C1" s="597"/>
      <c r="D1" s="597"/>
      <c r="E1" s="597"/>
      <c r="F1" s="597"/>
    </row>
    <row r="2" spans="1:10">
      <c r="A2" s="598"/>
      <c r="B2" s="599" t="s">
        <v>298</v>
      </c>
      <c r="C2" s="599"/>
      <c r="D2" s="599"/>
      <c r="E2" s="599" t="s">
        <v>299</v>
      </c>
      <c r="F2" s="599"/>
      <c r="G2" s="599"/>
      <c r="H2" s="599" t="s">
        <v>300</v>
      </c>
      <c r="I2" s="599"/>
      <c r="J2" s="595" t="s">
        <v>448</v>
      </c>
    </row>
    <row r="3" spans="1:10">
      <c r="A3" s="598"/>
      <c r="B3" s="216" t="s">
        <v>301</v>
      </c>
      <c r="C3" s="216" t="s">
        <v>302</v>
      </c>
      <c r="D3" s="216" t="s">
        <v>303</v>
      </c>
      <c r="E3" s="216" t="s">
        <v>301</v>
      </c>
      <c r="F3" s="216" t="s">
        <v>302</v>
      </c>
      <c r="G3" s="216" t="s">
        <v>303</v>
      </c>
      <c r="H3" s="216" t="s">
        <v>301</v>
      </c>
      <c r="I3" s="216" t="s">
        <v>302</v>
      </c>
      <c r="J3" s="596"/>
    </row>
    <row r="4" spans="1:10">
      <c r="A4" s="217">
        <v>1</v>
      </c>
      <c r="B4" s="218" t="s">
        <v>315</v>
      </c>
      <c r="C4" s="218" t="s">
        <v>308</v>
      </c>
      <c r="D4" s="218" t="s">
        <v>449</v>
      </c>
      <c r="E4" s="218" t="s">
        <v>328</v>
      </c>
      <c r="F4" s="218" t="s">
        <v>450</v>
      </c>
      <c r="G4" s="218" t="s">
        <v>329</v>
      </c>
      <c r="H4" s="218" t="s">
        <v>324</v>
      </c>
      <c r="I4" s="218" t="s">
        <v>336</v>
      </c>
      <c r="J4" s="245" t="s">
        <v>552</v>
      </c>
    </row>
    <row r="5" spans="1:10">
      <c r="A5" s="217">
        <v>2</v>
      </c>
      <c r="B5" s="219" t="s">
        <v>451</v>
      </c>
      <c r="C5" s="218" t="s">
        <v>331</v>
      </c>
      <c r="D5" s="218" t="s">
        <v>317</v>
      </c>
      <c r="E5" s="218" t="s">
        <v>334</v>
      </c>
      <c r="F5" s="218" t="s">
        <v>452</v>
      </c>
      <c r="G5" s="220" t="s">
        <v>312</v>
      </c>
      <c r="H5" s="218" t="s">
        <v>453</v>
      </c>
      <c r="I5" s="218" t="s">
        <v>454</v>
      </c>
      <c r="J5" s="245" t="s">
        <v>553</v>
      </c>
    </row>
    <row r="6" spans="1:10">
      <c r="A6" s="217">
        <v>3</v>
      </c>
      <c r="B6" s="218" t="s">
        <v>455</v>
      </c>
      <c r="C6" s="218" t="s">
        <v>282</v>
      </c>
      <c r="D6" s="218" t="s">
        <v>456</v>
      </c>
      <c r="E6" s="218" t="s">
        <v>322</v>
      </c>
      <c r="F6" s="218" t="s">
        <v>311</v>
      </c>
      <c r="G6" s="218" t="s">
        <v>319</v>
      </c>
      <c r="H6" s="218" t="s">
        <v>457</v>
      </c>
      <c r="I6" s="218" t="s">
        <v>330</v>
      </c>
      <c r="J6" s="245" t="s">
        <v>326</v>
      </c>
    </row>
    <row r="7" spans="1:10">
      <c r="A7" s="217">
        <v>4</v>
      </c>
      <c r="B7" s="218" t="s">
        <v>445</v>
      </c>
      <c r="C7" s="218" t="s">
        <v>327</v>
      </c>
      <c r="D7" s="221"/>
      <c r="E7" s="218" t="s">
        <v>310</v>
      </c>
      <c r="F7" s="218" t="s">
        <v>339</v>
      </c>
      <c r="G7" s="222" t="s">
        <v>458</v>
      </c>
      <c r="H7" s="218" t="s">
        <v>313</v>
      </c>
      <c r="I7" s="218" t="s">
        <v>307</v>
      </c>
      <c r="J7" s="245" t="s">
        <v>459</v>
      </c>
    </row>
    <row r="8" spans="1:10">
      <c r="A8" s="217">
        <v>5</v>
      </c>
      <c r="B8" s="218" t="s">
        <v>292</v>
      </c>
      <c r="C8" s="218" t="s">
        <v>460</v>
      </c>
      <c r="D8" s="221"/>
      <c r="E8" s="218" t="s">
        <v>318</v>
      </c>
      <c r="F8" s="218" t="s">
        <v>461</v>
      </c>
      <c r="G8" s="221"/>
      <c r="H8" s="218" t="s">
        <v>462</v>
      </c>
      <c r="I8" s="218" t="s">
        <v>314</v>
      </c>
      <c r="J8" s="221"/>
    </row>
    <row r="9" spans="1:10">
      <c r="A9" s="217">
        <v>6</v>
      </c>
      <c r="B9" s="218" t="s">
        <v>267</v>
      </c>
      <c r="C9" s="218" t="s">
        <v>321</v>
      </c>
      <c r="D9" s="221"/>
      <c r="E9" s="218" t="s">
        <v>338</v>
      </c>
      <c r="F9" s="218" t="s">
        <v>305</v>
      </c>
      <c r="G9" s="221"/>
      <c r="H9" s="218" t="s">
        <v>325</v>
      </c>
      <c r="I9" s="221"/>
      <c r="J9" s="221"/>
    </row>
    <row r="10" spans="1:10">
      <c r="A10" s="217">
        <v>7</v>
      </c>
      <c r="B10" s="218" t="s">
        <v>284</v>
      </c>
      <c r="C10" s="218" t="s">
        <v>309</v>
      </c>
      <c r="D10" s="221"/>
      <c r="E10" s="218" t="s">
        <v>342</v>
      </c>
      <c r="F10" s="218" t="s">
        <v>463</v>
      </c>
      <c r="G10" s="221"/>
      <c r="H10" s="223" t="s">
        <v>464</v>
      </c>
      <c r="I10" s="221"/>
      <c r="J10" s="221"/>
    </row>
    <row r="11" spans="1:10">
      <c r="A11" s="217">
        <v>8</v>
      </c>
      <c r="B11" s="218" t="s">
        <v>320</v>
      </c>
      <c r="C11" s="221"/>
      <c r="D11" s="221"/>
      <c r="E11" s="218" t="s">
        <v>340</v>
      </c>
      <c r="F11" s="218" t="s">
        <v>306</v>
      </c>
      <c r="G11" s="221"/>
      <c r="H11" s="221"/>
      <c r="I11" s="221"/>
      <c r="J11" s="221"/>
    </row>
    <row r="12" spans="1:10">
      <c r="A12" s="217">
        <v>9</v>
      </c>
      <c r="B12" s="218" t="s">
        <v>72</v>
      </c>
      <c r="C12" s="221"/>
      <c r="D12" s="221"/>
      <c r="E12" s="218" t="s">
        <v>304</v>
      </c>
      <c r="F12" s="221"/>
      <c r="G12" s="221"/>
      <c r="H12" s="221"/>
      <c r="I12" s="221"/>
      <c r="J12" s="221"/>
    </row>
    <row r="13" spans="1:10">
      <c r="A13" s="217">
        <v>10</v>
      </c>
      <c r="B13" s="218" t="s">
        <v>337</v>
      </c>
      <c r="C13" s="221"/>
      <c r="D13" s="221"/>
      <c r="E13" s="218" t="s">
        <v>332</v>
      </c>
      <c r="F13" s="221"/>
      <c r="G13" s="221"/>
      <c r="H13" s="221"/>
      <c r="I13" s="221"/>
      <c r="J13" s="221"/>
    </row>
    <row r="14" spans="1:10">
      <c r="A14" s="217">
        <v>11</v>
      </c>
      <c r="B14" s="218" t="s">
        <v>316</v>
      </c>
      <c r="C14" s="221"/>
      <c r="D14" s="221"/>
      <c r="E14" s="218" t="s">
        <v>341</v>
      </c>
      <c r="F14" s="221"/>
      <c r="G14" s="221"/>
      <c r="H14" s="221"/>
      <c r="I14" s="221"/>
      <c r="J14" s="221"/>
    </row>
    <row r="15" spans="1:10">
      <c r="A15" s="217">
        <v>12</v>
      </c>
      <c r="B15" s="221"/>
      <c r="C15" s="221"/>
      <c r="D15" s="221"/>
      <c r="E15" s="221"/>
      <c r="F15" s="221"/>
      <c r="G15" s="221"/>
      <c r="H15" s="221"/>
      <c r="I15" s="221"/>
      <c r="J15" s="221"/>
    </row>
    <row r="16" spans="1:10">
      <c r="B16" s="215">
        <f>12*3-COUNTIF(B4:D15,"")</f>
        <v>21</v>
      </c>
      <c r="E16" s="215">
        <f>12*3-COUNTIF(E4:G15,"")</f>
        <v>23</v>
      </c>
      <c r="H16" s="215">
        <f>12*2-COUNTIF(H4:I15,"")</f>
        <v>12</v>
      </c>
      <c r="J16" s="215">
        <f>12-COUNTIF(J4:J15,"")</f>
        <v>4</v>
      </c>
    </row>
    <row r="17" spans="2:10">
      <c r="B17" s="224" t="s">
        <v>465</v>
      </c>
      <c r="C17" s="224"/>
      <c r="D17" s="224"/>
      <c r="E17" s="225" t="s">
        <v>343</v>
      </c>
      <c r="F17" s="224"/>
      <c r="G17" s="224"/>
      <c r="H17" s="225" t="s">
        <v>344</v>
      </c>
      <c r="J17" s="224" t="s">
        <v>466</v>
      </c>
    </row>
    <row r="18" spans="2:10">
      <c r="B18" s="224" t="s">
        <v>467</v>
      </c>
      <c r="C18" s="224"/>
      <c r="D18" s="224"/>
      <c r="E18" s="225" t="s">
        <v>345</v>
      </c>
      <c r="F18" s="224"/>
      <c r="G18" s="224"/>
      <c r="H18" s="225" t="s">
        <v>468</v>
      </c>
    </row>
    <row r="19" spans="2:10">
      <c r="B19" s="224" t="s">
        <v>469</v>
      </c>
      <c r="C19" s="224"/>
      <c r="D19" s="224"/>
      <c r="E19" s="225" t="s">
        <v>346</v>
      </c>
      <c r="F19" s="224"/>
      <c r="G19" s="224"/>
      <c r="H19" s="225" t="s">
        <v>347</v>
      </c>
    </row>
    <row r="20" spans="2:10">
      <c r="B20" s="224" t="s">
        <v>470</v>
      </c>
      <c r="C20" s="224"/>
      <c r="D20" s="224"/>
      <c r="E20" s="225" t="s">
        <v>348</v>
      </c>
      <c r="F20" s="224"/>
      <c r="G20" s="224"/>
      <c r="H20" s="225" t="s">
        <v>471</v>
      </c>
    </row>
    <row r="21" spans="2:10">
      <c r="B21" s="224" t="s">
        <v>472</v>
      </c>
      <c r="C21" s="224"/>
      <c r="D21" s="224"/>
      <c r="E21" s="225" t="s">
        <v>349</v>
      </c>
      <c r="F21" s="224"/>
      <c r="G21" s="224"/>
      <c r="H21" s="225" t="s">
        <v>350</v>
      </c>
    </row>
    <row r="22" spans="2:10">
      <c r="B22" s="224" t="s">
        <v>473</v>
      </c>
      <c r="C22" s="224"/>
      <c r="D22" s="224"/>
      <c r="E22" s="225" t="s">
        <v>351</v>
      </c>
      <c r="F22" s="224"/>
      <c r="G22" s="224"/>
      <c r="H22" s="225" t="s">
        <v>474</v>
      </c>
    </row>
  </sheetData>
  <mergeCells count="6">
    <mergeCell ref="J2:J3"/>
    <mergeCell ref="A1:F1"/>
    <mergeCell ref="A2:A3"/>
    <mergeCell ref="B2:D2"/>
    <mergeCell ref="E2:G2"/>
    <mergeCell ref="H2:I2"/>
  </mergeCells>
  <phoneticPr fontId="10"/>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Sheet1 (2)</vt:lpstr>
      <vt:lpstr>選手権（４０・５０）・審判打合・本部確認</vt:lpstr>
      <vt:lpstr>26年度選手権組合せ・日程</vt:lpstr>
      <vt:lpstr>備品受渡し</vt:lpstr>
      <vt:lpstr>26年度選手権懲罰</vt:lpstr>
      <vt:lpstr>2026年度 (選手権)</vt:lpstr>
      <vt:lpstr>'26年度選手権組合せ・日程'!Print_Area</vt:lpstr>
      <vt:lpstr>'選手権（４０・５０）・審判打合・本部確認'!Print_Area</vt:lpstr>
      <vt:lpstr>備品受渡し!Print_Area</vt:lpstr>
      <vt:lpstr>備品受渡し!Print_Titles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仁 川嶋</cp:lastModifiedBy>
  <cp:lastPrinted>2026-01-23T04:24:36Z</cp:lastPrinted>
  <dcterms:created xsi:type="dcterms:W3CDTF">2021-08-20T12:43:03Z</dcterms:created>
  <dcterms:modified xsi:type="dcterms:W3CDTF">2026-03-29T22:30:52Z</dcterms:modified>
</cp:coreProperties>
</file>