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66925"/>
  <mc:AlternateContent xmlns:mc="http://schemas.openxmlformats.org/markup-compatibility/2006">
    <mc:Choice Requires="x15">
      <x15ac:absPath xmlns:x15ac="http://schemas.microsoft.com/office/spreadsheetml/2010/11/ac" url="C:\Users\kawas\Desktop\mydocuments\My Documents\浜野シニアFC\2026年資料\02_スケジュール調整\04_選手権\"/>
    </mc:Choice>
  </mc:AlternateContent>
  <xr:revisionPtr revIDLastSave="0" documentId="13_ncr:1_{6DFF2E7E-854B-4F1A-8A75-0FB5730799B9}" xr6:coauthVersionLast="47" xr6:coauthVersionMax="47" xr10:uidLastSave="{00000000-0000-0000-0000-000000000000}"/>
  <bookViews>
    <workbookView xWindow="8004" yWindow="384" windowWidth="14124" windowHeight="11556" firstSheet="1" activeTab="1" xr2:uid="{00000000-000D-0000-FFFF-FFFF00000000}"/>
  </bookViews>
  <sheets>
    <sheet name="Sheet1 (2)" sheetId="31" state="hidden" r:id="rId1"/>
    <sheet name="選手権（４０・５０）・審判打合・本部確認" sheetId="87" r:id="rId2"/>
    <sheet name="26年度選手権組合せ・日程" sheetId="85" r:id="rId3"/>
    <sheet name="備品受渡し" sheetId="79" r:id="rId4"/>
    <sheet name="26年度選手権懲罰" sheetId="84" r:id="rId5"/>
    <sheet name="2026年度 (選手権)" sheetId="86" r:id="rId6"/>
  </sheets>
  <externalReferences>
    <externalReference r:id="rId7"/>
  </externalReferences>
  <definedNames>
    <definedName name="__" localSheetId="2">#REF!</definedName>
    <definedName name="__" localSheetId="4">#REF!</definedName>
    <definedName name="__" localSheetId="1">#REF!</definedName>
    <definedName name="__">#REF!</definedName>
    <definedName name="___" localSheetId="1">#REF!</definedName>
    <definedName name="___">#REF!</definedName>
    <definedName name="____">#REF!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#REF!</definedName>
    <definedName name="__xlfn_IFERROR">NA()</definedName>
    <definedName name="__xlfnodf_SKEWP">#N/A</definedName>
    <definedName name="_xlnm._FilterDatabase" localSheetId="2" hidden="1">'26年度選手権組合せ・日程'!$A$2:$AQ$2</definedName>
    <definedName name="_xlnm._FilterDatabase" localSheetId="4" hidden="1">'26年度選手権懲罰'!$A$8:$WVS$109</definedName>
    <definedName name="_xlnm.Print_Area" localSheetId="2">'26年度選手権組合せ・日程'!$A$1:$AK$363</definedName>
    <definedName name="_xlnm.Print_Area" localSheetId="1">'選手権（４０・５０）・審判打合・本部確認'!$A$1:$L$57</definedName>
    <definedName name="_xlnm.Print_Area" localSheetId="3">備品受渡し!$A$1:$F$68</definedName>
    <definedName name="_xlnm.Print_Titles" localSheetId="3">備品受渡し!$2:$4</definedName>
    <definedName name="浦安50" localSheetId="5">#REF!</definedName>
    <definedName name="浦安50" localSheetId="2">#REF!</definedName>
    <definedName name="浦安50" localSheetId="0">#REF!</definedName>
    <definedName name="浦安50" localSheetId="1">#REF!</definedName>
    <definedName name="浦安50" localSheetId="3">#REF!</definedName>
    <definedName name="浦安50">#REF!</definedName>
    <definedName name="資料2023" localSheetId="5">#REF!</definedName>
    <definedName name="資料2023">#REF!</definedName>
    <definedName name="事業計画" localSheetId="5">#REF!</definedName>
    <definedName name="事業計画" localSheetId="2">#REF!</definedName>
    <definedName name="事業計画" localSheetId="1">#REF!</definedName>
    <definedName name="事業計画">#REF!</definedName>
    <definedName name="配布数" localSheetId="2">#REF!</definedName>
    <definedName name="配布数" localSheetId="1">#REF!</definedName>
    <definedName name="配布数">#REF!</definedName>
    <definedName name="表紙" localSheetId="2">#REF!</definedName>
    <definedName name="表紙" localSheetId="1">#REF!</definedName>
    <definedName name="表紙">#REF!</definedName>
    <definedName name="予選リーグ" localSheetId="2">#REF!</definedName>
    <definedName name="予選リーグ" localSheetId="1">#REF!</definedName>
    <definedName name="予選リーグ">#REF!</definedName>
    <definedName name="予定表" localSheetId="5">'[1]【１　ゼットエーボールパーク（旧称:臨海球場）'!$A$1:$AA$5</definedName>
    <definedName name="予定表" localSheetId="1">'[1]【１　ゼットエーボールパーク（旧称:臨海球場）'!$A$1:$AA$5</definedName>
    <definedName name="予定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6" i="85" l="1"/>
  <c r="H296" i="85"/>
  <c r="O300" i="85"/>
  <c r="H300" i="85"/>
  <c r="E36" i="79"/>
  <c r="C36" i="79"/>
  <c r="F8" i="79"/>
  <c r="C8" i="79"/>
  <c r="F7" i="79"/>
  <c r="C7" i="79"/>
  <c r="X335" i="85" l="1"/>
  <c r="X333" i="85"/>
  <c r="T336" i="85"/>
  <c r="T335" i="85"/>
  <c r="T334" i="85"/>
  <c r="T333" i="85"/>
  <c r="AD336" i="85"/>
  <c r="AD335" i="85"/>
  <c r="AD334" i="85"/>
  <c r="AD333" i="85"/>
  <c r="O327" i="85"/>
  <c r="H327" i="85"/>
  <c r="T324" i="85" s="1"/>
  <c r="O326" i="85"/>
  <c r="H326" i="85"/>
  <c r="O325" i="85"/>
  <c r="H325" i="85"/>
  <c r="X327" i="85" s="1"/>
  <c r="O324" i="85"/>
  <c r="H324" i="85"/>
  <c r="X326" i="85" s="1"/>
  <c r="O320" i="85"/>
  <c r="X318" i="85" s="1"/>
  <c r="H320" i="85"/>
  <c r="O319" i="85"/>
  <c r="X317" i="85" s="1"/>
  <c r="H319" i="85"/>
  <c r="O318" i="85"/>
  <c r="T320" i="85" s="1"/>
  <c r="H318" i="85"/>
  <c r="O317" i="85"/>
  <c r="H317" i="85"/>
  <c r="O314" i="85"/>
  <c r="H314" i="85"/>
  <c r="O313" i="85"/>
  <c r="X311" i="85" s="1"/>
  <c r="H313" i="85"/>
  <c r="T311" i="85" s="1"/>
  <c r="O312" i="85"/>
  <c r="X310" i="85" s="1"/>
  <c r="H312" i="85"/>
  <c r="O311" i="85"/>
  <c r="T314" i="85" s="1"/>
  <c r="H311" i="85"/>
  <c r="X313" i="85" s="1"/>
  <c r="O310" i="85"/>
  <c r="T312" i="85" s="1"/>
  <c r="H310" i="85"/>
  <c r="X312" i="85" s="1"/>
  <c r="O307" i="85"/>
  <c r="H307" i="85"/>
  <c r="O306" i="85"/>
  <c r="H306" i="85"/>
  <c r="T303" i="85" s="1"/>
  <c r="O305" i="85"/>
  <c r="X303" i="85" s="1"/>
  <c r="H305" i="85"/>
  <c r="X307" i="85" s="1"/>
  <c r="O304" i="85"/>
  <c r="H304" i="85"/>
  <c r="X306" i="85" s="1"/>
  <c r="O303" i="85"/>
  <c r="H303" i="85"/>
  <c r="X305" i="85" s="1"/>
  <c r="AD298" i="85"/>
  <c r="T298" i="85"/>
  <c r="O299" i="85"/>
  <c r="H299" i="85"/>
  <c r="X297" i="85" s="1"/>
  <c r="O298" i="85"/>
  <c r="H298" i="85"/>
  <c r="AD300" i="85" s="1"/>
  <c r="O297" i="85"/>
  <c r="T299" i="85" s="1"/>
  <c r="H297" i="85"/>
  <c r="X299" i="85" s="1"/>
  <c r="AD297" i="85"/>
  <c r="X298" i="85"/>
  <c r="O293" i="85"/>
  <c r="H293" i="85"/>
  <c r="T291" i="85"/>
  <c r="O292" i="85"/>
  <c r="T290" i="85" s="1"/>
  <c r="H292" i="85"/>
  <c r="X290" i="85" s="1"/>
  <c r="O291" i="85"/>
  <c r="H291" i="85"/>
  <c r="O290" i="85"/>
  <c r="H290" i="85"/>
  <c r="AD292" i="85" s="1"/>
  <c r="O289" i="85"/>
  <c r="AD290" i="85" s="1"/>
  <c r="H289" i="85"/>
  <c r="X325" i="85"/>
  <c r="T325" i="85"/>
  <c r="T327" i="85"/>
  <c r="C325" i="85"/>
  <c r="F325" i="85" s="1"/>
  <c r="X324" i="85"/>
  <c r="F324" i="85"/>
  <c r="X319" i="85"/>
  <c r="T317" i="85"/>
  <c r="T318" i="85"/>
  <c r="X320" i="85"/>
  <c r="C318" i="85"/>
  <c r="C319" i="85" s="1"/>
  <c r="F317" i="85"/>
  <c r="X314" i="85"/>
  <c r="C311" i="85"/>
  <c r="C312" i="85" s="1"/>
  <c r="F310" i="85"/>
  <c r="T304" i="85"/>
  <c r="X304" i="85"/>
  <c r="T307" i="85"/>
  <c r="C304" i="85"/>
  <c r="C305" i="85" s="1"/>
  <c r="T305" i="85"/>
  <c r="F303" i="85"/>
  <c r="T297" i="85"/>
  <c r="X296" i="85"/>
  <c r="AD296" i="85" s="1"/>
  <c r="C297" i="85"/>
  <c r="F297" i="85" s="1"/>
  <c r="F296" i="85"/>
  <c r="AD291" i="85"/>
  <c r="X289" i="85"/>
  <c r="AD289" i="85" s="1"/>
  <c r="AD293" i="85"/>
  <c r="T292" i="85"/>
  <c r="C290" i="85"/>
  <c r="F290" i="85" s="1"/>
  <c r="X291" i="85"/>
  <c r="F289" i="85"/>
  <c r="O285" i="85"/>
  <c r="T282" i="85" s="1"/>
  <c r="H285" i="85"/>
  <c r="X283" i="85" s="1"/>
  <c r="O284" i="85"/>
  <c r="H284" i="85"/>
  <c r="O283" i="85"/>
  <c r="T284" i="85" s="1"/>
  <c r="H283" i="85"/>
  <c r="O282" i="85"/>
  <c r="H282" i="85"/>
  <c r="T283" i="85"/>
  <c r="C283" i="85"/>
  <c r="F283" i="85" s="1"/>
  <c r="F282" i="85"/>
  <c r="O278" i="85"/>
  <c r="T276" i="85" s="1"/>
  <c r="H278" i="85"/>
  <c r="X276" i="85" s="1"/>
  <c r="O277" i="85"/>
  <c r="H277" i="85"/>
  <c r="X275" i="85" s="1"/>
  <c r="O276" i="85"/>
  <c r="T277" i="85" s="1"/>
  <c r="H276" i="85"/>
  <c r="X278" i="85" s="1"/>
  <c r="O275" i="85"/>
  <c r="H275" i="85"/>
  <c r="X277" i="85" s="1"/>
  <c r="C276" i="85"/>
  <c r="F276" i="85" s="1"/>
  <c r="F275" i="85"/>
  <c r="O272" i="85"/>
  <c r="H272" i="85"/>
  <c r="O271" i="85"/>
  <c r="X269" i="85" s="1"/>
  <c r="H271" i="85"/>
  <c r="T269" i="85" s="1"/>
  <c r="O270" i="85"/>
  <c r="X268" i="85" s="1"/>
  <c r="H270" i="85"/>
  <c r="X272" i="85" s="1"/>
  <c r="O269" i="85"/>
  <c r="T271" i="85" s="1"/>
  <c r="H269" i="85"/>
  <c r="X271" i="85" s="1"/>
  <c r="O268" i="85"/>
  <c r="T270" i="85" s="1"/>
  <c r="H268" i="85"/>
  <c r="X270" i="85" s="1"/>
  <c r="O265" i="85"/>
  <c r="AD263" i="85" s="1"/>
  <c r="H265" i="85"/>
  <c r="T263" i="85" s="1"/>
  <c r="O264" i="85"/>
  <c r="T262" i="85" s="1"/>
  <c r="H264" i="85"/>
  <c r="X262" i="85" s="1"/>
  <c r="O263" i="85"/>
  <c r="X261" i="85" s="1"/>
  <c r="AD261" i="85" s="1"/>
  <c r="H263" i="85"/>
  <c r="AD265" i="85" s="1"/>
  <c r="O262" i="85"/>
  <c r="T264" i="85" s="1"/>
  <c r="H262" i="85"/>
  <c r="X264" i="85" s="1"/>
  <c r="O261" i="85"/>
  <c r="AD262" i="85" s="1"/>
  <c r="H261" i="85"/>
  <c r="X263" i="85" s="1"/>
  <c r="C262" i="85"/>
  <c r="F262" i="85" s="1"/>
  <c r="F261" i="85"/>
  <c r="O257" i="85"/>
  <c r="T255" i="85" s="1"/>
  <c r="H257" i="85"/>
  <c r="X255" i="85" s="1"/>
  <c r="O256" i="85"/>
  <c r="X254" i="85" s="1"/>
  <c r="AD254" i="85" s="1"/>
  <c r="H256" i="85"/>
  <c r="AD258" i="85" s="1"/>
  <c r="O255" i="85"/>
  <c r="T257" i="85" s="1"/>
  <c r="H255" i="85"/>
  <c r="X257" i="85" s="1"/>
  <c r="O254" i="85"/>
  <c r="AD255" i="85" s="1"/>
  <c r="H254" i="85"/>
  <c r="X256" i="85" s="1"/>
  <c r="O258" i="85"/>
  <c r="AD256" i="85" s="1"/>
  <c r="H258" i="85"/>
  <c r="T256" i="85" s="1"/>
  <c r="C255" i="85"/>
  <c r="F255" i="85" s="1"/>
  <c r="F254" i="85"/>
  <c r="O251" i="85"/>
  <c r="AD249" i="85" s="1"/>
  <c r="H251" i="85"/>
  <c r="T249" i="85" s="1"/>
  <c r="O250" i="85"/>
  <c r="T248" i="85" s="1"/>
  <c r="H250" i="85"/>
  <c r="X248" i="85" s="1"/>
  <c r="O249" i="85"/>
  <c r="X247" i="85" s="1"/>
  <c r="AD247" i="85" s="1"/>
  <c r="H249" i="85"/>
  <c r="AD251" i="85" s="1"/>
  <c r="O248" i="85"/>
  <c r="T250" i="85" s="1"/>
  <c r="H248" i="85"/>
  <c r="AD250" i="85" s="1"/>
  <c r="O247" i="85"/>
  <c r="AD248" i="85" s="1"/>
  <c r="H247" i="85"/>
  <c r="X249" i="85" s="1"/>
  <c r="C248" i="85"/>
  <c r="F248" i="85" s="1"/>
  <c r="F247" i="85"/>
  <c r="O244" i="85"/>
  <c r="H244" i="85"/>
  <c r="O243" i="85"/>
  <c r="H243" i="85"/>
  <c r="X240" i="85" s="1"/>
  <c r="O242" i="85"/>
  <c r="T239" i="85" s="1"/>
  <c r="T240" i="85" s="1"/>
  <c r="H242" i="85"/>
  <c r="X244" i="85" s="1"/>
  <c r="O241" i="85"/>
  <c r="X243" i="85" s="1"/>
  <c r="H241" i="85"/>
  <c r="X239" i="85" s="1"/>
  <c r="O240" i="85"/>
  <c r="T244" i="85" s="1"/>
  <c r="H240" i="85"/>
  <c r="X242" i="85" s="1"/>
  <c r="O239" i="85"/>
  <c r="T241" i="85" s="1"/>
  <c r="T242" i="85" s="1"/>
  <c r="H239" i="85"/>
  <c r="X241" i="85" s="1"/>
  <c r="C240" i="85"/>
  <c r="C241" i="85" s="1"/>
  <c r="F239" i="85"/>
  <c r="O236" i="85"/>
  <c r="AD234" i="85" s="1"/>
  <c r="H236" i="85"/>
  <c r="T234" i="85" s="1"/>
  <c r="O235" i="85"/>
  <c r="T233" i="85" s="1"/>
  <c r="H235" i="85"/>
  <c r="X233" i="85" s="1"/>
  <c r="O234" i="85"/>
  <c r="X232" i="85" s="1"/>
  <c r="AD232" i="85" s="1"/>
  <c r="H234" i="85"/>
  <c r="AD236" i="85" s="1"/>
  <c r="O233" i="85"/>
  <c r="T235" i="85" s="1"/>
  <c r="H233" i="85"/>
  <c r="X235" i="85" s="1"/>
  <c r="O232" i="85"/>
  <c r="AD233" i="85" s="1"/>
  <c r="H232" i="85"/>
  <c r="X234" i="85" s="1"/>
  <c r="C233" i="85"/>
  <c r="F233" i="85" s="1"/>
  <c r="F232" i="85"/>
  <c r="O228" i="85"/>
  <c r="H228" i="85"/>
  <c r="O227" i="85"/>
  <c r="H227" i="85"/>
  <c r="O226" i="85"/>
  <c r="T228" i="85" s="1"/>
  <c r="H226" i="85"/>
  <c r="O225" i="85"/>
  <c r="H225" i="85"/>
  <c r="C226" i="85"/>
  <c r="C227" i="85" s="1"/>
  <c r="F225" i="85"/>
  <c r="O221" i="85"/>
  <c r="H221" i="85"/>
  <c r="O220" i="85"/>
  <c r="X218" i="85" s="1"/>
  <c r="H220" i="85"/>
  <c r="T217" i="85" s="1"/>
  <c r="O219" i="85"/>
  <c r="X217" i="85" s="1"/>
  <c r="H219" i="85"/>
  <c r="X221" i="85" s="1"/>
  <c r="O218" i="85"/>
  <c r="T220" i="85" s="1"/>
  <c r="H218" i="85"/>
  <c r="X220" i="85" s="1"/>
  <c r="O217" i="85"/>
  <c r="T219" i="85" s="1"/>
  <c r="H217" i="85"/>
  <c r="X219" i="85" s="1"/>
  <c r="C218" i="85"/>
  <c r="C219" i="85" s="1"/>
  <c r="F217" i="85"/>
  <c r="P95" i="85"/>
  <c r="N95" i="85"/>
  <c r="L95" i="85"/>
  <c r="J95" i="85"/>
  <c r="H95" i="85"/>
  <c r="N94" i="85"/>
  <c r="L94" i="85"/>
  <c r="J94" i="85"/>
  <c r="J93" i="85"/>
  <c r="H93" i="85"/>
  <c r="J92" i="85"/>
  <c r="H92" i="85"/>
  <c r="P87" i="85"/>
  <c r="N87" i="85"/>
  <c r="L87" i="85"/>
  <c r="J87" i="85"/>
  <c r="H87" i="85"/>
  <c r="N86" i="85"/>
  <c r="L86" i="85"/>
  <c r="J86" i="85"/>
  <c r="H86" i="85"/>
  <c r="L85" i="85"/>
  <c r="J85" i="85"/>
  <c r="H85" i="85"/>
  <c r="J84" i="85"/>
  <c r="H84" i="85"/>
  <c r="P79" i="85"/>
  <c r="N79" i="85"/>
  <c r="L79" i="85"/>
  <c r="J79" i="85"/>
  <c r="H79" i="85"/>
  <c r="L78" i="85"/>
  <c r="J78" i="85"/>
  <c r="H78" i="85"/>
  <c r="L77" i="85"/>
  <c r="J77" i="85"/>
  <c r="H77" i="85"/>
  <c r="J76" i="85"/>
  <c r="H76" i="85"/>
  <c r="P71" i="85"/>
  <c r="N71" i="85"/>
  <c r="L71" i="85"/>
  <c r="J71" i="85"/>
  <c r="H71" i="85"/>
  <c r="N70" i="85"/>
  <c r="L70" i="85"/>
  <c r="J70" i="85"/>
  <c r="H70" i="85"/>
  <c r="L69" i="85"/>
  <c r="J69" i="85"/>
  <c r="H69" i="85"/>
  <c r="H68" i="85"/>
  <c r="H67" i="85"/>
  <c r="P63" i="85"/>
  <c r="N63" i="85"/>
  <c r="L63" i="85"/>
  <c r="J63" i="85"/>
  <c r="H63" i="85"/>
  <c r="N62" i="85"/>
  <c r="L62" i="85"/>
  <c r="J62" i="85"/>
  <c r="J61" i="85"/>
  <c r="H61" i="85"/>
  <c r="J60" i="85"/>
  <c r="H60" i="85"/>
  <c r="AH86" i="85"/>
  <c r="AH85" i="85"/>
  <c r="AH84" i="85"/>
  <c r="AH83" i="85"/>
  <c r="AH82" i="85"/>
  <c r="AH78" i="85"/>
  <c r="AH77" i="85"/>
  <c r="AH76" i="85"/>
  <c r="AH75" i="85"/>
  <c r="AH74" i="85"/>
  <c r="AH70" i="85"/>
  <c r="AH69" i="85"/>
  <c r="AH68" i="85"/>
  <c r="AH67" i="85"/>
  <c r="AH66" i="85"/>
  <c r="AH93" i="85"/>
  <c r="AH92" i="85"/>
  <c r="AH91" i="85"/>
  <c r="AH90" i="85"/>
  <c r="AH61" i="85"/>
  <c r="AH60" i="85"/>
  <c r="AH59" i="85"/>
  <c r="AH58" i="85"/>
  <c r="AH40" i="85"/>
  <c r="AH39" i="85"/>
  <c r="AH38" i="85"/>
  <c r="AH37" i="85"/>
  <c r="AH32" i="85"/>
  <c r="AH31" i="85"/>
  <c r="AH30" i="85"/>
  <c r="AH29" i="85"/>
  <c r="AH24" i="85"/>
  <c r="AH23" i="85"/>
  <c r="AH22" i="85"/>
  <c r="AH21" i="85"/>
  <c r="P42" i="85"/>
  <c r="N42" i="85"/>
  <c r="L42" i="85"/>
  <c r="J42" i="85"/>
  <c r="H42" i="85"/>
  <c r="N41" i="85"/>
  <c r="L41" i="85"/>
  <c r="J41" i="85"/>
  <c r="J40" i="85"/>
  <c r="H40" i="85"/>
  <c r="J39" i="85"/>
  <c r="H39" i="85"/>
  <c r="H38" i="85"/>
  <c r="P34" i="85"/>
  <c r="N34" i="85"/>
  <c r="L34" i="85"/>
  <c r="J34" i="85"/>
  <c r="H34" i="85"/>
  <c r="N33" i="85"/>
  <c r="L33" i="85"/>
  <c r="J33" i="85"/>
  <c r="J32" i="85"/>
  <c r="H32" i="85"/>
  <c r="J31" i="85"/>
  <c r="H31" i="85"/>
  <c r="H30" i="85"/>
  <c r="P26" i="85"/>
  <c r="N26" i="85"/>
  <c r="L26" i="85"/>
  <c r="J26" i="85"/>
  <c r="H26" i="85"/>
  <c r="N25" i="85"/>
  <c r="L25" i="85"/>
  <c r="J25" i="85"/>
  <c r="L24" i="85"/>
  <c r="J24" i="85"/>
  <c r="H24" i="85"/>
  <c r="J23" i="85"/>
  <c r="H23" i="85"/>
  <c r="T96" i="85"/>
  <c r="T88" i="85"/>
  <c r="T80" i="85"/>
  <c r="T72" i="85"/>
  <c r="T64" i="85"/>
  <c r="T43" i="85"/>
  <c r="T35" i="85"/>
  <c r="T27" i="85"/>
  <c r="T19" i="85"/>
  <c r="T11" i="85"/>
  <c r="P12" i="85"/>
  <c r="L17" i="85"/>
  <c r="L16" i="85"/>
  <c r="J17" i="85"/>
  <c r="J16" i="85"/>
  <c r="J15" i="85"/>
  <c r="H17" i="85"/>
  <c r="H16" i="85"/>
  <c r="H15" i="85"/>
  <c r="H14" i="85"/>
  <c r="P20" i="85"/>
  <c r="L8" i="85"/>
  <c r="J8" i="85"/>
  <c r="J7" i="85"/>
  <c r="H8" i="85"/>
  <c r="H7" i="85"/>
  <c r="J16" i="86"/>
  <c r="H16" i="86"/>
  <c r="E16" i="86"/>
  <c r="B16" i="86"/>
  <c r="T326" i="85" l="1"/>
  <c r="T310" i="85"/>
  <c r="T319" i="85"/>
  <c r="C326" i="85"/>
  <c r="F319" i="85"/>
  <c r="C320" i="85"/>
  <c r="T289" i="85"/>
  <c r="F318" i="85"/>
  <c r="T313" i="85"/>
  <c r="F312" i="85"/>
  <c r="C313" i="85"/>
  <c r="F311" i="85"/>
  <c r="T296" i="85"/>
  <c r="AD299" i="85"/>
  <c r="F304" i="85"/>
  <c r="F305" i="85"/>
  <c r="C306" i="85"/>
  <c r="T306" i="85"/>
  <c r="X293" i="85"/>
  <c r="C291" i="85"/>
  <c r="F291" i="85" s="1"/>
  <c r="AD282" i="85"/>
  <c r="AD283" i="85"/>
  <c r="T293" i="85"/>
  <c r="C298" i="85"/>
  <c r="T268" i="85"/>
  <c r="X292" i="85"/>
  <c r="T300" i="85"/>
  <c r="X300" i="85"/>
  <c r="X282" i="85"/>
  <c r="AD285" i="85"/>
  <c r="X285" i="85"/>
  <c r="AD284" i="85"/>
  <c r="X284" i="85"/>
  <c r="T247" i="85"/>
  <c r="AD275" i="85"/>
  <c r="C284" i="85"/>
  <c r="AD278" i="85"/>
  <c r="T285" i="85"/>
  <c r="AD276" i="85"/>
  <c r="AD277" i="85"/>
  <c r="C277" i="85"/>
  <c r="T275" i="85"/>
  <c r="X250" i="85"/>
  <c r="T278" i="85"/>
  <c r="T261" i="85"/>
  <c r="AD264" i="85"/>
  <c r="C263" i="85"/>
  <c r="X258" i="85"/>
  <c r="T265" i="85"/>
  <c r="X265" i="85"/>
  <c r="T254" i="85"/>
  <c r="AD257" i="85"/>
  <c r="C256" i="85"/>
  <c r="T258" i="85"/>
  <c r="AD235" i="85"/>
  <c r="AD227" i="85"/>
  <c r="AD228" i="85"/>
  <c r="T232" i="85"/>
  <c r="C249" i="85"/>
  <c r="T218" i="85"/>
  <c r="AD225" i="85"/>
  <c r="F240" i="85"/>
  <c r="T251" i="85"/>
  <c r="T236" i="85"/>
  <c r="T243" i="85"/>
  <c r="X251" i="85"/>
  <c r="C242" i="85"/>
  <c r="F241" i="85"/>
  <c r="Z97" i="85"/>
  <c r="Z44" i="85"/>
  <c r="AD226" i="85"/>
  <c r="X236" i="85"/>
  <c r="C234" i="85"/>
  <c r="C235" i="85" s="1"/>
  <c r="C236" i="85" s="1"/>
  <c r="F236" i="85" s="1"/>
  <c r="T221" i="85"/>
  <c r="T227" i="85"/>
  <c r="C228" i="85"/>
  <c r="F228" i="85" s="1"/>
  <c r="F227" i="85"/>
  <c r="F226" i="85"/>
  <c r="F219" i="85"/>
  <c r="C220" i="85"/>
  <c r="F218" i="85"/>
  <c r="AH15" i="85"/>
  <c r="F326" i="85" l="1"/>
  <c r="C327" i="85"/>
  <c r="F327" i="85" s="1"/>
  <c r="F320" i="85"/>
  <c r="C292" i="85"/>
  <c r="C293" i="85" s="1"/>
  <c r="F293" i="85" s="1"/>
  <c r="F313" i="85"/>
  <c r="C314" i="85"/>
  <c r="F314" i="85" s="1"/>
  <c r="F306" i="85"/>
  <c r="C307" i="85"/>
  <c r="F307" i="85" s="1"/>
  <c r="F298" i="85"/>
  <c r="C299" i="85"/>
  <c r="F292" i="85"/>
  <c r="F284" i="85"/>
  <c r="C285" i="85"/>
  <c r="F285" i="85" s="1"/>
  <c r="F277" i="85"/>
  <c r="C278" i="85"/>
  <c r="F278" i="85" s="1"/>
  <c r="F263" i="85"/>
  <c r="C264" i="85"/>
  <c r="C257" i="85"/>
  <c r="F256" i="85"/>
  <c r="F249" i="85"/>
  <c r="C250" i="85"/>
  <c r="C243" i="85"/>
  <c r="F242" i="85"/>
  <c r="F234" i="85"/>
  <c r="F235" i="85"/>
  <c r="F220" i="85"/>
  <c r="C221" i="85"/>
  <c r="F221" i="85" s="1"/>
  <c r="O212" i="85"/>
  <c r="X210" i="85" s="1"/>
  <c r="H212" i="85"/>
  <c r="O207" i="85"/>
  <c r="H207" i="85"/>
  <c r="F299" i="85" l="1"/>
  <c r="C300" i="85"/>
  <c r="F300" i="85" s="1"/>
  <c r="C265" i="85"/>
  <c r="F265" i="85" s="1"/>
  <c r="F264" i="85"/>
  <c r="F257" i="85"/>
  <c r="C258" i="85"/>
  <c r="F258" i="85" s="1"/>
  <c r="C251" i="85"/>
  <c r="F251" i="85" s="1"/>
  <c r="F250" i="85"/>
  <c r="C244" i="85"/>
  <c r="F244" i="85" s="1"/>
  <c r="F243" i="85"/>
  <c r="C60" i="79"/>
  <c r="C359" i="85" l="1"/>
  <c r="F359" i="85" s="1"/>
  <c r="F358" i="85"/>
  <c r="C360" i="85" l="1"/>
  <c r="C349" i="85"/>
  <c r="C350" i="85" s="1"/>
  <c r="F348" i="85"/>
  <c r="C340" i="85"/>
  <c r="C341" i="85" s="1"/>
  <c r="F339" i="85"/>
  <c r="X336" i="85"/>
  <c r="X334" i="85"/>
  <c r="C361" i="85" l="1"/>
  <c r="F361" i="85" s="1"/>
  <c r="F360" i="85"/>
  <c r="C351" i="85"/>
  <c r="F350" i="85"/>
  <c r="F349" i="85"/>
  <c r="C342" i="85"/>
  <c r="F341" i="85"/>
  <c r="F340" i="85"/>
  <c r="T272" i="85"/>
  <c r="C269" i="85"/>
  <c r="C270" i="85" s="1"/>
  <c r="F268" i="85"/>
  <c r="T226" i="85"/>
  <c r="X225" i="85"/>
  <c r="X228" i="85"/>
  <c r="X227" i="85"/>
  <c r="O213" i="85"/>
  <c r="X211" i="85" s="1"/>
  <c r="H213" i="85"/>
  <c r="O211" i="85"/>
  <c r="H211" i="85"/>
  <c r="O210" i="85"/>
  <c r="T213" i="85" s="1"/>
  <c r="H210" i="85"/>
  <c r="AD205" i="85"/>
  <c r="T205" i="85"/>
  <c r="O206" i="85"/>
  <c r="T203" i="85" s="1"/>
  <c r="H206" i="85"/>
  <c r="X204" i="85" s="1"/>
  <c r="O205" i="85"/>
  <c r="AD207" i="85" s="1"/>
  <c r="H205" i="85"/>
  <c r="AD203" i="85" s="1"/>
  <c r="O204" i="85"/>
  <c r="T206" i="85" s="1"/>
  <c r="H204" i="85"/>
  <c r="O203" i="85"/>
  <c r="AD204" i="85" s="1"/>
  <c r="H203" i="85"/>
  <c r="O200" i="85"/>
  <c r="H200" i="85"/>
  <c r="O199" i="85"/>
  <c r="X197" i="85" s="1"/>
  <c r="H199" i="85"/>
  <c r="O198" i="85"/>
  <c r="X196" i="85" s="1"/>
  <c r="H198" i="85"/>
  <c r="X200" i="85" s="1"/>
  <c r="O197" i="85"/>
  <c r="T200" i="85" s="1"/>
  <c r="H197" i="85"/>
  <c r="X199" i="85" s="1"/>
  <c r="O196" i="85"/>
  <c r="T198" i="85" s="1"/>
  <c r="H196" i="85"/>
  <c r="X198" i="85" s="1"/>
  <c r="F342" i="85" l="1"/>
  <c r="C343" i="85"/>
  <c r="C352" i="85"/>
  <c r="F351" i="85"/>
  <c r="T204" i="85"/>
  <c r="T225" i="85"/>
  <c r="X207" i="85"/>
  <c r="T207" i="85"/>
  <c r="X203" i="85"/>
  <c r="T212" i="85"/>
  <c r="AD206" i="85"/>
  <c r="T199" i="85"/>
  <c r="F270" i="85"/>
  <c r="C271" i="85"/>
  <c r="F269" i="85"/>
  <c r="F352" i="85" l="1"/>
  <c r="C353" i="85"/>
  <c r="F353" i="85" s="1"/>
  <c r="F343" i="85"/>
  <c r="C344" i="85"/>
  <c r="F344" i="85" s="1"/>
  <c r="F271" i="85"/>
  <c r="C272" i="85"/>
  <c r="F272" i="85" s="1"/>
  <c r="O193" i="85" l="1"/>
  <c r="H193" i="85"/>
  <c r="O192" i="85"/>
  <c r="H192" i="85"/>
  <c r="X189" i="85" s="1"/>
  <c r="O191" i="85"/>
  <c r="T189" i="85" s="1"/>
  <c r="H191" i="85"/>
  <c r="X193" i="85" s="1"/>
  <c r="O190" i="85"/>
  <c r="X192" i="85" s="1"/>
  <c r="H190" i="85"/>
  <c r="X188" i="85" s="1"/>
  <c r="O189" i="85"/>
  <c r="T192" i="85" s="1"/>
  <c r="H189" i="85"/>
  <c r="X191" i="85" s="1"/>
  <c r="O188" i="85"/>
  <c r="T191" i="85" s="1"/>
  <c r="H188" i="85"/>
  <c r="X190" i="85" s="1"/>
  <c r="O131" i="85"/>
  <c r="T133" i="85" s="1"/>
  <c r="H133" i="85"/>
  <c r="X131" i="85" s="1"/>
  <c r="O130" i="85"/>
  <c r="AD131" i="85" s="1"/>
  <c r="X361" i="85"/>
  <c r="T361" i="85"/>
  <c r="X360" i="85"/>
  <c r="T360" i="85"/>
  <c r="X359" i="85"/>
  <c r="T359" i="85"/>
  <c r="X226" i="85"/>
  <c r="X213" i="85"/>
  <c r="X212" i="85"/>
  <c r="T211" i="85"/>
  <c r="T210" i="85"/>
  <c r="X206" i="85"/>
  <c r="X205" i="85"/>
  <c r="T197" i="85"/>
  <c r="C197" i="85"/>
  <c r="C198" i="85" s="1"/>
  <c r="T196" i="85"/>
  <c r="F196" i="85"/>
  <c r="C189" i="85"/>
  <c r="F189" i="85" s="1"/>
  <c r="F188" i="85"/>
  <c r="AD184" i="85"/>
  <c r="X184" i="85"/>
  <c r="X183" i="85"/>
  <c r="T183" i="85"/>
  <c r="T180" i="85"/>
  <c r="X181" i="85"/>
  <c r="AD182" i="85"/>
  <c r="T182" i="85"/>
  <c r="T181" i="85"/>
  <c r="AD183" i="85"/>
  <c r="AD180" i="85"/>
  <c r="X180" i="85"/>
  <c r="AD181" i="85"/>
  <c r="X182" i="85"/>
  <c r="AD177" i="85"/>
  <c r="AD175" i="85"/>
  <c r="AD176" i="85"/>
  <c r="T176" i="85"/>
  <c r="T173" i="85"/>
  <c r="T175" i="85"/>
  <c r="AD173" i="85"/>
  <c r="X177" i="85"/>
  <c r="X174" i="85"/>
  <c r="T177" i="85"/>
  <c r="X176" i="85"/>
  <c r="X173" i="85"/>
  <c r="AD174" i="85"/>
  <c r="X175" i="85"/>
  <c r="X169" i="85"/>
  <c r="T167" i="85"/>
  <c r="X168" i="85"/>
  <c r="T168" i="85"/>
  <c r="X170" i="85"/>
  <c r="X167" i="85"/>
  <c r="T169" i="85"/>
  <c r="X166" i="85"/>
  <c r="T166" i="85"/>
  <c r="AD163" i="85"/>
  <c r="AD161" i="85"/>
  <c r="AD162" i="85"/>
  <c r="T160" i="85"/>
  <c r="T161" i="85"/>
  <c r="AD159" i="85"/>
  <c r="X163" i="85"/>
  <c r="X160" i="85"/>
  <c r="T163" i="85"/>
  <c r="X162" i="85"/>
  <c r="AD160" i="85"/>
  <c r="X161" i="85"/>
  <c r="AD156" i="85"/>
  <c r="X156" i="85"/>
  <c r="T154" i="85"/>
  <c r="T155" i="85"/>
  <c r="T152" i="85"/>
  <c r="X153" i="85"/>
  <c r="AD154" i="85"/>
  <c r="X154" i="85"/>
  <c r="T153" i="85"/>
  <c r="T156" i="85"/>
  <c r="X155" i="85"/>
  <c r="AD152" i="85"/>
  <c r="X152" i="85"/>
  <c r="AD153" i="85"/>
  <c r="X147" i="85"/>
  <c r="X145" i="85"/>
  <c r="T145" i="85"/>
  <c r="T146" i="85"/>
  <c r="X148" i="85"/>
  <c r="X144" i="85"/>
  <c r="T148" i="85"/>
  <c r="T144" i="85"/>
  <c r="X146" i="85"/>
  <c r="T140" i="85"/>
  <c r="X138" i="85"/>
  <c r="T138" i="85"/>
  <c r="X139" i="85"/>
  <c r="X141" i="85"/>
  <c r="T141" i="85"/>
  <c r="X140" i="85"/>
  <c r="X137" i="85"/>
  <c r="T139" i="85"/>
  <c r="AD132" i="85"/>
  <c r="X132" i="85"/>
  <c r="T132" i="85"/>
  <c r="AD134" i="85"/>
  <c r="T131" i="85"/>
  <c r="X133" i="85"/>
  <c r="AD130" i="85"/>
  <c r="X130" i="85"/>
  <c r="T130" i="85"/>
  <c r="T127" i="85"/>
  <c r="T126" i="85"/>
  <c r="X124" i="85"/>
  <c r="X125" i="85"/>
  <c r="X127" i="85"/>
  <c r="T124" i="85"/>
  <c r="X126" i="85"/>
  <c r="X123" i="85"/>
  <c r="T123" i="85"/>
  <c r="T125" i="85"/>
  <c r="X119" i="85"/>
  <c r="X117" i="85"/>
  <c r="T118" i="85"/>
  <c r="X120" i="85"/>
  <c r="X116" i="85"/>
  <c r="T117" i="85"/>
  <c r="T119" i="85"/>
  <c r="T116" i="85"/>
  <c r="X118" i="85"/>
  <c r="AP95" i="85"/>
  <c r="AO95" i="85"/>
  <c r="AN95" i="85"/>
  <c r="AP94" i="85"/>
  <c r="AO94" i="85"/>
  <c r="AN94" i="85"/>
  <c r="AP93" i="85"/>
  <c r="AN93" i="85"/>
  <c r="AO93" i="85"/>
  <c r="V93" i="85"/>
  <c r="AP92" i="85"/>
  <c r="AN92" i="85"/>
  <c r="AO92" i="85"/>
  <c r="V92" i="85"/>
  <c r="AP91" i="85"/>
  <c r="AN91" i="85"/>
  <c r="AO91" i="85"/>
  <c r="V91" i="85"/>
  <c r="J89" i="85"/>
  <c r="AP90" i="85"/>
  <c r="AN90" i="85"/>
  <c r="AO90" i="85"/>
  <c r="V90" i="85"/>
  <c r="R89" i="85"/>
  <c r="H94" i="85" s="1"/>
  <c r="P89" i="85"/>
  <c r="N89" i="85"/>
  <c r="L89" i="85"/>
  <c r="H89" i="85"/>
  <c r="AP87" i="85"/>
  <c r="AO87" i="85"/>
  <c r="AN87" i="85"/>
  <c r="AP86" i="85"/>
  <c r="AN86" i="85"/>
  <c r="AO86" i="85"/>
  <c r="V86" i="85"/>
  <c r="AP85" i="85"/>
  <c r="AN85" i="85"/>
  <c r="AO85" i="85"/>
  <c r="V85" i="85"/>
  <c r="AP84" i="85"/>
  <c r="AN84" i="85"/>
  <c r="AO84" i="85"/>
  <c r="V84" i="85"/>
  <c r="AP83" i="85"/>
  <c r="AN83" i="85"/>
  <c r="AO83" i="85"/>
  <c r="V83" i="85"/>
  <c r="AP82" i="85"/>
  <c r="AN82" i="85"/>
  <c r="AO82" i="85"/>
  <c r="V82" i="85"/>
  <c r="R81" i="85"/>
  <c r="P81" i="85"/>
  <c r="N81" i="85"/>
  <c r="L81" i="85"/>
  <c r="J81" i="85"/>
  <c r="H81" i="85"/>
  <c r="AP79" i="85"/>
  <c r="AO79" i="85"/>
  <c r="AN79" i="85"/>
  <c r="AP78" i="85"/>
  <c r="AN78" i="85"/>
  <c r="AO78" i="85"/>
  <c r="V78" i="85"/>
  <c r="AP77" i="85"/>
  <c r="AN77" i="85"/>
  <c r="AO77" i="85"/>
  <c r="V77" i="85"/>
  <c r="AP76" i="85"/>
  <c r="AN76" i="85"/>
  <c r="AO76" i="85"/>
  <c r="V76" i="85"/>
  <c r="L73" i="85"/>
  <c r="AP75" i="85"/>
  <c r="AN75" i="85"/>
  <c r="AO75" i="85"/>
  <c r="V75" i="85"/>
  <c r="J73" i="85"/>
  <c r="AP74" i="85"/>
  <c r="AN74" i="85"/>
  <c r="AO74" i="85"/>
  <c r="V74" i="85"/>
  <c r="R73" i="85"/>
  <c r="P73" i="85"/>
  <c r="N73" i="85"/>
  <c r="H73" i="85"/>
  <c r="AP71" i="85"/>
  <c r="AO71" i="85"/>
  <c r="AN71" i="85"/>
  <c r="AP70" i="85"/>
  <c r="AN70" i="85"/>
  <c r="AO70" i="85"/>
  <c r="V70" i="85"/>
  <c r="AP69" i="85"/>
  <c r="AN69" i="85"/>
  <c r="AO69" i="85"/>
  <c r="V69" i="85"/>
  <c r="AP68" i="85"/>
  <c r="AN68" i="85"/>
  <c r="AO68" i="85"/>
  <c r="V68" i="85"/>
  <c r="L65" i="85"/>
  <c r="AP67" i="85"/>
  <c r="AN67" i="85"/>
  <c r="AO67" i="85"/>
  <c r="V67" i="85"/>
  <c r="J65" i="85"/>
  <c r="AP66" i="85"/>
  <c r="AN66" i="85"/>
  <c r="AO66" i="85"/>
  <c r="V66" i="85"/>
  <c r="R65" i="85"/>
  <c r="P65" i="85"/>
  <c r="N65" i="85"/>
  <c r="H65" i="85"/>
  <c r="AP62" i="85"/>
  <c r="AO62" i="85"/>
  <c r="AN62" i="85"/>
  <c r="AP61" i="85"/>
  <c r="AN61" i="85"/>
  <c r="AO61" i="85"/>
  <c r="V61" i="85"/>
  <c r="N57" i="85"/>
  <c r="AP60" i="85"/>
  <c r="AN60" i="85"/>
  <c r="AO60" i="85"/>
  <c r="V60" i="85"/>
  <c r="L57" i="85"/>
  <c r="AP59" i="85"/>
  <c r="AN59" i="85"/>
  <c r="AO59" i="85"/>
  <c r="V59" i="85"/>
  <c r="AP58" i="85"/>
  <c r="AN58" i="85"/>
  <c r="AO58" i="85"/>
  <c r="V58" i="85"/>
  <c r="R57" i="85"/>
  <c r="H62" i="85" s="1"/>
  <c r="P57" i="85"/>
  <c r="J57" i="85"/>
  <c r="H57" i="85"/>
  <c r="AP42" i="85"/>
  <c r="AO42" i="85"/>
  <c r="AN42" i="85"/>
  <c r="AP41" i="85"/>
  <c r="AO41" i="85"/>
  <c r="AN41" i="85"/>
  <c r="AP40" i="85"/>
  <c r="AN40" i="85"/>
  <c r="AO40" i="85"/>
  <c r="V40" i="85"/>
  <c r="AP39" i="85"/>
  <c r="AN39" i="85"/>
  <c r="AO39" i="85"/>
  <c r="V39" i="85"/>
  <c r="AP38" i="85"/>
  <c r="AN38" i="85"/>
  <c r="AO38" i="85"/>
  <c r="V38" i="85"/>
  <c r="J36" i="85"/>
  <c r="AP37" i="85"/>
  <c r="AN37" i="85"/>
  <c r="AO37" i="85"/>
  <c r="V37" i="85"/>
  <c r="H36" i="85"/>
  <c r="R36" i="85"/>
  <c r="H41" i="85" s="1"/>
  <c r="P36" i="85"/>
  <c r="N36" i="85"/>
  <c r="L36" i="85"/>
  <c r="AP34" i="85"/>
  <c r="AO34" i="85"/>
  <c r="AN34" i="85"/>
  <c r="AP33" i="85"/>
  <c r="AO33" i="85"/>
  <c r="AN33" i="85"/>
  <c r="AP32" i="85"/>
  <c r="AN32" i="85"/>
  <c r="AO32" i="85"/>
  <c r="V32" i="85"/>
  <c r="AP31" i="85"/>
  <c r="AN31" i="85"/>
  <c r="AO31" i="85"/>
  <c r="V31" i="85"/>
  <c r="L28" i="85"/>
  <c r="AP30" i="85"/>
  <c r="AN30" i="85"/>
  <c r="AO30" i="85"/>
  <c r="V30" i="85"/>
  <c r="AP29" i="85"/>
  <c r="AN29" i="85"/>
  <c r="AO29" i="85"/>
  <c r="V29" i="85"/>
  <c r="R28" i="85"/>
  <c r="H33" i="85" s="1"/>
  <c r="P28" i="85"/>
  <c r="N28" i="85"/>
  <c r="J28" i="85"/>
  <c r="H28" i="85"/>
  <c r="AP26" i="85"/>
  <c r="AO26" i="85"/>
  <c r="AN26" i="85"/>
  <c r="AP25" i="85"/>
  <c r="AN25" i="85"/>
  <c r="AO25" i="85"/>
  <c r="AP24" i="85"/>
  <c r="AN24" i="85"/>
  <c r="AO24" i="85"/>
  <c r="V24" i="85"/>
  <c r="AP23" i="85"/>
  <c r="AN23" i="85"/>
  <c r="AO23" i="85"/>
  <c r="V23" i="85"/>
  <c r="AP22" i="85"/>
  <c r="AN22" i="85"/>
  <c r="AO22" i="85"/>
  <c r="V22" i="85"/>
  <c r="J20" i="85"/>
  <c r="AP21" i="85"/>
  <c r="AN21" i="85"/>
  <c r="AO21" i="85"/>
  <c r="V21" i="85"/>
  <c r="H20" i="85"/>
  <c r="R20" i="85"/>
  <c r="H25" i="85" s="1"/>
  <c r="N20" i="85"/>
  <c r="L20" i="85"/>
  <c r="AP18" i="85"/>
  <c r="AO18" i="85"/>
  <c r="AN18" i="85"/>
  <c r="P18" i="85"/>
  <c r="N18" i="85"/>
  <c r="L18" i="85"/>
  <c r="J18" i="85"/>
  <c r="H18" i="85"/>
  <c r="AP17" i="85"/>
  <c r="AN17" i="85"/>
  <c r="AH17" i="85"/>
  <c r="AO17" i="85" s="1"/>
  <c r="V17" i="85"/>
  <c r="AP16" i="85"/>
  <c r="AN16" i="85"/>
  <c r="AH16" i="85"/>
  <c r="AO16" i="85" s="1"/>
  <c r="V16" i="85"/>
  <c r="N12" i="85"/>
  <c r="AP15" i="85"/>
  <c r="AN15" i="85"/>
  <c r="AO15" i="85"/>
  <c r="V15" i="85"/>
  <c r="AP14" i="85"/>
  <c r="AN14" i="85"/>
  <c r="AH14" i="85"/>
  <c r="AO14" i="85" s="1"/>
  <c r="V14" i="85"/>
  <c r="AP13" i="85"/>
  <c r="AN13" i="85"/>
  <c r="AH13" i="85"/>
  <c r="AO13" i="85" s="1"/>
  <c r="V13" i="85"/>
  <c r="H12" i="85"/>
  <c r="R12" i="85"/>
  <c r="L12" i="85"/>
  <c r="J12" i="85"/>
  <c r="P10" i="85"/>
  <c r="N10" i="85"/>
  <c r="L10" i="85"/>
  <c r="J10" i="85"/>
  <c r="H10" i="85"/>
  <c r="AP9" i="85"/>
  <c r="AO9" i="85"/>
  <c r="AN9" i="85"/>
  <c r="N9" i="85"/>
  <c r="L9" i="85"/>
  <c r="J9" i="85"/>
  <c r="AP8" i="85"/>
  <c r="AN8" i="85"/>
  <c r="AH8" i="85"/>
  <c r="AO8" i="85" s="1"/>
  <c r="V8" i="85"/>
  <c r="AP7" i="85"/>
  <c r="AN7" i="85"/>
  <c r="AH7" i="85"/>
  <c r="AO7" i="85" s="1"/>
  <c r="V7" i="85"/>
  <c r="AP6" i="85"/>
  <c r="AN6" i="85"/>
  <c r="AH6" i="85"/>
  <c r="AO6" i="85" s="1"/>
  <c r="V6" i="85"/>
  <c r="J4" i="85"/>
  <c r="AP5" i="85"/>
  <c r="AN5" i="85"/>
  <c r="AH5" i="85"/>
  <c r="AO5" i="85" s="1"/>
  <c r="V5" i="85"/>
  <c r="H4" i="85"/>
  <c r="R4" i="85"/>
  <c r="H9" i="85" s="1"/>
  <c r="P4" i="85"/>
  <c r="N4" i="85"/>
  <c r="L4" i="85"/>
  <c r="AQ9" i="85" l="1"/>
  <c r="AQ34" i="85"/>
  <c r="AQ75" i="85"/>
  <c r="AQ62" i="85"/>
  <c r="AQ42" i="85"/>
  <c r="AQ87" i="85"/>
  <c r="AQ33" i="85"/>
  <c r="AQ79" i="85"/>
  <c r="AQ94" i="85"/>
  <c r="AQ26" i="85"/>
  <c r="AQ15" i="85"/>
  <c r="AQ91" i="85"/>
  <c r="AQ86" i="85"/>
  <c r="AQ22" i="85"/>
  <c r="AQ82" i="85"/>
  <c r="AQ31" i="85"/>
  <c r="AQ71" i="85"/>
  <c r="AQ37" i="85"/>
  <c r="AQ95" i="85"/>
  <c r="AQ67" i="85"/>
  <c r="AQ70" i="85"/>
  <c r="AQ74" i="85"/>
  <c r="T193" i="85"/>
  <c r="AQ14" i="85"/>
  <c r="AQ18" i="85"/>
  <c r="AQ39" i="85"/>
  <c r="AQ58" i="85"/>
  <c r="AQ66" i="85"/>
  <c r="AQ23" i="85"/>
  <c r="AQ24" i="85"/>
  <c r="AQ30" i="85"/>
  <c r="AQ32" i="85"/>
  <c r="AQ41" i="85"/>
  <c r="T188" i="85"/>
  <c r="AQ38" i="85"/>
  <c r="AQ61" i="85"/>
  <c r="AQ85" i="85"/>
  <c r="AQ25" i="85"/>
  <c r="AQ6" i="85"/>
  <c r="AQ13" i="85"/>
  <c r="AQ29" i="85"/>
  <c r="AQ93" i="85"/>
  <c r="T190" i="85"/>
  <c r="AQ21" i="85"/>
  <c r="AQ16" i="85"/>
  <c r="AQ17" i="85"/>
  <c r="AQ76" i="85"/>
  <c r="AQ77" i="85"/>
  <c r="AQ78" i="85"/>
  <c r="C190" i="85"/>
  <c r="C191" i="85" s="1"/>
  <c r="F191" i="85" s="1"/>
  <c r="AQ7" i="85"/>
  <c r="AQ5" i="85"/>
  <c r="AQ90" i="85"/>
  <c r="AQ84" i="85"/>
  <c r="AQ69" i="85"/>
  <c r="AQ60" i="85"/>
  <c r="AQ59" i="85"/>
  <c r="AQ40" i="85"/>
  <c r="AQ83" i="85"/>
  <c r="AQ92" i="85"/>
  <c r="AQ8" i="85"/>
  <c r="AQ68" i="85"/>
  <c r="C199" i="85"/>
  <c r="F198" i="85"/>
  <c r="AD133" i="85"/>
  <c r="T137" i="85"/>
  <c r="T147" i="85"/>
  <c r="T162" i="85"/>
  <c r="T170" i="85"/>
  <c r="T120" i="85"/>
  <c r="AD155" i="85"/>
  <c r="T159" i="85"/>
  <c r="T174" i="85"/>
  <c r="T184" i="85"/>
  <c r="X159" i="85"/>
  <c r="T134" i="85"/>
  <c r="F197" i="85"/>
  <c r="X134" i="85"/>
  <c r="T24" i="85" l="1"/>
  <c r="T21" i="85"/>
  <c r="T22" i="85"/>
  <c r="T23" i="85"/>
  <c r="T29" i="85"/>
  <c r="T76" i="85"/>
  <c r="T14" i="85"/>
  <c r="T17" i="85"/>
  <c r="T40" i="85"/>
  <c r="T32" i="85"/>
  <c r="F190" i="85"/>
  <c r="C192" i="85"/>
  <c r="C193" i="85" s="1"/>
  <c r="F193" i="85" s="1"/>
  <c r="T37" i="85"/>
  <c r="T74" i="85"/>
  <c r="T92" i="85"/>
  <c r="T61" i="85"/>
  <c r="T77" i="85"/>
  <c r="T13" i="85"/>
  <c r="T83" i="85"/>
  <c r="T16" i="85"/>
  <c r="T31" i="85"/>
  <c r="T30" i="85"/>
  <c r="T75" i="85"/>
  <c r="T78" i="85"/>
  <c r="T58" i="85"/>
  <c r="T15" i="85"/>
  <c r="T91" i="85"/>
  <c r="T84" i="85"/>
  <c r="T5" i="85"/>
  <c r="T8" i="85"/>
  <c r="T68" i="85"/>
  <c r="T69" i="85"/>
  <c r="T70" i="85"/>
  <c r="T67" i="85"/>
  <c r="T66" i="85"/>
  <c r="T59" i="85"/>
  <c r="T60" i="85"/>
  <c r="T90" i="85"/>
  <c r="T38" i="85"/>
  <c r="T86" i="85"/>
  <c r="C200" i="85"/>
  <c r="F200" i="85" s="1"/>
  <c r="F199" i="85"/>
  <c r="T82" i="85"/>
  <c r="T7" i="85"/>
  <c r="T6" i="85"/>
  <c r="T93" i="85"/>
  <c r="T85" i="85"/>
  <c r="T39" i="85"/>
  <c r="F192" i="85" l="1"/>
</calcChain>
</file>

<file path=xl/sharedStrings.xml><?xml version="1.0" encoding="utf-8"?>
<sst xmlns="http://schemas.openxmlformats.org/spreadsheetml/2006/main" count="1825" uniqueCount="637">
  <si>
    <t>習志野５０</t>
    <rPh sb="0" eb="3">
      <t>ナラシノ</t>
    </rPh>
    <phoneticPr fontId="8"/>
  </si>
  <si>
    <t>Y-AJACK</t>
  </si>
  <si>
    <t>スクデット</t>
  </si>
  <si>
    <t>：１９８１</t>
  </si>
  <si>
    <t>八日市場</t>
    <rPh sb="0" eb="4">
      <t>ヨウカイチバ</t>
    </rPh>
    <phoneticPr fontId="9"/>
  </si>
  <si>
    <t>古河シ６０</t>
    <rPh sb="0" eb="2">
      <t>フルカワ</t>
    </rPh>
    <phoneticPr fontId="9"/>
  </si>
  <si>
    <t>ハルオFC</t>
  </si>
  <si>
    <t>FCトキガネ</t>
  </si>
  <si>
    <t>花園OYJ</t>
    <rPh sb="0" eb="2">
      <t>ハナゾノ</t>
    </rPh>
    <phoneticPr fontId="9"/>
  </si>
  <si>
    <t>Ｈ.Ｓ.Ｇ</t>
    <phoneticPr fontId="9"/>
  </si>
  <si>
    <t>FC船橋５０</t>
    <rPh sb="2" eb="4">
      <t>フナバシ</t>
    </rPh>
    <phoneticPr fontId="9"/>
  </si>
  <si>
    <t>袖ヶ浦シ５０</t>
    <rPh sb="0" eb="3">
      <t>ソデガウラ</t>
    </rPh>
    <phoneticPr fontId="9"/>
  </si>
  <si>
    <t>習台シ５０</t>
    <rPh sb="0" eb="2">
      <t>ナラダイ</t>
    </rPh>
    <phoneticPr fontId="9"/>
  </si>
  <si>
    <t>龍子会シ５０</t>
    <rPh sb="0" eb="3">
      <t>リュウシカイ</t>
    </rPh>
    <phoneticPr fontId="9"/>
  </si>
  <si>
    <t>５５ＦＣ船橋</t>
    <rPh sb="4" eb="6">
      <t>フナバシ</t>
    </rPh>
    <phoneticPr fontId="9"/>
  </si>
  <si>
    <t>習台シ６０</t>
    <rPh sb="0" eb="2">
      <t>ナラダイ</t>
    </rPh>
    <phoneticPr fontId="9"/>
  </si>
  <si>
    <t>龍子会６０</t>
    <rPh sb="0" eb="3">
      <t>リュウシカイ</t>
    </rPh>
    <phoneticPr fontId="9"/>
  </si>
  <si>
    <t>ACちば</t>
    <phoneticPr fontId="9"/>
  </si>
  <si>
    <t>浦安シ６０</t>
    <rPh sb="0" eb="2">
      <t>ウラヤス</t>
    </rPh>
    <phoneticPr fontId="9"/>
  </si>
  <si>
    <t>葛城クラブ</t>
    <rPh sb="0" eb="2">
      <t>カツラギ</t>
    </rPh>
    <phoneticPr fontId="9"/>
  </si>
  <si>
    <t>佐倉シ６０</t>
    <rPh sb="0" eb="2">
      <t>サクラ</t>
    </rPh>
    <phoneticPr fontId="9"/>
  </si>
  <si>
    <t>習志野６０</t>
    <rPh sb="0" eb="3">
      <t>ナラシノ</t>
    </rPh>
    <phoneticPr fontId="9"/>
  </si>
  <si>
    <t>★大木戸６０</t>
    <rPh sb="1" eb="2">
      <t>オオ</t>
    </rPh>
    <rPh sb="2" eb="4">
      <t>キド</t>
    </rPh>
    <phoneticPr fontId="9"/>
  </si>
  <si>
    <t>★ねんりん</t>
    <phoneticPr fontId="9"/>
  </si>
  <si>
    <t>千・古⊶６５</t>
    <rPh sb="0" eb="1">
      <t>チ</t>
    </rPh>
    <rPh sb="2" eb="3">
      <t>フル</t>
    </rPh>
    <phoneticPr fontId="9"/>
  </si>
  <si>
    <t>ＡＣちば６５A</t>
    <phoneticPr fontId="9"/>
  </si>
  <si>
    <t>ＢＡＹ－６５</t>
    <phoneticPr fontId="9"/>
  </si>
  <si>
    <t>エスペランサ50</t>
    <phoneticPr fontId="9"/>
  </si>
  <si>
    <t>ECアスレタ</t>
    <phoneticPr fontId="9"/>
  </si>
  <si>
    <t>M.I.Tシニア</t>
    <phoneticPr fontId="9"/>
  </si>
  <si>
    <t>大木戸ぱぱ</t>
    <rPh sb="0" eb="3">
      <t>オオキド</t>
    </rPh>
    <phoneticPr fontId="9"/>
  </si>
  <si>
    <t>習志野四十雀</t>
    <rPh sb="0" eb="3">
      <t>ナラシノ</t>
    </rPh>
    <rPh sb="3" eb="6">
      <t>４０ガラ</t>
    </rPh>
    <phoneticPr fontId="9"/>
  </si>
  <si>
    <t>ＦＣオクトパス</t>
    <phoneticPr fontId="9"/>
  </si>
  <si>
    <t>古河市原シ５０</t>
    <rPh sb="0" eb="2">
      <t>フルカワ</t>
    </rPh>
    <rPh sb="2" eb="4">
      <t>イチハラ</t>
    </rPh>
    <phoneticPr fontId="9"/>
  </si>
  <si>
    <t>千葉四十雀５０</t>
    <rPh sb="0" eb="2">
      <t>チバ</t>
    </rPh>
    <rPh sb="2" eb="5">
      <t>４０ガラ</t>
    </rPh>
    <phoneticPr fontId="9"/>
  </si>
  <si>
    <t>浜野シニア５０</t>
    <rPh sb="0" eb="2">
      <t>ハマノ</t>
    </rPh>
    <phoneticPr fontId="9"/>
  </si>
  <si>
    <t>四十雀東京５０</t>
    <rPh sb="0" eb="5">
      <t>40ガラトウキョウ</t>
    </rPh>
    <phoneticPr fontId="9"/>
  </si>
  <si>
    <t>浦安シニア５０</t>
    <rPh sb="0" eb="2">
      <t>ウラヤス</t>
    </rPh>
    <phoneticPr fontId="9"/>
  </si>
  <si>
    <t>佐倉シニア５０</t>
    <rPh sb="0" eb="2">
      <t>サクラ</t>
    </rPh>
    <phoneticPr fontId="9"/>
  </si>
  <si>
    <t>商大クラブ５０</t>
    <rPh sb="0" eb="2">
      <t>ショウダイ</t>
    </rPh>
    <phoneticPr fontId="22"/>
  </si>
  <si>
    <t>九十九里シ５０</t>
    <rPh sb="0" eb="4">
      <t>クジュクリ</t>
    </rPh>
    <phoneticPr fontId="9"/>
  </si>
  <si>
    <t>大倉商事５０</t>
    <rPh sb="0" eb="4">
      <t>オオクラショウジ</t>
    </rPh>
    <phoneticPr fontId="23"/>
  </si>
  <si>
    <t>５５オクトパス</t>
    <phoneticPr fontId="9"/>
  </si>
  <si>
    <t>スクデット５０</t>
    <phoneticPr fontId="9"/>
  </si>
  <si>
    <t>緑町シ５０</t>
    <rPh sb="0" eb="2">
      <t>ミドリマチ</t>
    </rPh>
    <phoneticPr fontId="9"/>
  </si>
  <si>
    <t>大木戸ぱ５０</t>
    <rPh sb="0" eb="1">
      <t>オオ</t>
    </rPh>
    <rPh sb="1" eb="3">
      <t>キド</t>
    </rPh>
    <phoneticPr fontId="9"/>
  </si>
  <si>
    <t>５５習台シニア</t>
    <rPh sb="2" eb="4">
      <t>ナラダイ</t>
    </rPh>
    <phoneticPr fontId="9"/>
  </si>
  <si>
    <t>千葉四十雀６０</t>
    <rPh sb="0" eb="2">
      <t>チバ</t>
    </rPh>
    <rPh sb="2" eb="5">
      <t>４０ガラ</t>
    </rPh>
    <phoneticPr fontId="9"/>
  </si>
  <si>
    <t>６５習台シニア</t>
    <rPh sb="2" eb="4">
      <t>ナラダイ</t>
    </rPh>
    <phoneticPr fontId="9"/>
  </si>
  <si>
    <t>東京四十雀６０</t>
    <rPh sb="0" eb="2">
      <t>トウキョウ</t>
    </rPh>
    <rPh sb="2" eb="5">
      <t>４０ガラ</t>
    </rPh>
    <phoneticPr fontId="9"/>
  </si>
  <si>
    <t>袖ケ浦シ６０</t>
    <rPh sb="0" eb="3">
      <t>ソデガウラ</t>
    </rPh>
    <phoneticPr fontId="9"/>
  </si>
  <si>
    <t>FCフォルテシモ</t>
  </si>
  <si>
    <t>FCオクトパス</t>
  </si>
  <si>
    <t>ACちば７０</t>
    <phoneticPr fontId="9"/>
  </si>
  <si>
    <t>マクハリｼﾆｱ</t>
  </si>
  <si>
    <t>古・千７０</t>
    <rPh sb="0" eb="1">
      <t>フル</t>
    </rPh>
    <rPh sb="2" eb="3">
      <t>チ</t>
    </rPh>
    <phoneticPr fontId="9"/>
  </si>
  <si>
    <t>ACミラン千葉</t>
    <rPh sb="5" eb="7">
      <t>チバ</t>
    </rPh>
    <phoneticPr fontId="8"/>
  </si>
  <si>
    <t>ちばコスモス</t>
    <phoneticPr fontId="8"/>
  </si>
  <si>
    <t>★５５浜野シ</t>
    <rPh sb="3" eb="5">
      <t>ハマノ</t>
    </rPh>
    <phoneticPr fontId="9"/>
  </si>
  <si>
    <t>★４５千葉四雀</t>
    <rPh sb="3" eb="5">
      <t>チバ</t>
    </rPh>
    <rPh sb="5" eb="6">
      <t>ヨン</t>
    </rPh>
    <rPh sb="6" eb="7">
      <t>ガラ</t>
    </rPh>
    <phoneticPr fontId="9"/>
  </si>
  <si>
    <t>ACちば６５Ｂ</t>
    <phoneticPr fontId="9"/>
  </si>
  <si>
    <t>★1985オクト</t>
    <phoneticPr fontId="8"/>
  </si>
  <si>
    <t>★５０Y-AJA</t>
    <phoneticPr fontId="8"/>
  </si>
  <si>
    <t>八千代AJA</t>
    <rPh sb="0" eb="3">
      <t>ヤチヨ</t>
    </rPh>
    <phoneticPr fontId="9"/>
  </si>
  <si>
    <t>★４５花園OY</t>
    <rPh sb="3" eb="5">
      <t>ハナゾノ</t>
    </rPh>
    <phoneticPr fontId="8"/>
  </si>
  <si>
    <t>★５５千葉四雀</t>
    <rPh sb="3" eb="5">
      <t>チバ</t>
    </rPh>
    <rPh sb="5" eb="6">
      <t>ヨン</t>
    </rPh>
    <rPh sb="6" eb="7">
      <t>ガラ</t>
    </rPh>
    <phoneticPr fontId="9"/>
  </si>
  <si>
    <t>B-ACちば</t>
    <phoneticPr fontId="9"/>
  </si>
  <si>
    <t>４５CEB</t>
    <phoneticPr fontId="8"/>
  </si>
  <si>
    <t>５５CEB</t>
    <phoneticPr fontId="8"/>
  </si>
  <si>
    <t>市原シニア</t>
  </si>
  <si>
    <t>習台シ４０</t>
  </si>
  <si>
    <t>浦安シニア</t>
  </si>
  <si>
    <t>ブラゼンチン</t>
  </si>
  <si>
    <t>古河市原シ</t>
  </si>
  <si>
    <t>商大クラブ</t>
  </si>
  <si>
    <t>四十雀東京</t>
    <rPh sb="0" eb="5">
      <t>40ガラトウキョウ</t>
    </rPh>
    <phoneticPr fontId="9"/>
  </si>
  <si>
    <t>市原シ</t>
    <rPh sb="0" eb="2">
      <t>イチハラ</t>
    </rPh>
    <phoneticPr fontId="12"/>
  </si>
  <si>
    <t>古河シ４０</t>
    <rPh sb="0" eb="2">
      <t>フルカワ</t>
    </rPh>
    <phoneticPr fontId="12"/>
  </si>
  <si>
    <t>浦安シ４０</t>
    <rPh sb="0" eb="2">
      <t>ウラヤス</t>
    </rPh>
    <phoneticPr fontId="12"/>
  </si>
  <si>
    <t>商大ク４０</t>
    <rPh sb="0" eb="2">
      <t>ショウダイ</t>
    </rPh>
    <phoneticPr fontId="12"/>
  </si>
  <si>
    <t>花園OYJ</t>
    <rPh sb="0" eb="2">
      <t>ハナゾノ</t>
    </rPh>
    <phoneticPr fontId="12"/>
  </si>
  <si>
    <t>八千代AJA</t>
    <rPh sb="0" eb="3">
      <t>ヤチヨ</t>
    </rPh>
    <phoneticPr fontId="12"/>
  </si>
  <si>
    <t>大木戸ぱ４０</t>
    <rPh sb="0" eb="3">
      <t>オオキド</t>
    </rPh>
    <phoneticPr fontId="12"/>
  </si>
  <si>
    <t>習志野４０</t>
    <rPh sb="0" eb="3">
      <t>ナラシノ</t>
    </rPh>
    <phoneticPr fontId="12"/>
  </si>
  <si>
    <t>八日市場</t>
    <rPh sb="0" eb="4">
      <t>ヨウカイチバ</t>
    </rPh>
    <phoneticPr fontId="12"/>
  </si>
  <si>
    <t>４５千葉四十</t>
    <rPh sb="2" eb="4">
      <t>チバ</t>
    </rPh>
    <rPh sb="4" eb="6">
      <t>ヨンジュウ</t>
    </rPh>
    <phoneticPr fontId="12"/>
  </si>
  <si>
    <t>４５花園</t>
    <rPh sb="2" eb="4">
      <t>ハナゾノ</t>
    </rPh>
    <phoneticPr fontId="12"/>
  </si>
  <si>
    <t>ACミラン千葉</t>
    <rPh sb="5" eb="7">
      <t>チバ</t>
    </rPh>
    <phoneticPr fontId="12"/>
  </si>
  <si>
    <t>FC船橋５０</t>
    <rPh sb="2" eb="4">
      <t>フナバシ</t>
    </rPh>
    <phoneticPr fontId="12"/>
  </si>
  <si>
    <t>古河シ５０</t>
    <rPh sb="0" eb="2">
      <t>フルカワ</t>
    </rPh>
    <phoneticPr fontId="12"/>
  </si>
  <si>
    <t>千葉５０</t>
    <rPh sb="0" eb="2">
      <t>チバ</t>
    </rPh>
    <phoneticPr fontId="12"/>
  </si>
  <si>
    <t>浜野シ５０</t>
    <rPh sb="0" eb="2">
      <t>ハマノ</t>
    </rPh>
    <phoneticPr fontId="12"/>
  </si>
  <si>
    <t>習台シ５０</t>
    <rPh sb="0" eb="2">
      <t>ナラダイ</t>
    </rPh>
    <phoneticPr fontId="12"/>
  </si>
  <si>
    <t>東京５０</t>
    <rPh sb="0" eb="2">
      <t>トウキョウ</t>
    </rPh>
    <phoneticPr fontId="12"/>
  </si>
  <si>
    <t>浦安シ５０</t>
    <rPh sb="0" eb="2">
      <t>ウラヤス</t>
    </rPh>
    <phoneticPr fontId="12"/>
  </si>
  <si>
    <t>袖ヶ浦シ５０</t>
    <rPh sb="0" eb="3">
      <t>ソデガウラ</t>
    </rPh>
    <phoneticPr fontId="12"/>
  </si>
  <si>
    <t>佐倉シ５０</t>
    <rPh sb="0" eb="2">
      <t>サクラ</t>
    </rPh>
    <phoneticPr fontId="12"/>
  </si>
  <si>
    <t>商大ク５０</t>
    <rPh sb="0" eb="2">
      <t>ショウダイ</t>
    </rPh>
    <phoneticPr fontId="12"/>
  </si>
  <si>
    <t>九十九５０</t>
    <rPh sb="0" eb="3">
      <t>クジュク</t>
    </rPh>
    <phoneticPr fontId="12"/>
  </si>
  <si>
    <t>大倉商５０</t>
    <rPh sb="0" eb="2">
      <t>オオクラ</t>
    </rPh>
    <rPh sb="2" eb="3">
      <t>ショウ</t>
    </rPh>
    <phoneticPr fontId="12"/>
  </si>
  <si>
    <t>龍子会シ５０</t>
    <rPh sb="0" eb="3">
      <t>リュウシカイ</t>
    </rPh>
    <phoneticPr fontId="12"/>
  </si>
  <si>
    <t>５５FC船橋</t>
    <rPh sb="4" eb="6">
      <t>フナバシ</t>
    </rPh>
    <phoneticPr fontId="12"/>
  </si>
  <si>
    <t>大木戸ぱ５０</t>
    <rPh sb="0" eb="3">
      <t>オオキド</t>
    </rPh>
    <phoneticPr fontId="12"/>
  </si>
  <si>
    <t>５５浜野シ</t>
    <rPh sb="2" eb="4">
      <t>ハマノ</t>
    </rPh>
    <phoneticPr fontId="12"/>
  </si>
  <si>
    <t>５５千葉四十</t>
    <rPh sb="2" eb="4">
      <t>チバ</t>
    </rPh>
    <rPh sb="4" eb="6">
      <t>ヨンジュウ</t>
    </rPh>
    <phoneticPr fontId="12"/>
  </si>
  <si>
    <t>習台シ６０</t>
    <rPh sb="0" eb="2">
      <t>ナラダイ</t>
    </rPh>
    <phoneticPr fontId="12"/>
  </si>
  <si>
    <t>千葉四十６０</t>
    <rPh sb="0" eb="2">
      <t>チバ</t>
    </rPh>
    <rPh sb="2" eb="3">
      <t>ヨン</t>
    </rPh>
    <rPh sb="3" eb="4">
      <t>ト</t>
    </rPh>
    <phoneticPr fontId="12"/>
  </si>
  <si>
    <t>龍子会６０</t>
    <rPh sb="0" eb="3">
      <t>リュウシカイ</t>
    </rPh>
    <phoneticPr fontId="12"/>
  </si>
  <si>
    <t>東京６０</t>
    <rPh sb="0" eb="2">
      <t>トウキョウ</t>
    </rPh>
    <phoneticPr fontId="12"/>
  </si>
  <si>
    <t>浦安シ６０</t>
    <rPh sb="0" eb="2">
      <t>ウラヤス</t>
    </rPh>
    <phoneticPr fontId="12"/>
  </si>
  <si>
    <t>袖ヶ浦シ６０</t>
    <rPh sb="0" eb="3">
      <t>ソデガウラ</t>
    </rPh>
    <phoneticPr fontId="12"/>
  </si>
  <si>
    <t>葛城クラブ</t>
    <rPh sb="0" eb="2">
      <t>カツラギ</t>
    </rPh>
    <phoneticPr fontId="12"/>
  </si>
  <si>
    <t>千･古６５</t>
    <rPh sb="0" eb="1">
      <t>チ</t>
    </rPh>
    <rPh sb="2" eb="3">
      <t>フル</t>
    </rPh>
    <phoneticPr fontId="12"/>
  </si>
  <si>
    <t>古･千７０</t>
    <rPh sb="0" eb="1">
      <t>フル</t>
    </rPh>
    <rPh sb="2" eb="3">
      <t>チ</t>
    </rPh>
    <phoneticPr fontId="12"/>
  </si>
  <si>
    <t>習台シ４０</t>
    <rPh sb="0" eb="2">
      <t>ナラダイ</t>
    </rPh>
    <phoneticPr fontId="12"/>
  </si>
  <si>
    <t>袖ヶ浦シ４０</t>
    <rPh sb="0" eb="3">
      <t>ソデガウラ</t>
    </rPh>
    <phoneticPr fontId="12"/>
  </si>
  <si>
    <t>千葉４０</t>
    <rPh sb="0" eb="2">
      <t>チバ</t>
    </rPh>
    <phoneticPr fontId="12"/>
  </si>
  <si>
    <t>東京４０</t>
    <rPh sb="0" eb="2">
      <t>トウキョウ</t>
    </rPh>
    <phoneticPr fontId="12"/>
  </si>
  <si>
    <t>九十九４０</t>
    <rPh sb="0" eb="3">
      <t>クジュク</t>
    </rPh>
    <phoneticPr fontId="12"/>
  </si>
  <si>
    <t>大倉商４０</t>
    <rPh sb="0" eb="2">
      <t>オオクラ</t>
    </rPh>
    <rPh sb="2" eb="3">
      <t>ショウ</t>
    </rPh>
    <phoneticPr fontId="12"/>
  </si>
  <si>
    <t>浜野シ４０</t>
    <rPh sb="0" eb="2">
      <t>ハマノ</t>
    </rPh>
    <phoneticPr fontId="12"/>
  </si>
  <si>
    <t>佐倉シ４０</t>
    <rPh sb="0" eb="2">
      <t>サクラ</t>
    </rPh>
    <phoneticPr fontId="12"/>
  </si>
  <si>
    <t>FC船橋</t>
  </si>
  <si>
    <t>ＦＣ船橋</t>
    <rPh sb="2" eb="4">
      <t>フナバシ</t>
    </rPh>
    <phoneticPr fontId="12"/>
  </si>
  <si>
    <t>FCトキガネ</t>
    <phoneticPr fontId="12"/>
  </si>
  <si>
    <t>ＦＣトキガネ</t>
    <phoneticPr fontId="12"/>
  </si>
  <si>
    <t>レーベンｼﾆｱ</t>
  </si>
  <si>
    <t>レーベンシ</t>
    <phoneticPr fontId="12"/>
  </si>
  <si>
    <t>Y-AJACK</t>
    <phoneticPr fontId="12"/>
  </si>
  <si>
    <t>FCﾌﾞﾗｾﾞﾝﾁﾝ</t>
    <phoneticPr fontId="12"/>
  </si>
  <si>
    <t>FCブラゼンチン</t>
    <phoneticPr fontId="12"/>
  </si>
  <si>
    <t>：１９８１</t>
    <phoneticPr fontId="12"/>
  </si>
  <si>
    <t>袖ケ浦シ</t>
  </si>
  <si>
    <t>千葉四十雀</t>
    <rPh sb="0" eb="5">
      <t>チバ40ガラ</t>
    </rPh>
    <phoneticPr fontId="9"/>
  </si>
  <si>
    <t>H.S.G</t>
    <phoneticPr fontId="12"/>
  </si>
  <si>
    <t>Ｈ.Ｓ.Ｇ</t>
    <phoneticPr fontId="12"/>
  </si>
  <si>
    <t>ハルオFC</t>
    <phoneticPr fontId="12"/>
  </si>
  <si>
    <t>ハルオＦＣ</t>
    <phoneticPr fontId="12"/>
  </si>
  <si>
    <t>九十九里４０</t>
    <rPh sb="0" eb="4">
      <t>クジュクリ</t>
    </rPh>
    <phoneticPr fontId="9"/>
  </si>
  <si>
    <t>八千代ＡＪＡ</t>
    <rPh sb="0" eb="3">
      <t>ヤチヨ</t>
    </rPh>
    <phoneticPr fontId="12"/>
  </si>
  <si>
    <t>大倉商事</t>
    <rPh sb="0" eb="2">
      <t>オオクラ</t>
    </rPh>
    <rPh sb="2" eb="4">
      <t>ショウジ</t>
    </rPh>
    <phoneticPr fontId="9"/>
  </si>
  <si>
    <t>九十九里４０</t>
    <rPh sb="0" eb="3">
      <t>クジュク</t>
    </rPh>
    <rPh sb="3" eb="4">
      <t>リ</t>
    </rPh>
    <phoneticPr fontId="12"/>
  </si>
  <si>
    <t>エスペランサ</t>
    <phoneticPr fontId="9"/>
  </si>
  <si>
    <t>ｴｽﾍﾟﾗﾝｻ４０</t>
    <phoneticPr fontId="12"/>
  </si>
  <si>
    <t>エスペラン４０</t>
    <phoneticPr fontId="12"/>
  </si>
  <si>
    <t>浜野シニア</t>
    <rPh sb="0" eb="2">
      <t>ハマノ</t>
    </rPh>
    <phoneticPr fontId="9"/>
  </si>
  <si>
    <t>MITシニア</t>
    <phoneticPr fontId="12"/>
  </si>
  <si>
    <t>佐倉シ</t>
    <rPh sb="0" eb="2">
      <t>サクラ</t>
    </rPh>
    <phoneticPr fontId="8"/>
  </si>
  <si>
    <t>４５CEB</t>
    <phoneticPr fontId="12"/>
  </si>
  <si>
    <t>４５ＣＥＢ</t>
    <phoneticPr fontId="12"/>
  </si>
  <si>
    <t>マクハリシ</t>
    <phoneticPr fontId="12"/>
  </si>
  <si>
    <t>スクデット４０</t>
    <phoneticPr fontId="12"/>
  </si>
  <si>
    <t>フォルテシモ</t>
    <phoneticPr fontId="12"/>
  </si>
  <si>
    <t>オクトパス４０</t>
    <phoneticPr fontId="12"/>
  </si>
  <si>
    <t>オクトパス５０</t>
    <phoneticPr fontId="12"/>
  </si>
  <si>
    <t>５５オクトパス</t>
    <phoneticPr fontId="12"/>
  </si>
  <si>
    <t>習志野５０</t>
    <rPh sb="0" eb="3">
      <t>ナラシノ</t>
    </rPh>
    <phoneticPr fontId="12"/>
  </si>
  <si>
    <t>エスペラン５０</t>
    <phoneticPr fontId="12"/>
  </si>
  <si>
    <t>ｴｽﾍﾟﾗﾝｻ５０</t>
    <phoneticPr fontId="12"/>
  </si>
  <si>
    <t>スクデット５０</t>
    <phoneticPr fontId="12"/>
  </si>
  <si>
    <t>緑町シ５０</t>
    <rPh sb="0" eb="2">
      <t>ミドリマチ</t>
    </rPh>
    <phoneticPr fontId="12"/>
  </si>
  <si>
    <t>５５習台シニア</t>
    <rPh sb="2" eb="4">
      <t>ナラダイ</t>
    </rPh>
    <phoneticPr fontId="12"/>
  </si>
  <si>
    <t>ちばコスモス</t>
    <phoneticPr fontId="12"/>
  </si>
  <si>
    <t>１９８５オクトパ</t>
    <phoneticPr fontId="12"/>
  </si>
  <si>
    <t>５５CEB</t>
    <phoneticPr fontId="12"/>
  </si>
  <si>
    <t>５０Y-AJA</t>
    <phoneticPr fontId="12"/>
  </si>
  <si>
    <t>古河シ６０</t>
    <rPh sb="0" eb="2">
      <t>フルカワ</t>
    </rPh>
    <phoneticPr fontId="12"/>
  </si>
  <si>
    <t>６５習台シ</t>
    <rPh sb="2" eb="4">
      <t>ナラダイ</t>
    </rPh>
    <phoneticPr fontId="12"/>
  </si>
  <si>
    <t>B-ACちば</t>
    <phoneticPr fontId="12"/>
  </si>
  <si>
    <t>ACちば</t>
    <phoneticPr fontId="12"/>
  </si>
  <si>
    <t>佐倉シ６０</t>
    <rPh sb="0" eb="2">
      <t>サクラ</t>
    </rPh>
    <phoneticPr fontId="12"/>
  </si>
  <si>
    <t>大木戸ぱ６０</t>
    <rPh sb="0" eb="3">
      <t>オオキド</t>
    </rPh>
    <phoneticPr fontId="12"/>
  </si>
  <si>
    <t>習志野６０</t>
    <rPh sb="0" eb="3">
      <t>ナラシノ</t>
    </rPh>
    <phoneticPr fontId="12"/>
  </si>
  <si>
    <t>ＥＣアスレタ</t>
    <phoneticPr fontId="12"/>
  </si>
  <si>
    <t>ねんりん</t>
    <phoneticPr fontId="12"/>
  </si>
  <si>
    <t>ねんりんシ</t>
    <phoneticPr fontId="12"/>
  </si>
  <si>
    <t>ACちば７０</t>
    <phoneticPr fontId="12"/>
  </si>
  <si>
    <t>AC６５-A</t>
    <phoneticPr fontId="12"/>
  </si>
  <si>
    <t>AC６５-B</t>
    <phoneticPr fontId="12"/>
  </si>
  <si>
    <t>ＢAY６５</t>
    <phoneticPr fontId="12"/>
  </si>
  <si>
    <t>試合</t>
    <rPh sb="0" eb="2">
      <t>シアイ</t>
    </rPh>
    <phoneticPr fontId="10"/>
  </si>
  <si>
    <t>順位</t>
    <rPh sb="0" eb="2">
      <t>ジュンイ</t>
    </rPh>
    <phoneticPr fontId="10"/>
  </si>
  <si>
    <t>①</t>
    <phoneticPr fontId="10"/>
  </si>
  <si>
    <t>②</t>
    <phoneticPr fontId="10"/>
  </si>
  <si>
    <t>③</t>
    <phoneticPr fontId="10"/>
  </si>
  <si>
    <t>④</t>
    <phoneticPr fontId="10"/>
  </si>
  <si>
    <t>⑤</t>
    <phoneticPr fontId="10"/>
  </si>
  <si>
    <t>※</t>
    <phoneticPr fontId="10"/>
  </si>
  <si>
    <t>予選リーグ（40代）</t>
    <rPh sb="0" eb="2">
      <t>ヨセン</t>
    </rPh>
    <rPh sb="8" eb="9">
      <t>ダイ</t>
    </rPh>
    <phoneticPr fontId="10"/>
  </si>
  <si>
    <t>Ａ組：第１ｼｰﾄﾞ</t>
    <rPh sb="1" eb="2">
      <t>クミ</t>
    </rPh>
    <rPh sb="3" eb="4">
      <t>ダイ</t>
    </rPh>
    <phoneticPr fontId="10"/>
  </si>
  <si>
    <t>＊＊</t>
    <phoneticPr fontId="10"/>
  </si>
  <si>
    <t>勝点</t>
    <rPh sb="0" eb="1">
      <t>カ</t>
    </rPh>
    <rPh sb="1" eb="2">
      <t>テン</t>
    </rPh>
    <phoneticPr fontId="10"/>
  </si>
  <si>
    <t>勝数</t>
    <rPh sb="0" eb="1">
      <t>カ</t>
    </rPh>
    <rPh sb="1" eb="2">
      <t>スウ</t>
    </rPh>
    <phoneticPr fontId="10"/>
  </si>
  <si>
    <t>引分</t>
    <rPh sb="0" eb="1">
      <t>ヒ</t>
    </rPh>
    <rPh sb="1" eb="2">
      <t>ワ</t>
    </rPh>
    <phoneticPr fontId="10"/>
  </si>
  <si>
    <t>負数</t>
    <rPh sb="0" eb="1">
      <t>マ</t>
    </rPh>
    <rPh sb="1" eb="2">
      <t>スウ</t>
    </rPh>
    <phoneticPr fontId="10"/>
  </si>
  <si>
    <t>得点</t>
  </si>
  <si>
    <t>失点</t>
  </si>
  <si>
    <t>得失
点差</t>
    <rPh sb="0" eb="2">
      <t>トクシツ</t>
    </rPh>
    <rPh sb="3" eb="5">
      <t>テンサ</t>
    </rPh>
    <phoneticPr fontId="10"/>
  </si>
  <si>
    <t>小計</t>
    <rPh sb="0" eb="2">
      <t>ショウケイ</t>
    </rPh>
    <phoneticPr fontId="10"/>
  </si>
  <si>
    <t>予選リーグ（５0代）</t>
    <rPh sb="0" eb="2">
      <t>ヨセン</t>
    </rPh>
    <rPh sb="8" eb="9">
      <t>ダイ</t>
    </rPh>
    <phoneticPr fontId="10"/>
  </si>
  <si>
    <t>決勝トーナメント（50代）</t>
    <rPh sb="0" eb="2">
      <t>ケッショウ</t>
    </rPh>
    <rPh sb="11" eb="12">
      <t>ダイ</t>
    </rPh>
    <phoneticPr fontId="10"/>
  </si>
  <si>
    <t>試合日程（40・50代）</t>
    <rPh sb="0" eb="2">
      <t>シアイ</t>
    </rPh>
    <rPh sb="2" eb="4">
      <t>ニッテイ</t>
    </rPh>
    <rPh sb="10" eb="11">
      <t>ダイ</t>
    </rPh>
    <phoneticPr fontId="10"/>
  </si>
  <si>
    <t>予選リーグ</t>
    <rPh sb="0" eb="2">
      <t>ヨセン</t>
    </rPh>
    <phoneticPr fontId="10"/>
  </si>
  <si>
    <t>２５分－５分-２５分</t>
    <rPh sb="2" eb="3">
      <t>フン</t>
    </rPh>
    <rPh sb="5" eb="6">
      <t>フン</t>
    </rPh>
    <rPh sb="9" eb="10">
      <t>フン</t>
    </rPh>
    <phoneticPr fontId="10"/>
  </si>
  <si>
    <t>時　　　　間</t>
    <rPh sb="0" eb="1">
      <t>ジ</t>
    </rPh>
    <rPh sb="5" eb="6">
      <t>アイダ</t>
    </rPh>
    <phoneticPr fontId="10"/>
  </si>
  <si>
    <t>対戦チーム</t>
    <rPh sb="0" eb="2">
      <t>タイセン</t>
    </rPh>
    <phoneticPr fontId="10"/>
  </si>
  <si>
    <t>～</t>
  </si>
  <si>
    <t>～</t>
    <phoneticPr fontId="10"/>
  </si>
  <si>
    <t>ボールボーイ（６名）</t>
    <rPh sb="8" eb="9">
      <t>メイ</t>
    </rPh>
    <phoneticPr fontId="10"/>
  </si>
  <si>
    <t>決勝トーナメント（40代）</t>
    <rPh sb="0" eb="2">
      <t>ケッショウ</t>
    </rPh>
    <rPh sb="11" eb="12">
      <t>ダイ</t>
    </rPh>
    <phoneticPr fontId="10"/>
  </si>
  <si>
    <t>本部資料</t>
    <rPh sb="0" eb="4">
      <t>ホンブシリョウ</t>
    </rPh>
    <phoneticPr fontId="10"/>
  </si>
  <si>
    <t>※</t>
    <phoneticPr fontId="64"/>
  </si>
  <si>
    <t>確認事項</t>
    <rPh sb="0" eb="2">
      <t>カクニン</t>
    </rPh>
    <rPh sb="2" eb="4">
      <t>ジコウ</t>
    </rPh>
    <phoneticPr fontId="9"/>
  </si>
  <si>
    <t>１、</t>
    <phoneticPr fontId="9"/>
  </si>
  <si>
    <t>選手権　審判打ち合わせ内容：（確認）</t>
    <rPh sb="0" eb="3">
      <t>センシュケン</t>
    </rPh>
    <rPh sb="6" eb="7">
      <t>ウ</t>
    </rPh>
    <rPh sb="8" eb="9">
      <t>ア</t>
    </rPh>
    <rPh sb="11" eb="13">
      <t>ナイヨウ</t>
    </rPh>
    <rPh sb="15" eb="17">
      <t>カクニン</t>
    </rPh>
    <phoneticPr fontId="9"/>
  </si>
  <si>
    <t>・</t>
    <phoneticPr fontId="9"/>
  </si>
  <si>
    <r>
      <t>試合時間、</t>
    </r>
    <r>
      <rPr>
        <u/>
        <sz val="12"/>
        <color rgb="FFFF0000"/>
        <rFont val="メイリオ"/>
        <family val="3"/>
        <charset val="128"/>
      </rPr>
      <t>予選リーグ５０分(40･50代共)</t>
    </r>
    <r>
      <rPr>
        <u/>
        <sz val="12"/>
        <rFont val="メイリオ"/>
        <family val="3"/>
        <charset val="128"/>
      </rPr>
      <t>ロスタイムは(大きな怪我,事故以外)取らない</t>
    </r>
    <r>
      <rPr>
        <sz val="11"/>
        <rFont val="メイリオ"/>
        <family val="3"/>
        <charset val="128"/>
      </rPr>
      <t>。</t>
    </r>
    <rPh sb="5" eb="7">
      <t>ヨセン</t>
    </rPh>
    <rPh sb="12" eb="13">
      <t>フン</t>
    </rPh>
    <rPh sb="19" eb="20">
      <t>ダイ</t>
    </rPh>
    <rPh sb="20" eb="21">
      <t>トモ</t>
    </rPh>
    <rPh sb="40" eb="41">
      <t>ト</t>
    </rPh>
    <phoneticPr fontId="9"/>
  </si>
  <si>
    <t>メンバーチェック・用具チェックは本部にて行う。</t>
    <rPh sb="9" eb="11">
      <t>ヨウグ</t>
    </rPh>
    <rPh sb="16" eb="18">
      <t>ホンブ</t>
    </rPh>
    <rPh sb="20" eb="21">
      <t>オコナ</t>
    </rPh>
    <phoneticPr fontId="8"/>
  </si>
  <si>
    <t>試合前セレモニーは行わず、試合集合後、キャプテンのトスのみで開始、選手はグランドで準備。</t>
    <rPh sb="0" eb="2">
      <t>シアイ</t>
    </rPh>
    <rPh sb="2" eb="3">
      <t>マエ</t>
    </rPh>
    <rPh sb="9" eb="10">
      <t>オコナ</t>
    </rPh>
    <rPh sb="13" eb="15">
      <t>シアイ</t>
    </rPh>
    <rPh sb="15" eb="17">
      <t>シュウゴウ</t>
    </rPh>
    <rPh sb="17" eb="18">
      <t>ゴ</t>
    </rPh>
    <rPh sb="30" eb="32">
      <t>カイシ</t>
    </rPh>
    <rPh sb="33" eb="35">
      <t>センシュ</t>
    </rPh>
    <rPh sb="41" eb="43">
      <t>ジュンビ</t>
    </rPh>
    <phoneticPr fontId="12"/>
  </si>
  <si>
    <t>選手の交代は自由な交代で、退出した選手が再度交代で出場が可能とする。</t>
    <rPh sb="0" eb="2">
      <t>センシュ</t>
    </rPh>
    <rPh sb="3" eb="5">
      <t>コウタイ</t>
    </rPh>
    <rPh sb="6" eb="8">
      <t>ジユウ</t>
    </rPh>
    <rPh sb="9" eb="11">
      <t>コウタイ</t>
    </rPh>
    <rPh sb="13" eb="15">
      <t>タイシュツ</t>
    </rPh>
    <rPh sb="17" eb="19">
      <t>センシュ</t>
    </rPh>
    <rPh sb="20" eb="22">
      <t>サイド</t>
    </rPh>
    <rPh sb="22" eb="24">
      <t>コウタイ</t>
    </rPh>
    <rPh sb="25" eb="27">
      <t>シュツジョウ</t>
    </rPh>
    <rPh sb="28" eb="30">
      <t>カノウ</t>
    </rPh>
    <phoneticPr fontId="64"/>
  </si>
  <si>
    <t>それでも決しない時は、PK戦５名で決着。（３位決定戦は即、ＰＫ戦とする）</t>
    <rPh sb="4" eb="5">
      <t>ケッ</t>
    </rPh>
    <rPh sb="8" eb="9">
      <t>トキ</t>
    </rPh>
    <rPh sb="13" eb="14">
      <t>セン</t>
    </rPh>
    <rPh sb="15" eb="16">
      <t>メイ</t>
    </rPh>
    <rPh sb="17" eb="19">
      <t>ケッチャク</t>
    </rPh>
    <rPh sb="22" eb="23">
      <t>イ</t>
    </rPh>
    <rPh sb="23" eb="26">
      <t>ケッテイセン</t>
    </rPh>
    <rPh sb="27" eb="28">
      <t>ソク</t>
    </rPh>
    <rPh sb="31" eb="32">
      <t>セン</t>
    </rPh>
    <phoneticPr fontId="64"/>
  </si>
  <si>
    <t>２、</t>
    <phoneticPr fontId="9"/>
  </si>
  <si>
    <r>
      <t>審判報告書：KICKOFFより登録、懲罰発生時（警告含む）シニア事務局</t>
    </r>
    <r>
      <rPr>
        <u val="double"/>
        <sz val="11"/>
        <rFont val="メイリオ"/>
        <family val="3"/>
        <charset val="128"/>
      </rPr>
      <t>片平・井上にメールで報告</t>
    </r>
    <r>
      <rPr>
        <sz val="11"/>
        <rFont val="メイリオ"/>
        <family val="3"/>
        <charset val="128"/>
      </rPr>
      <t>。</t>
    </r>
    <rPh sb="15" eb="17">
      <t>トウロク</t>
    </rPh>
    <rPh sb="18" eb="20">
      <t>チョウバツ</t>
    </rPh>
    <rPh sb="20" eb="22">
      <t>ハッセイ</t>
    </rPh>
    <rPh sb="22" eb="23">
      <t>ジ</t>
    </rPh>
    <rPh sb="24" eb="26">
      <t>ケイコク</t>
    </rPh>
    <rPh sb="26" eb="27">
      <t>フク</t>
    </rPh>
    <rPh sb="32" eb="35">
      <t>ジムキョク</t>
    </rPh>
    <rPh sb="35" eb="37">
      <t>カタヒラ</t>
    </rPh>
    <phoneticPr fontId="9"/>
  </si>
  <si>
    <t>ﾒｰﾙｱﾄﾞﾚｽは下記。</t>
  </si>
  <si>
    <t>※</t>
  </si>
  <si>
    <t>試合前メンバー、用具チェック、交代選手のチェックも本部が行う。</t>
    <rPh sb="0" eb="2">
      <t>シアイ</t>
    </rPh>
    <rPh sb="2" eb="3">
      <t>マエ</t>
    </rPh>
    <rPh sb="8" eb="10">
      <t>ヨウグ</t>
    </rPh>
    <rPh sb="15" eb="17">
      <t>コウタイ</t>
    </rPh>
    <rPh sb="17" eb="19">
      <t>センシュ</t>
    </rPh>
    <rPh sb="25" eb="27">
      <t>ホンブ</t>
    </rPh>
    <rPh sb="28" eb="29">
      <t>オコナ</t>
    </rPh>
    <phoneticPr fontId="64"/>
  </si>
  <si>
    <t>３、</t>
    <phoneticPr fontId="64"/>
  </si>
  <si>
    <t>インナーウエア―は、同色、黒、紺を認めている。カラーの混在も構わない。</t>
    <rPh sb="10" eb="12">
      <t>ドウショク</t>
    </rPh>
    <rPh sb="13" eb="14">
      <t>クロ</t>
    </rPh>
    <rPh sb="15" eb="16">
      <t>コン</t>
    </rPh>
    <rPh sb="17" eb="18">
      <t>ミト</t>
    </rPh>
    <rPh sb="27" eb="29">
      <t>コンザイ</t>
    </rPh>
    <rPh sb="30" eb="31">
      <t>カマ</t>
    </rPh>
    <phoneticPr fontId="64"/>
  </si>
  <si>
    <t>４、</t>
    <phoneticPr fontId="64"/>
  </si>
  <si>
    <t>メンバー表提出３０分前に、１０分前両チーム集合しメンバー・用具チェックを行う。</t>
    <rPh sb="5" eb="7">
      <t>テイシュツ</t>
    </rPh>
    <rPh sb="9" eb="10">
      <t>フン</t>
    </rPh>
    <rPh sb="10" eb="11">
      <t>マエ</t>
    </rPh>
    <rPh sb="15" eb="17">
      <t>フンマエ</t>
    </rPh>
    <rPh sb="17" eb="18">
      <t>リョウ</t>
    </rPh>
    <rPh sb="21" eb="23">
      <t>シュウゴウ</t>
    </rPh>
    <phoneticPr fontId="9"/>
  </si>
  <si>
    <t>*</t>
  </si>
  <si>
    <r>
      <t>メンバー表の内訳：（</t>
    </r>
    <r>
      <rPr>
        <b/>
        <u/>
        <sz val="11"/>
        <rFont val="メイリオ"/>
        <family val="3"/>
        <charset val="128"/>
      </rPr>
      <t>１枚審判</t>
    </r>
    <r>
      <rPr>
        <sz val="11"/>
        <rFont val="メイリオ"/>
        <family val="3"/>
        <charset val="128"/>
      </rPr>
      <t>・相手チーム･本部・出場自チーム控えの各１枚)</t>
    </r>
    <rPh sb="6" eb="8">
      <t>ウチワケ</t>
    </rPh>
    <rPh sb="30" eb="31">
      <t>ヒカ</t>
    </rPh>
    <phoneticPr fontId="9"/>
  </si>
  <si>
    <t>５、</t>
    <phoneticPr fontId="64"/>
  </si>
  <si>
    <r>
      <rPr>
        <b/>
        <u/>
        <sz val="10"/>
        <rFont val="メイリオ"/>
        <family val="3"/>
        <charset val="128"/>
      </rPr>
      <t>試合ユニフォーム</t>
    </r>
    <r>
      <rPr>
        <u/>
        <sz val="10"/>
        <rFont val="メイリオ"/>
        <family val="3"/>
        <charset val="128"/>
      </rPr>
      <t>：　スケジュール左チームがホーム優先着用。対戦相手は別カラーの着用義務</t>
    </r>
    <rPh sb="0" eb="2">
      <t>シアイ</t>
    </rPh>
    <rPh sb="16" eb="17">
      <t>ヒダリ</t>
    </rPh>
    <rPh sb="24" eb="26">
      <t>ユウセン</t>
    </rPh>
    <rPh sb="26" eb="28">
      <t>チャクヨウ</t>
    </rPh>
    <rPh sb="29" eb="31">
      <t>タイセン</t>
    </rPh>
    <rPh sb="31" eb="33">
      <t>アイテ</t>
    </rPh>
    <rPh sb="34" eb="35">
      <t>ベツ</t>
    </rPh>
    <rPh sb="39" eb="41">
      <t>チャクヨウ</t>
    </rPh>
    <rPh sb="41" eb="43">
      <t>ギム</t>
    </rPh>
    <phoneticPr fontId="64"/>
  </si>
  <si>
    <t>　ユニフォームは打ち合わせをしない。但し、ＧＫ含め必ず２着準備する。</t>
    <rPh sb="8" eb="9">
      <t>ウ</t>
    </rPh>
    <rPh sb="10" eb="11">
      <t>ア</t>
    </rPh>
    <rPh sb="18" eb="19">
      <t>タダ</t>
    </rPh>
    <rPh sb="23" eb="24">
      <t>フク</t>
    </rPh>
    <rPh sb="25" eb="26">
      <t>カナラ</t>
    </rPh>
    <rPh sb="28" eb="29">
      <t>チャク</t>
    </rPh>
    <rPh sb="29" eb="31">
      <t>ジュンビ</t>
    </rPh>
    <phoneticPr fontId="64"/>
  </si>
  <si>
    <t>６、</t>
    <phoneticPr fontId="64"/>
  </si>
  <si>
    <r>
      <rPr>
        <b/>
        <u/>
        <sz val="10"/>
        <rFont val="メイリオ"/>
        <family val="3"/>
        <charset val="128"/>
      </rPr>
      <t>使用ベンチ</t>
    </r>
    <r>
      <rPr>
        <u/>
        <sz val="10"/>
        <rFont val="メイリオ"/>
        <family val="3"/>
        <charset val="128"/>
      </rPr>
      <t>:　スケジュール左チームがグランドに向かい左ベンチを使用する。</t>
    </r>
    <rPh sb="0" eb="2">
      <t>シヨウ</t>
    </rPh>
    <rPh sb="13" eb="14">
      <t>ヒダリ</t>
    </rPh>
    <rPh sb="23" eb="24">
      <t>ム</t>
    </rPh>
    <rPh sb="26" eb="27">
      <t>ヒダリ</t>
    </rPh>
    <rPh sb="31" eb="33">
      <t>シヨウ</t>
    </rPh>
    <phoneticPr fontId="64"/>
  </si>
  <si>
    <t>７、</t>
    <phoneticPr fontId="9"/>
  </si>
  <si>
    <t>８、</t>
    <phoneticPr fontId="64"/>
  </si>
  <si>
    <t>主審、２試合担当時、２枚（審判手当・役員手当）に記入してもらう</t>
    <rPh sb="0" eb="2">
      <t>シュシン</t>
    </rPh>
    <rPh sb="4" eb="6">
      <t>シアイ</t>
    </rPh>
    <rPh sb="6" eb="8">
      <t>タントウ</t>
    </rPh>
    <rPh sb="8" eb="9">
      <t>ジ</t>
    </rPh>
    <rPh sb="11" eb="12">
      <t>マイ</t>
    </rPh>
    <rPh sb="13" eb="15">
      <t>シンパン</t>
    </rPh>
    <rPh sb="15" eb="17">
      <t>テアテ</t>
    </rPh>
    <rPh sb="18" eb="20">
      <t>ヤクイン</t>
    </rPh>
    <rPh sb="20" eb="22">
      <t>テアテ</t>
    </rPh>
    <rPh sb="24" eb="26">
      <t>キニュウ</t>
    </rPh>
    <phoneticPr fontId="64"/>
  </si>
  <si>
    <t>＊</t>
  </si>
  <si>
    <t>審判報償費は早めに渡し、領収書一覧に署名、捺印をもらう。</t>
    <phoneticPr fontId="9"/>
  </si>
  <si>
    <t>片平懲罰記録委員【メールアドレス】</t>
    <rPh sb="0" eb="4">
      <t>カタヒラチョウバツ</t>
    </rPh>
    <rPh sb="4" eb="6">
      <t>キロク</t>
    </rPh>
    <rPh sb="6" eb="8">
      <t>イイン</t>
    </rPh>
    <phoneticPr fontId="8"/>
  </si>
  <si>
    <t>片平携帯：０９０－２３３７－８５０４</t>
    <rPh sb="0" eb="4">
      <t>カタヒラケイタイ</t>
    </rPh>
    <phoneticPr fontId="8"/>
  </si>
  <si>
    <t>surf.turf.taka@gmail.com</t>
    <phoneticPr fontId="8"/>
  </si>
  <si>
    <t>井上メールアドレス（ｼﾆｱ規律委員会）</t>
    <rPh sb="0" eb="2">
      <t>イノウエ</t>
    </rPh>
    <rPh sb="13" eb="18">
      <t>キリツイインカイ</t>
    </rPh>
    <phoneticPr fontId="9"/>
  </si>
  <si>
    <t>井上携帯：０９０－８１１０－１２８８</t>
    <rPh sb="0" eb="2">
      <t>イノウエ</t>
    </rPh>
    <rPh sb="2" eb="4">
      <t>ケイタイ</t>
    </rPh>
    <phoneticPr fontId="9"/>
  </si>
  <si>
    <t>懲罰は必ず審判と確認！チーム名・背番号・氏名（フルネーム）、内容を記録報告する。</t>
    <rPh sb="0" eb="2">
      <t>チョウバツ</t>
    </rPh>
    <rPh sb="3" eb="4">
      <t>カナラ</t>
    </rPh>
    <rPh sb="5" eb="7">
      <t>シンパン</t>
    </rPh>
    <rPh sb="8" eb="10">
      <t>カクニン</t>
    </rPh>
    <rPh sb="14" eb="15">
      <t>メイ</t>
    </rPh>
    <rPh sb="16" eb="19">
      <t>セバンゴウ</t>
    </rPh>
    <rPh sb="20" eb="22">
      <t>シメイ</t>
    </rPh>
    <rPh sb="30" eb="32">
      <t>ナイヨウ</t>
    </rPh>
    <rPh sb="33" eb="35">
      <t>キロク</t>
    </rPh>
    <rPh sb="35" eb="37">
      <t>ホウコク</t>
    </rPh>
    <phoneticPr fontId="9"/>
  </si>
  <si>
    <t>一発退場時、シニア規律委員会、井上に報告（退場後追加懲罰規律委員会で決定し報告）</t>
    <rPh sb="0" eb="2">
      <t>イッパツ</t>
    </rPh>
    <rPh sb="2" eb="4">
      <t>タイジョウ</t>
    </rPh>
    <rPh sb="4" eb="5">
      <t>トキ</t>
    </rPh>
    <rPh sb="9" eb="14">
      <t>キリツイインカイ</t>
    </rPh>
    <rPh sb="15" eb="17">
      <t>イノウエ</t>
    </rPh>
    <rPh sb="18" eb="20">
      <t>ホウコク</t>
    </rPh>
    <rPh sb="21" eb="24">
      <t>タイジョウゴ</t>
    </rPh>
    <rPh sb="24" eb="28">
      <t>ツイカチョウバツ</t>
    </rPh>
    <rPh sb="28" eb="33">
      <t>キリツイインカイ</t>
    </rPh>
    <rPh sb="34" eb="36">
      <t>ケッテイ</t>
    </rPh>
    <rPh sb="37" eb="39">
      <t>ホウコク</t>
    </rPh>
    <phoneticPr fontId="8"/>
  </si>
  <si>
    <t>第一試合本部は試合スケジュール・結果報告・審判報告（シニア委員会使用の物）を印刷準備する！</t>
    <rPh sb="2" eb="4">
      <t>シアイ</t>
    </rPh>
    <rPh sb="7" eb="9">
      <t>シアイ</t>
    </rPh>
    <rPh sb="16" eb="18">
      <t>ケッカ</t>
    </rPh>
    <rPh sb="18" eb="20">
      <t>ホウコク</t>
    </rPh>
    <rPh sb="21" eb="23">
      <t>シンパン</t>
    </rPh>
    <rPh sb="23" eb="25">
      <t>ホウコク</t>
    </rPh>
    <rPh sb="29" eb="32">
      <t>イインカイ</t>
    </rPh>
    <rPh sb="32" eb="34">
      <t>シヨウ</t>
    </rPh>
    <rPh sb="35" eb="36">
      <t>モノ</t>
    </rPh>
    <rPh sb="38" eb="40">
      <t>インサツ</t>
    </rPh>
    <rPh sb="40" eb="42">
      <t>ジュンビ</t>
    </rPh>
    <phoneticPr fontId="9"/>
  </si>
  <si>
    <t>千葉県サッカー協会　シニア委員会</t>
    <rPh sb="0" eb="3">
      <t>チバケン</t>
    </rPh>
    <rPh sb="7" eb="9">
      <t>キョウカイ</t>
    </rPh>
    <rPh sb="13" eb="16">
      <t>イインカイ</t>
    </rPh>
    <phoneticPr fontId="64"/>
  </si>
  <si>
    <t>審判との打ち合わせ時、この用紙を渡して確認を取るようにお願い致します。</t>
    <rPh sb="0" eb="2">
      <t>シンパン</t>
    </rPh>
    <rPh sb="4" eb="5">
      <t>ウ</t>
    </rPh>
    <rPh sb="6" eb="7">
      <t>ア</t>
    </rPh>
    <rPh sb="9" eb="10">
      <t>ジ</t>
    </rPh>
    <rPh sb="13" eb="15">
      <t>ヨウシ</t>
    </rPh>
    <rPh sb="16" eb="17">
      <t>ワタ</t>
    </rPh>
    <rPh sb="19" eb="21">
      <t>カクニン</t>
    </rPh>
    <rPh sb="22" eb="23">
      <t>ト</t>
    </rPh>
    <rPh sb="28" eb="29">
      <t>ネガイ</t>
    </rPh>
    <rPh sb="30" eb="31">
      <t>タ</t>
    </rPh>
    <phoneticPr fontId="64"/>
  </si>
  <si>
    <t>選手権：本部用備品・ボールの受け渡し担当</t>
    <rPh sb="0" eb="3">
      <t>センシュケン</t>
    </rPh>
    <rPh sb="4" eb="7">
      <t>ホンブヨウ</t>
    </rPh>
    <rPh sb="7" eb="9">
      <t>ビヒン</t>
    </rPh>
    <rPh sb="14" eb="15">
      <t>ウ</t>
    </rPh>
    <rPh sb="16" eb="17">
      <t>ワタ</t>
    </rPh>
    <rPh sb="18" eb="20">
      <t>タントウ</t>
    </rPh>
    <phoneticPr fontId="10"/>
  </si>
  <si>
    <t>日時</t>
    <rPh sb="0" eb="2">
      <t>ニチジ</t>
    </rPh>
    <phoneticPr fontId="10"/>
  </si>
  <si>
    <t>/・備品番号</t>
    <rPh sb="2" eb="4">
      <t>ビヒン</t>
    </rPh>
    <rPh sb="4" eb="6">
      <t>バンゴウ</t>
    </rPh>
    <phoneticPr fontId="10"/>
  </si>
  <si>
    <t>②：備品ｹｰｽ･　
ﾎﾞ-ﾙ３(レギラー:３個)</t>
    <rPh sb="2" eb="4">
      <t>ビヒン</t>
    </rPh>
    <rPh sb="22" eb="23">
      <t>コ</t>
    </rPh>
    <phoneticPr fontId="10"/>
  </si>
  <si>
    <t>①：備品ｹｰｽ･　
ﾎﾞ-ﾙ３(レギラー:３個)</t>
    <rPh sb="2" eb="4">
      <t>ビヒン</t>
    </rPh>
    <rPh sb="22" eb="23">
      <t>コ</t>
    </rPh>
    <phoneticPr fontId="10"/>
  </si>
  <si>
    <t>会場</t>
    <rPh sb="0" eb="2">
      <t>カイジョウ</t>
    </rPh>
    <phoneticPr fontId="10"/>
  </si>
  <si>
    <t>備　品　持　込</t>
    <rPh sb="0" eb="1">
      <t>ビ</t>
    </rPh>
    <rPh sb="2" eb="3">
      <t>ヒン</t>
    </rPh>
    <rPh sb="4" eb="5">
      <t>ジ</t>
    </rPh>
    <rPh sb="6" eb="7">
      <t>コミ</t>
    </rPh>
    <phoneticPr fontId="10"/>
  </si>
  <si>
    <t>備品回収・移動</t>
    <rPh sb="0" eb="2">
      <t>ビヒン</t>
    </rPh>
    <rPh sb="2" eb="4">
      <t>カイシュウ</t>
    </rPh>
    <rPh sb="5" eb="7">
      <t>イドウ</t>
    </rPh>
    <phoneticPr fontId="10"/>
  </si>
  <si>
    <t>備品回収持ち帰りチームは次の試合時持込となります。</t>
    <rPh sb="0" eb="2">
      <t>ビヒン</t>
    </rPh>
    <rPh sb="2" eb="4">
      <t>カイシュウ</t>
    </rPh>
    <rPh sb="4" eb="5">
      <t>モ</t>
    </rPh>
    <rPh sb="6" eb="7">
      <t>カエ</t>
    </rPh>
    <rPh sb="12" eb="13">
      <t>ツギ</t>
    </rPh>
    <rPh sb="14" eb="16">
      <t>シアイ</t>
    </rPh>
    <rPh sb="16" eb="17">
      <t>ジ</t>
    </rPh>
    <rPh sb="17" eb="19">
      <t>モチコミ</t>
    </rPh>
    <phoneticPr fontId="10"/>
  </si>
  <si>
    <t>試合会場にて審判に配布する事！</t>
    <rPh sb="0" eb="2">
      <t>シアイ</t>
    </rPh>
    <rPh sb="2" eb="3">
      <t>カイ</t>
    </rPh>
    <rPh sb="3" eb="4">
      <t>ジョウ</t>
    </rPh>
    <rPh sb="6" eb="8">
      <t>シンパン</t>
    </rPh>
    <rPh sb="9" eb="11">
      <t>ハイフ</t>
    </rPh>
    <rPh sb="13" eb="14">
      <t>コト</t>
    </rPh>
    <phoneticPr fontId="10"/>
  </si>
  <si>
    <t>※</t>
    <phoneticPr fontId="8"/>
  </si>
  <si>
    <t>審判用水配給（各審判：審判委員会のみ）：帯同副審は各自準備する。</t>
    <rPh sb="0" eb="2">
      <t>シンパン</t>
    </rPh>
    <rPh sb="2" eb="3">
      <t>ヨウ</t>
    </rPh>
    <rPh sb="3" eb="4">
      <t>ミズ</t>
    </rPh>
    <rPh sb="4" eb="6">
      <t>ハイキュウ</t>
    </rPh>
    <rPh sb="7" eb="8">
      <t>カク</t>
    </rPh>
    <rPh sb="8" eb="10">
      <t>シンパン</t>
    </rPh>
    <rPh sb="11" eb="13">
      <t>シンパン</t>
    </rPh>
    <rPh sb="13" eb="16">
      <t>イインカイ</t>
    </rPh>
    <rPh sb="20" eb="22">
      <t>タイドウ</t>
    </rPh>
    <rPh sb="22" eb="24">
      <t>フクシン</t>
    </rPh>
    <rPh sb="25" eb="27">
      <t>カクジ</t>
    </rPh>
    <rPh sb="27" eb="29">
      <t>ジュンビ</t>
    </rPh>
    <phoneticPr fontId="8"/>
  </si>
  <si>
    <t>③：備品ｹｰｽ･　
ﾎﾞ-ﾙ３(レギラー:３個)</t>
    <rPh sb="2" eb="4">
      <t>ビヒン</t>
    </rPh>
    <rPh sb="22" eb="23">
      <t>コ</t>
    </rPh>
    <phoneticPr fontId="10"/>
  </si>
  <si>
    <t>④：備品ｹｰｽ･　
ﾎﾞ-ﾙ３(レギラー:３個)</t>
    <rPh sb="2" eb="4">
      <t>ビヒン</t>
    </rPh>
    <rPh sb="22" eb="23">
      <t>コ</t>
    </rPh>
    <phoneticPr fontId="10"/>
  </si>
  <si>
    <t xml:space="preserve"> </t>
    <phoneticPr fontId="8"/>
  </si>
  <si>
    <t>浦安シニア40</t>
    <phoneticPr fontId="8"/>
  </si>
  <si>
    <t>フクダ電子アリーナ</t>
    <rPh sb="3" eb="5">
      <t>デンシ</t>
    </rPh>
    <phoneticPr fontId="12"/>
  </si>
  <si>
    <t>決勝・３決</t>
    <rPh sb="0" eb="2">
      <t>ケッショウ</t>
    </rPh>
    <rPh sb="4" eb="5">
      <t>ケツ</t>
    </rPh>
    <phoneticPr fontId="12"/>
  </si>
  <si>
    <t>本部の注意事項！（審判打合せ）･本部資料</t>
    <rPh sb="0" eb="2">
      <t>ホンブ</t>
    </rPh>
    <rPh sb="3" eb="5">
      <t>チュウイ</t>
    </rPh>
    <rPh sb="5" eb="7">
      <t>ジコウ</t>
    </rPh>
    <rPh sb="9" eb="11">
      <t>シンパン</t>
    </rPh>
    <rPh sb="11" eb="13">
      <t>ウチアワ</t>
    </rPh>
    <rPh sb="16" eb="20">
      <t>ホンブシリョウ</t>
    </rPh>
    <phoneticPr fontId="9"/>
  </si>
  <si>
    <t>（交代:本部確認後、審判の許可を得交代。交代した選手も再出場可能）</t>
    <rPh sb="4" eb="9">
      <t>ホンブカクニンゴ</t>
    </rPh>
    <rPh sb="10" eb="12">
      <t>シンパン</t>
    </rPh>
    <rPh sb="13" eb="15">
      <t>キョカ</t>
    </rPh>
    <rPh sb="16" eb="17">
      <t>エ</t>
    </rPh>
    <rPh sb="17" eb="19">
      <t>コウタイ</t>
    </rPh>
    <rPh sb="20" eb="22">
      <t>コウタイ</t>
    </rPh>
    <rPh sb="24" eb="26">
      <t>センシュ</t>
    </rPh>
    <rPh sb="27" eb="30">
      <t>サイシュツジョウ</t>
    </rPh>
    <rPh sb="30" eb="32">
      <t>カノウ</t>
    </rPh>
    <phoneticPr fontId="9"/>
  </si>
  <si>
    <r>
      <rPr>
        <b/>
        <u/>
        <sz val="11"/>
        <rFont val="メイリオ"/>
        <family val="3"/>
        <charset val="128"/>
      </rPr>
      <t>メンバー表、承認印鑑付（４枚）本部に提出、</t>
    </r>
    <r>
      <rPr>
        <u/>
        <sz val="11"/>
        <rFont val="メイリオ"/>
        <family val="3"/>
        <charset val="128"/>
      </rPr>
      <t>確認する。</t>
    </r>
    <rPh sb="4" eb="5">
      <t>ヒョウ</t>
    </rPh>
    <rPh sb="6" eb="11">
      <t>ショウニンインカンツキ</t>
    </rPh>
    <rPh sb="13" eb="14">
      <t>マイ</t>
    </rPh>
    <rPh sb="15" eb="17">
      <t>ホンブ</t>
    </rPh>
    <rPh sb="18" eb="20">
      <t>テイシュツ</t>
    </rPh>
    <rPh sb="21" eb="23">
      <t>カクニン</t>
    </rPh>
    <phoneticPr fontId="9"/>
  </si>
  <si>
    <t>※試合終了後、個人記録・懲罰の確認を本部とする旨、依頼本部審判報告書に署名の依頼。</t>
    <rPh sb="1" eb="3">
      <t>シアイ</t>
    </rPh>
    <rPh sb="3" eb="5">
      <t>シュウリョウ</t>
    </rPh>
    <rPh sb="5" eb="6">
      <t>ゴ</t>
    </rPh>
    <rPh sb="7" eb="9">
      <t>コジン</t>
    </rPh>
    <rPh sb="9" eb="11">
      <t>キロク</t>
    </rPh>
    <rPh sb="12" eb="14">
      <t>チョウバツ</t>
    </rPh>
    <rPh sb="15" eb="17">
      <t>カクニン</t>
    </rPh>
    <rPh sb="18" eb="20">
      <t>ホンブ</t>
    </rPh>
    <rPh sb="23" eb="24">
      <t>ムネ</t>
    </rPh>
    <rPh sb="25" eb="27">
      <t>イライ</t>
    </rPh>
    <rPh sb="27" eb="29">
      <t>ホンブ</t>
    </rPh>
    <rPh sb="29" eb="31">
      <t>シンパン</t>
    </rPh>
    <rPh sb="31" eb="34">
      <t>ホウコクショ</t>
    </rPh>
    <rPh sb="35" eb="37">
      <t>ショメイ</t>
    </rPh>
    <rPh sb="38" eb="40">
      <t>イライ</t>
    </rPh>
    <phoneticPr fontId="64"/>
  </si>
  <si>
    <t>最終本部は、結果・懲罰･報告を記録係（記録係:高橋・片平・世代記録係・井上）まで全て報告する。</t>
    <rPh sb="0" eb="2">
      <t>サイシュウ</t>
    </rPh>
    <rPh sb="2" eb="4">
      <t>ホンブ</t>
    </rPh>
    <rPh sb="6" eb="8">
      <t>ケッカ</t>
    </rPh>
    <rPh sb="9" eb="11">
      <t>チョウバツ</t>
    </rPh>
    <rPh sb="12" eb="14">
      <t>ホウコク</t>
    </rPh>
    <rPh sb="15" eb="18">
      <t>キロクガカリ</t>
    </rPh>
    <rPh sb="19" eb="22">
      <t>キロクカカリ</t>
    </rPh>
    <rPh sb="23" eb="25">
      <t>タカハシ</t>
    </rPh>
    <rPh sb="26" eb="28">
      <t>カタヒラ</t>
    </rPh>
    <rPh sb="29" eb="31">
      <t>セダイ</t>
    </rPh>
    <rPh sb="31" eb="34">
      <t>キロクガカリ</t>
    </rPh>
    <rPh sb="35" eb="37">
      <t>イノウエ</t>
    </rPh>
    <rPh sb="40" eb="41">
      <t>スベ</t>
    </rPh>
    <rPh sb="42" eb="44">
      <t>ホウコク</t>
    </rPh>
    <phoneticPr fontId="9"/>
  </si>
  <si>
    <t>最終本部は備品要確認(ビブス10枚･ボール(3球)･備品ケース･マーカーコン･筆記用具･バインダー)</t>
    <rPh sb="0" eb="2">
      <t>サイシュウ</t>
    </rPh>
    <rPh sb="2" eb="4">
      <t>ホンブ</t>
    </rPh>
    <rPh sb="5" eb="7">
      <t>ビヒン</t>
    </rPh>
    <rPh sb="7" eb="8">
      <t>ヨウ</t>
    </rPh>
    <rPh sb="8" eb="10">
      <t>カクニン</t>
    </rPh>
    <rPh sb="16" eb="17">
      <t>マイ</t>
    </rPh>
    <rPh sb="23" eb="24">
      <t>キュウ</t>
    </rPh>
    <rPh sb="26" eb="28">
      <t>ビヒン</t>
    </rPh>
    <rPh sb="39" eb="43">
      <t>ヒッキヨウグ</t>
    </rPh>
    <phoneticPr fontId="8"/>
  </si>
  <si>
    <t>※備品内容：ﾎﾞｰﾙｹｰｽ（３個・フラッグ）本部ケース(ﾋﾞﾌﾞｽ・ﾏｰｶｰ・筆記用具)　派遣審判用（飲料水）</t>
    <rPh sb="1" eb="3">
      <t>ビヒン</t>
    </rPh>
    <rPh sb="3" eb="5">
      <t>ナイヨウ</t>
    </rPh>
    <rPh sb="15" eb="16">
      <t>コ</t>
    </rPh>
    <rPh sb="22" eb="24">
      <t>ホンブ</t>
    </rPh>
    <rPh sb="39" eb="41">
      <t>ヒッキ</t>
    </rPh>
    <rPh sb="41" eb="43">
      <t>ヨウグ</t>
    </rPh>
    <rPh sb="43" eb="45">
      <t>シンパン</t>
    </rPh>
    <rPh sb="45" eb="47">
      <t>ハケン</t>
    </rPh>
    <rPh sb="47" eb="49">
      <t>ハケン</t>
    </rPh>
    <rPh sb="51" eb="52">
      <t>）</t>
    </rPh>
    <phoneticPr fontId="10"/>
  </si>
  <si>
    <t>＊＊</t>
    <phoneticPr fontId="8"/>
  </si>
  <si>
    <t>本　部（3名）</t>
    <rPh sb="0" eb="1">
      <t>ホン</t>
    </rPh>
    <rPh sb="2" eb="3">
      <t>ブ</t>
    </rPh>
    <phoneticPr fontId="10"/>
  </si>
  <si>
    <t>-</t>
    <phoneticPr fontId="8"/>
  </si>
  <si>
    <t>シニア委員会</t>
    <rPh sb="3" eb="6">
      <t>イインカイ</t>
    </rPh>
    <phoneticPr fontId="8"/>
  </si>
  <si>
    <t>スク・ﾌｨ：ﾌｸﾀﾞ電子ｽｸｴｱ・ﾌｨｰﾙﾄﾞ　ス：市原ｽﾎﾟﾚｸﾊﾟｰｸ　姉崎：姉崎公園ｻｯｶｰ場　天：千葉県総合ｽﾎﾟｰﾂｾﾝﾀｰｻｯｶｰ・ﾗｸﾞﾋﾞｰ場　成東：成東総合競技場　加茂：加茂運動広場多目的広場　市津：市津運動広場多目的広場　ATS：ATS FOOTBALL FIELD（ムーンレイクゴルフクラブ内）
CFA：JFA夢ﾌｨｰﾙﾄﾞ千葉県ﾌｯﾄﾎﾞｰﾙｾﾝﾀｰ（幕張）　八幡：八幡球技場　フクアリ：ﾌｸﾀﾞ電子ｱﾘｰﾅ　岩名：岩名球技場</t>
    <rPh sb="10" eb="12">
      <t>デンシ</t>
    </rPh>
    <rPh sb="26" eb="28">
      <t>イチハラ</t>
    </rPh>
    <rPh sb="38" eb="39">
      <t>アネ</t>
    </rPh>
    <rPh sb="39" eb="40">
      <t>サキ</t>
    </rPh>
    <rPh sb="41" eb="43">
      <t>アネサキ</t>
    </rPh>
    <rPh sb="43" eb="45">
      <t>コウエン</t>
    </rPh>
    <rPh sb="49" eb="50">
      <t>ジョウ</t>
    </rPh>
    <rPh sb="51" eb="52">
      <t>テン</t>
    </rPh>
    <rPh sb="53" eb="56">
      <t>チバケン</t>
    </rPh>
    <rPh sb="56" eb="58">
      <t>ソウゴウ</t>
    </rPh>
    <rPh sb="78" eb="79">
      <t>ジョウ</t>
    </rPh>
    <rPh sb="80" eb="82">
      <t>ナルトウ</t>
    </rPh>
    <rPh sb="83" eb="87">
      <t>ナルトウソウゴウ</t>
    </rPh>
    <rPh sb="87" eb="90">
      <t>キョウギジョウ</t>
    </rPh>
    <rPh sb="91" eb="93">
      <t>カモ</t>
    </rPh>
    <rPh sb="94" eb="96">
      <t>カモ</t>
    </rPh>
    <rPh sb="96" eb="98">
      <t>ウンドウ</t>
    </rPh>
    <rPh sb="98" eb="100">
      <t>ヒロバ</t>
    </rPh>
    <rPh sb="100" eb="103">
      <t>タモクテキ</t>
    </rPh>
    <rPh sb="103" eb="105">
      <t>ヒロバ</t>
    </rPh>
    <rPh sb="106" eb="107">
      <t>シ</t>
    </rPh>
    <rPh sb="107" eb="108">
      <t>ツ</t>
    </rPh>
    <rPh sb="109" eb="110">
      <t>シ</t>
    </rPh>
    <rPh sb="110" eb="111">
      <t>ツ</t>
    </rPh>
    <rPh sb="111" eb="113">
      <t>ウンドウ</t>
    </rPh>
    <rPh sb="113" eb="115">
      <t>ヒロバ</t>
    </rPh>
    <rPh sb="115" eb="118">
      <t>タモクテキ</t>
    </rPh>
    <rPh sb="118" eb="120">
      <t>ヒロバ</t>
    </rPh>
    <rPh sb="156" eb="157">
      <t>ナイ</t>
    </rPh>
    <rPh sb="188" eb="190">
      <t>マクハリ</t>
    </rPh>
    <rPh sb="192" eb="194">
      <t>ヤワタ</t>
    </rPh>
    <rPh sb="195" eb="200">
      <t>ヤワタキュウギジョウ</t>
    </rPh>
    <rPh sb="210" eb="212">
      <t>デンシ</t>
    </rPh>
    <phoneticPr fontId="10"/>
  </si>
  <si>
    <t>:1981</t>
  </si>
  <si>
    <t>カラクテル</t>
  </si>
  <si>
    <t>習志野50</t>
  </si>
  <si>
    <t>レーベン</t>
  </si>
  <si>
    <t>審判委員会</t>
    <rPh sb="0" eb="1">
      <t>シンパン</t>
    </rPh>
    <rPh sb="1" eb="4">
      <t>イインカイ</t>
    </rPh>
    <phoneticPr fontId="8"/>
  </si>
  <si>
    <t>　　　延長、PKの場合、次の試合は前の試合終了10分後にスタート</t>
    <rPh sb="3" eb="5">
      <t>エンチョウ</t>
    </rPh>
    <rPh sb="9" eb="11">
      <t>バアイ</t>
    </rPh>
    <rPh sb="12" eb="13">
      <t>ツギ</t>
    </rPh>
    <rPh sb="14" eb="16">
      <t>シアイ</t>
    </rPh>
    <rPh sb="17" eb="18">
      <t>マエ</t>
    </rPh>
    <rPh sb="19" eb="21">
      <t>シアイ</t>
    </rPh>
    <rPh sb="21" eb="23">
      <t>シュウリョウ</t>
    </rPh>
    <rPh sb="25" eb="27">
      <t>フンゴ</t>
    </rPh>
    <phoneticPr fontId="8"/>
  </si>
  <si>
    <t>40代準決勝①敗者</t>
    <rPh sb="2" eb="3">
      <t>ダイ</t>
    </rPh>
    <rPh sb="3" eb="6">
      <t>ジュンケッショウ</t>
    </rPh>
    <rPh sb="7" eb="9">
      <t>ハイシャ</t>
    </rPh>
    <phoneticPr fontId="10"/>
  </si>
  <si>
    <t>40代準決勝②敗者</t>
    <rPh sb="2" eb="3">
      <t>ダイ</t>
    </rPh>
    <rPh sb="3" eb="6">
      <t>ジュンケッショウ</t>
    </rPh>
    <rPh sb="7" eb="9">
      <t>ハイシャ</t>
    </rPh>
    <phoneticPr fontId="10"/>
  </si>
  <si>
    <t>50代準決勝①敗者</t>
    <rPh sb="2" eb="3">
      <t>ダイ</t>
    </rPh>
    <rPh sb="3" eb="6">
      <t>ジュンケッショウ</t>
    </rPh>
    <rPh sb="7" eb="9">
      <t>ハイシャ</t>
    </rPh>
    <phoneticPr fontId="10"/>
  </si>
  <si>
    <t>50代準決勝②敗者</t>
    <rPh sb="2" eb="3">
      <t>ダイ</t>
    </rPh>
    <rPh sb="3" eb="6">
      <t>ジュンケッショウ</t>
    </rPh>
    <rPh sb="7" eb="9">
      <t>ハイシャ</t>
    </rPh>
    <phoneticPr fontId="10"/>
  </si>
  <si>
    <t>50代準決勝①勝者</t>
    <rPh sb="2" eb="3">
      <t>ダイ</t>
    </rPh>
    <rPh sb="3" eb="6">
      <t>ジュンケッショウ</t>
    </rPh>
    <rPh sb="7" eb="9">
      <t>ショウシャ</t>
    </rPh>
    <phoneticPr fontId="10"/>
  </si>
  <si>
    <t>50代準決勝②勝者</t>
    <rPh sb="2" eb="3">
      <t>ダイ</t>
    </rPh>
    <rPh sb="3" eb="6">
      <t>ジュンケッショウ</t>
    </rPh>
    <rPh sb="7" eb="9">
      <t>ショウシャ</t>
    </rPh>
    <phoneticPr fontId="10"/>
  </si>
  <si>
    <t>40代準決勝①勝者</t>
    <rPh sb="2" eb="3">
      <t>ダイ</t>
    </rPh>
    <rPh sb="3" eb="6">
      <t>ジュンケッショウ</t>
    </rPh>
    <rPh sb="7" eb="9">
      <t>ショウシャ</t>
    </rPh>
    <phoneticPr fontId="10"/>
  </si>
  <si>
    <t>40代準決勝②勝者</t>
    <rPh sb="2" eb="3">
      <t>ダイ</t>
    </rPh>
    <rPh sb="3" eb="6">
      <t>ジュンケッショウ</t>
    </rPh>
    <rPh sb="7" eb="9">
      <t>ショウシャ</t>
    </rPh>
    <phoneticPr fontId="10"/>
  </si>
  <si>
    <t>50代決勝3名ずつ</t>
    <rPh sb="1" eb="2">
      <t>ダイ</t>
    </rPh>
    <rPh sb="2" eb="4">
      <t>ケッショウ</t>
    </rPh>
    <rPh sb="5" eb="6">
      <t>メイ</t>
    </rPh>
    <phoneticPr fontId="8"/>
  </si>
  <si>
    <t>40代決勝3名ずつ</t>
    <rPh sb="1" eb="2">
      <t>ダイ</t>
    </rPh>
    <rPh sb="2" eb="4">
      <t>ケッショウ</t>
    </rPh>
    <rPh sb="5" eb="6">
      <t>メイ</t>
    </rPh>
    <phoneticPr fontId="8"/>
  </si>
  <si>
    <t>40代3決3名ずつ</t>
    <rPh sb="1" eb="2">
      <t>ダイ</t>
    </rPh>
    <rPh sb="2" eb="3">
      <t>ダイ</t>
    </rPh>
    <rPh sb="4" eb="5">
      <t>ケツ</t>
    </rPh>
    <rPh sb="5" eb="6">
      <t>メイ</t>
    </rPh>
    <phoneticPr fontId="8"/>
  </si>
  <si>
    <t>50代3決3名ずつ</t>
    <rPh sb="1" eb="2">
      <t>ダイ</t>
    </rPh>
    <rPh sb="2" eb="3">
      <t>ダイ</t>
    </rPh>
    <rPh sb="4" eb="5">
      <t>ケツ</t>
    </rPh>
    <rPh sb="5" eb="6">
      <t>メイ</t>
    </rPh>
    <phoneticPr fontId="8"/>
  </si>
  <si>
    <t>Ｄ組：第3ｼｰﾄﾞ</t>
    <rPh sb="1" eb="2">
      <t>クミ</t>
    </rPh>
    <rPh sb="3" eb="4">
      <t>ダイ</t>
    </rPh>
    <phoneticPr fontId="10"/>
  </si>
  <si>
    <t>担当役員</t>
    <rPh sb="0" eb="2">
      <t>タントウ</t>
    </rPh>
    <rPh sb="2" eb="4">
      <t>ヤクイン</t>
    </rPh>
    <phoneticPr fontId="12"/>
  </si>
  <si>
    <t>得失</t>
    <rPh sb="0" eb="2">
      <t>トクシツ</t>
    </rPh>
    <phoneticPr fontId="10"/>
  </si>
  <si>
    <t>得点</t>
    <rPh sb="0" eb="2">
      <t>トクテン</t>
    </rPh>
    <phoneticPr fontId="10"/>
  </si>
  <si>
    <t>合計</t>
    <rPh sb="0" eb="2">
      <t>ゴウケイ</t>
    </rPh>
    <phoneticPr fontId="10"/>
  </si>
  <si>
    <t>懲罰</t>
    <rPh sb="0" eb="2">
      <t>チョウバツ</t>
    </rPh>
    <phoneticPr fontId="10"/>
  </si>
  <si>
    <t>Y-AJACK40</t>
    <phoneticPr fontId="8"/>
  </si>
  <si>
    <r>
      <rPr>
        <b/>
        <u/>
        <sz val="11"/>
        <color rgb="FFFF0000"/>
        <rFont val="メイリオ"/>
        <family val="3"/>
        <charset val="128"/>
      </rPr>
      <t>決勝トーナメント</t>
    </r>
    <r>
      <rPr>
        <b/>
        <u/>
        <sz val="11"/>
        <rFont val="メイリオ"/>
        <family val="3"/>
        <charset val="128"/>
      </rPr>
      <t>：５０分ゲーム</t>
    </r>
    <rPh sb="0" eb="2">
      <t>ケッショウ</t>
    </rPh>
    <rPh sb="11" eb="12">
      <t>フン</t>
    </rPh>
    <phoneticPr fontId="64"/>
  </si>
  <si>
    <t>副審、第4審判も審判報告書に署名。</t>
    <rPh sb="0" eb="2">
      <t>フクシン</t>
    </rPh>
    <rPh sb="3" eb="4">
      <t>ダイ</t>
    </rPh>
    <rPh sb="5" eb="7">
      <t>シンパン</t>
    </rPh>
    <rPh sb="8" eb="10">
      <t>シンパン</t>
    </rPh>
    <rPh sb="10" eb="13">
      <t>ホウコクショ</t>
    </rPh>
    <rPh sb="14" eb="16">
      <t>ショメイ</t>
    </rPh>
    <phoneticPr fontId="64"/>
  </si>
  <si>
    <t>最終本部は、領収一覧表を会計担当へ封筒で郵送する事）</t>
    <rPh sb="0" eb="2">
      <t>サイシュウ</t>
    </rPh>
    <rPh sb="2" eb="4">
      <t>ホンブ</t>
    </rPh>
    <rPh sb="6" eb="8">
      <t>リョウシュウ</t>
    </rPh>
    <rPh sb="8" eb="10">
      <t>イチラン</t>
    </rPh>
    <rPh sb="10" eb="11">
      <t>ヒョウ</t>
    </rPh>
    <rPh sb="12" eb="14">
      <t>カイケイ</t>
    </rPh>
    <rPh sb="14" eb="16">
      <t>タントウ</t>
    </rPh>
    <rPh sb="17" eb="19">
      <t>フウトウ</t>
    </rPh>
    <rPh sb="20" eb="22">
      <t>ユウソウ</t>
    </rPh>
    <rPh sb="24" eb="25">
      <t>コト</t>
    </rPh>
    <phoneticPr fontId="9"/>
  </si>
  <si>
    <t>本部役員は、審判へ真水１本ボトルで渡す。</t>
    <rPh sb="0" eb="2">
      <t>ホンブ</t>
    </rPh>
    <rPh sb="2" eb="4">
      <t>ヤクイン</t>
    </rPh>
    <rPh sb="6" eb="8">
      <t>シンパン</t>
    </rPh>
    <rPh sb="9" eb="10">
      <t>マ</t>
    </rPh>
    <phoneticPr fontId="9"/>
  </si>
  <si>
    <t>報償費（主審4千円・副審各3千円）の処理、試合別に一覧表に纏めて住所･署名･捺印をしてもらう。</t>
    <rPh sb="0" eb="3">
      <t>ホウショウヒ</t>
    </rPh>
    <rPh sb="4" eb="6">
      <t>シュシン</t>
    </rPh>
    <rPh sb="7" eb="9">
      <t>センエン</t>
    </rPh>
    <rPh sb="10" eb="12">
      <t>フクシン</t>
    </rPh>
    <rPh sb="12" eb="13">
      <t>カク</t>
    </rPh>
    <rPh sb="14" eb="16">
      <t>センエン</t>
    </rPh>
    <rPh sb="18" eb="20">
      <t>ショリ</t>
    </rPh>
    <rPh sb="21" eb="23">
      <t>シアイ</t>
    </rPh>
    <rPh sb="23" eb="24">
      <t>ベツ</t>
    </rPh>
    <rPh sb="25" eb="27">
      <t>イチラン</t>
    </rPh>
    <rPh sb="27" eb="28">
      <t>ヒョウ</t>
    </rPh>
    <rPh sb="29" eb="30">
      <t>マト</t>
    </rPh>
    <rPh sb="32" eb="34">
      <t>ジュウショ</t>
    </rPh>
    <rPh sb="35" eb="37">
      <t>ショメイ</t>
    </rPh>
    <rPh sb="38" eb="40">
      <t>ナツイン</t>
    </rPh>
    <phoneticPr fontId="9"/>
  </si>
  <si>
    <t>４０代</t>
    <rPh sb="2" eb="3">
      <t>ダイ</t>
    </rPh>
    <phoneticPr fontId="8"/>
  </si>
  <si>
    <t>５０代</t>
    <rPh sb="2" eb="3">
      <t>ダイ</t>
    </rPh>
    <phoneticPr fontId="8"/>
  </si>
  <si>
    <t>６０代</t>
    <rPh sb="2" eb="3">
      <t>ダイ</t>
    </rPh>
    <phoneticPr fontId="8"/>
  </si>
  <si>
    <t>1部</t>
    <rPh sb="1" eb="2">
      <t>ブ</t>
    </rPh>
    <phoneticPr fontId="8"/>
  </si>
  <si>
    <t>2部</t>
    <rPh sb="1" eb="2">
      <t>ブ</t>
    </rPh>
    <phoneticPr fontId="8"/>
  </si>
  <si>
    <t>3部</t>
    <rPh sb="1" eb="2">
      <t>ブ</t>
    </rPh>
    <phoneticPr fontId="8"/>
  </si>
  <si>
    <t>浦安シニア50</t>
    <phoneticPr fontId="8"/>
  </si>
  <si>
    <t>佐倉シニア50</t>
    <phoneticPr fontId="8"/>
  </si>
  <si>
    <t>55千葉四十雀</t>
    <rPh sb="4" eb="7">
      <t>シジュウスズメ</t>
    </rPh>
    <phoneticPr fontId="8"/>
  </si>
  <si>
    <t>浦安シニア60</t>
    <phoneticPr fontId="8"/>
  </si>
  <si>
    <t>袖ヶ浦シニア40</t>
    <phoneticPr fontId="8"/>
  </si>
  <si>
    <t>FC AKECHI</t>
    <phoneticPr fontId="8"/>
  </si>
  <si>
    <t>袖ヶ浦シニア50</t>
    <phoneticPr fontId="8"/>
  </si>
  <si>
    <t>浜野シニア50</t>
    <phoneticPr fontId="8"/>
  </si>
  <si>
    <t>★1985八千代FC</t>
    <phoneticPr fontId="8"/>
  </si>
  <si>
    <t>千葉四十雀60</t>
    <rPh sb="2" eb="5">
      <t>シジュウスズメ</t>
    </rPh>
    <phoneticPr fontId="8"/>
  </si>
  <si>
    <t>65習台シニア</t>
    <phoneticPr fontId="8"/>
  </si>
  <si>
    <t>FC船橋40</t>
    <phoneticPr fontId="8"/>
  </si>
  <si>
    <t>古河シニア40</t>
    <phoneticPr fontId="8"/>
  </si>
  <si>
    <t>エスペランサ40</t>
    <phoneticPr fontId="8"/>
  </si>
  <si>
    <t>千葉四十雀50</t>
    <rPh sb="2" eb="5">
      <t>シジュウスズメ</t>
    </rPh>
    <phoneticPr fontId="8"/>
  </si>
  <si>
    <t>55浜野シニア</t>
    <phoneticPr fontId="8"/>
  </si>
  <si>
    <t>習台シニア40</t>
    <phoneticPr fontId="8"/>
  </si>
  <si>
    <t>九十九里40</t>
  </si>
  <si>
    <t>古河シニア50</t>
    <phoneticPr fontId="8"/>
  </si>
  <si>
    <t>55習台シニア</t>
  </si>
  <si>
    <t>習台シニア60</t>
    <phoneticPr fontId="8"/>
  </si>
  <si>
    <t>八千代FC60</t>
    <rPh sb="0" eb="3">
      <t>ヤチヨ</t>
    </rPh>
    <phoneticPr fontId="8"/>
  </si>
  <si>
    <t>古河シニア70</t>
    <phoneticPr fontId="8"/>
  </si>
  <si>
    <t>ハルオ</t>
  </si>
  <si>
    <t>FC船橋50</t>
  </si>
  <si>
    <t>緑町シニア50</t>
    <phoneticPr fontId="8"/>
  </si>
  <si>
    <t>佐倉シニア60</t>
    <phoneticPr fontId="8"/>
  </si>
  <si>
    <t>八千代FC40</t>
    <phoneticPr fontId="8"/>
  </si>
  <si>
    <t>習台シニア50</t>
    <phoneticPr fontId="8"/>
  </si>
  <si>
    <t>トキガネ</t>
  </si>
  <si>
    <t>八千代FC50</t>
    <phoneticPr fontId="8"/>
  </si>
  <si>
    <t>55CE-B</t>
  </si>
  <si>
    <t>ちばコスモス60</t>
    <phoneticPr fontId="8"/>
  </si>
  <si>
    <t>市原シニア</t>
    <phoneticPr fontId="8"/>
  </si>
  <si>
    <t>商大クラブ50</t>
    <phoneticPr fontId="8"/>
  </si>
  <si>
    <t>エスペランサ50</t>
    <phoneticPr fontId="8"/>
  </si>
  <si>
    <t>九十九里50</t>
    <rPh sb="3" eb="4">
      <t>サト</t>
    </rPh>
    <phoneticPr fontId="8"/>
  </si>
  <si>
    <t>マクハリシニア50</t>
    <phoneticPr fontId="8"/>
  </si>
  <si>
    <t>Y-AJACK50</t>
    <phoneticPr fontId="8"/>
  </si>
  <si>
    <t>選手権予選リーグ組数：5</t>
    <rPh sb="0" eb="3">
      <t>センシュケン</t>
    </rPh>
    <rPh sb="3" eb="5">
      <t>ヨセン</t>
    </rPh>
    <rPh sb="8" eb="10">
      <t>クミスウ</t>
    </rPh>
    <phoneticPr fontId="8"/>
  </si>
  <si>
    <t>選手権予選リーグ組数：3</t>
    <rPh sb="0" eb="3">
      <t>センシュケン</t>
    </rPh>
    <rPh sb="3" eb="5">
      <t>ヨセン</t>
    </rPh>
    <rPh sb="8" eb="10">
      <t>クミスウ</t>
    </rPh>
    <phoneticPr fontId="8"/>
  </si>
  <si>
    <t>1組当たりのチーム数：4,4,5,5,5</t>
    <rPh sb="1" eb="2">
      <t>クミ</t>
    </rPh>
    <rPh sb="2" eb="3">
      <t>ア</t>
    </rPh>
    <rPh sb="9" eb="10">
      <t>スウ</t>
    </rPh>
    <phoneticPr fontId="8"/>
  </si>
  <si>
    <t>決勝トーナメントチーム数：10</t>
    <rPh sb="0" eb="2">
      <t>ケッショウ</t>
    </rPh>
    <rPh sb="11" eb="12">
      <t>スウ</t>
    </rPh>
    <phoneticPr fontId="8"/>
  </si>
  <si>
    <t>決勝トーナメントチーム数：6</t>
    <rPh sb="0" eb="2">
      <t>ケッショウ</t>
    </rPh>
    <rPh sb="11" eb="12">
      <t>スウ</t>
    </rPh>
    <phoneticPr fontId="8"/>
  </si>
  <si>
    <t>予選試合数：42</t>
    <rPh sb="0" eb="2">
      <t>ヨセン</t>
    </rPh>
    <rPh sb="2" eb="4">
      <t>シアイ</t>
    </rPh>
    <rPh sb="4" eb="5">
      <t>スウ</t>
    </rPh>
    <phoneticPr fontId="8"/>
  </si>
  <si>
    <t>決勝試合数：10</t>
    <rPh sb="0" eb="2">
      <t>ケッショウ</t>
    </rPh>
    <rPh sb="2" eb="4">
      <t>シアイ</t>
    </rPh>
    <rPh sb="4" eb="5">
      <t>スウ</t>
    </rPh>
    <phoneticPr fontId="8"/>
  </si>
  <si>
    <t>決勝試合数：6</t>
    <rPh sb="0" eb="2">
      <t>ケッショウ</t>
    </rPh>
    <rPh sb="2" eb="4">
      <t>シアイ</t>
    </rPh>
    <rPh sb="4" eb="5">
      <t>スウ</t>
    </rPh>
    <phoneticPr fontId="8"/>
  </si>
  <si>
    <t>総試合数：52</t>
    <rPh sb="0" eb="1">
      <t>ソウ</t>
    </rPh>
    <rPh sb="1" eb="3">
      <t>シアイ</t>
    </rPh>
    <rPh sb="3" eb="4">
      <t>スウ</t>
    </rPh>
    <phoneticPr fontId="8"/>
  </si>
  <si>
    <t>Ｂ組：抽選</t>
    <rPh sb="1" eb="2">
      <t>クミ</t>
    </rPh>
    <rPh sb="3" eb="5">
      <t>チュウセン</t>
    </rPh>
    <phoneticPr fontId="10"/>
  </si>
  <si>
    <t>C組：第４シード</t>
    <rPh sb="1" eb="2">
      <t>クミ</t>
    </rPh>
    <rPh sb="3" eb="4">
      <t>ダイ</t>
    </rPh>
    <phoneticPr fontId="10"/>
  </si>
  <si>
    <t>Ｅ組：第２ｼｰﾄﾞ</t>
    <rPh sb="1" eb="2">
      <t>クミ</t>
    </rPh>
    <rPh sb="3" eb="4">
      <t>ダイ</t>
    </rPh>
    <phoneticPr fontId="10"/>
  </si>
  <si>
    <t>１月２６日（日）　</t>
    <rPh sb="1" eb="2">
      <t>ガツ</t>
    </rPh>
    <rPh sb="4" eb="5">
      <t>ヒ</t>
    </rPh>
    <rPh sb="6" eb="7">
      <t>ヒ</t>
    </rPh>
    <phoneticPr fontId="10"/>
  </si>
  <si>
    <t>４０代・５０代：25分－５分－２５分</t>
    <rPh sb="2" eb="3">
      <t>ダイ</t>
    </rPh>
    <rPh sb="6" eb="7">
      <t>ダイ</t>
    </rPh>
    <rPh sb="10" eb="11">
      <t>フン</t>
    </rPh>
    <rPh sb="13" eb="14">
      <t>フン</t>
    </rPh>
    <rPh sb="17" eb="18">
      <t>フン</t>
    </rPh>
    <phoneticPr fontId="10"/>
  </si>
  <si>
    <t>副　審（3名）</t>
    <rPh sb="0" eb="1">
      <t>フク</t>
    </rPh>
    <rPh sb="2" eb="3">
      <t>シン</t>
    </rPh>
    <phoneticPr fontId="10"/>
  </si>
  <si>
    <t>※本部はMC、副審は第4審判を分けること</t>
    <rPh sb="1" eb="3">
      <t>ホンブ</t>
    </rPh>
    <rPh sb="7" eb="9">
      <t>フクシン</t>
    </rPh>
    <rPh sb="10" eb="11">
      <t>ダイ</t>
    </rPh>
    <rPh sb="12" eb="14">
      <t>シンパン</t>
    </rPh>
    <rPh sb="15" eb="16">
      <t>ワ</t>
    </rPh>
    <phoneticPr fontId="10"/>
  </si>
  <si>
    <t>※　決勝トーナメントで時間内同点時は、１０分（5分・5分）延長する。決しない時はＰＫ（５名）とする。３位決定戦は延長なし。ＰＫ（５名）</t>
    <phoneticPr fontId="8"/>
  </si>
  <si>
    <t>第4審判（審判担当チーム）M.C（本部担当チーム）選任派遣、役割再確認（別紙資料）</t>
    <rPh sb="0" eb="1">
      <t>ダイ</t>
    </rPh>
    <rPh sb="2" eb="4">
      <t>シンパン</t>
    </rPh>
    <rPh sb="5" eb="9">
      <t>シンパンタントウ</t>
    </rPh>
    <rPh sb="17" eb="21">
      <t>ホンブタントウ</t>
    </rPh>
    <rPh sb="25" eb="29">
      <t>センニンハケン</t>
    </rPh>
    <rPh sb="30" eb="32">
      <t>ヤクワリ</t>
    </rPh>
    <rPh sb="32" eb="35">
      <t>サイカクニン</t>
    </rPh>
    <rPh sb="36" eb="40">
      <t>ベッシシリョウ</t>
    </rPh>
    <phoneticPr fontId="8"/>
  </si>
  <si>
    <t>*キャプテンマーク必着用、再確認！</t>
    <rPh sb="9" eb="10">
      <t>ヒツ</t>
    </rPh>
    <rPh sb="10" eb="12">
      <t>チャクヨウ</t>
    </rPh>
    <rPh sb="13" eb="16">
      <t>サイカクニン</t>
    </rPh>
    <phoneticPr fontId="8"/>
  </si>
  <si>
    <r>
      <t>決勝トーナメント全て、１０分(５分･５分)延長戦とする。</t>
    </r>
    <r>
      <rPr>
        <b/>
        <u/>
        <sz val="11"/>
        <color rgb="FFFF0000"/>
        <rFont val="メイリオ"/>
        <family val="3"/>
        <charset val="128"/>
      </rPr>
      <t>３位決定戦のみ、延長無PK銭</t>
    </r>
    <r>
      <rPr>
        <b/>
        <u/>
        <sz val="11"/>
        <rFont val="メイリオ"/>
        <family val="3"/>
        <charset val="128"/>
      </rPr>
      <t>とする。</t>
    </r>
    <rPh sb="0" eb="2">
      <t>ケッショウ</t>
    </rPh>
    <rPh sb="8" eb="9">
      <t>スベ</t>
    </rPh>
    <rPh sb="13" eb="14">
      <t>フン</t>
    </rPh>
    <rPh sb="16" eb="17">
      <t>フン</t>
    </rPh>
    <rPh sb="19" eb="20">
      <t>フン</t>
    </rPh>
    <rPh sb="21" eb="24">
      <t>エンチョウセン</t>
    </rPh>
    <rPh sb="29" eb="30">
      <t>イ</t>
    </rPh>
    <rPh sb="30" eb="32">
      <t>ケッテイ</t>
    </rPh>
    <rPh sb="32" eb="33">
      <t>セン</t>
    </rPh>
    <rPh sb="36" eb="38">
      <t>エンチョウ</t>
    </rPh>
    <rPh sb="38" eb="39">
      <t>ナシ</t>
    </rPh>
    <rPh sb="41" eb="42">
      <t>セン</t>
    </rPh>
    <phoneticPr fontId="64"/>
  </si>
  <si>
    <t>ラインズマンフラッグ(ボールケースサイド･ケース内ポケット保管)・水、必ず確認し終了する。</t>
    <rPh sb="29" eb="31">
      <t>ホカン</t>
    </rPh>
    <rPh sb="33" eb="34">
      <t>ミズ</t>
    </rPh>
    <rPh sb="35" eb="36">
      <t>カナラ</t>
    </rPh>
    <rPh sb="37" eb="39">
      <t>カクニン</t>
    </rPh>
    <rPh sb="40" eb="42">
      <t>シュウリョウ</t>
    </rPh>
    <phoneticPr fontId="8"/>
  </si>
  <si>
    <t>シニア委員長　　　　　　高田　敏</t>
    <rPh sb="3" eb="6">
      <t>イインチョウ</t>
    </rPh>
    <rPh sb="12" eb="14">
      <t>タカダ</t>
    </rPh>
    <rPh sb="15" eb="16">
      <t>サトシ</t>
    </rPh>
    <phoneticPr fontId="64"/>
  </si>
  <si>
    <t>ATSU FOOTBALL FIELD</t>
    <phoneticPr fontId="8"/>
  </si>
  <si>
    <t>加茂運動広場多目的広場</t>
    <phoneticPr fontId="8"/>
  </si>
  <si>
    <t>市津運動広場多目的広場</t>
    <rPh sb="0" eb="2">
      <t>シヅ</t>
    </rPh>
    <phoneticPr fontId="8"/>
  </si>
  <si>
    <t>２月２日（日）　</t>
    <rPh sb="1" eb="2">
      <t>ガツ</t>
    </rPh>
    <rPh sb="3" eb="4">
      <t>ヒ</t>
    </rPh>
    <rPh sb="5" eb="6">
      <t>ヒ</t>
    </rPh>
    <phoneticPr fontId="10"/>
  </si>
  <si>
    <t>２月９日（日）　</t>
    <rPh sb="1" eb="2">
      <t>ガツ</t>
    </rPh>
    <rPh sb="3" eb="4">
      <t>ヒ</t>
    </rPh>
    <rPh sb="5" eb="6">
      <t>ヒ</t>
    </rPh>
    <phoneticPr fontId="10"/>
  </si>
  <si>
    <t>市原スポレクパーク　Bコート</t>
    <rPh sb="0" eb="2">
      <t>イチハラ</t>
    </rPh>
    <phoneticPr fontId="8"/>
  </si>
  <si>
    <t>フォルテ40</t>
    <phoneticPr fontId="8"/>
  </si>
  <si>
    <t>H-AJACK</t>
    <phoneticPr fontId="8"/>
  </si>
  <si>
    <t>２月１１日（火）　</t>
    <rPh sb="1" eb="2">
      <t>ガツ</t>
    </rPh>
    <rPh sb="4" eb="5">
      <t>ヒ</t>
    </rPh>
    <rPh sb="6" eb="7">
      <t>カ</t>
    </rPh>
    <phoneticPr fontId="10"/>
  </si>
  <si>
    <t>天台スポーツセンター　Bコート</t>
    <rPh sb="0" eb="2">
      <t>テンダイ</t>
    </rPh>
    <phoneticPr fontId="8"/>
  </si>
  <si>
    <t>天台スポーツセンター　Aコート</t>
    <rPh sb="0" eb="2">
      <t>テンダイ</t>
    </rPh>
    <phoneticPr fontId="8"/>
  </si>
  <si>
    <t>会場支払受付</t>
    <rPh sb="0" eb="2">
      <t>カイジョウ</t>
    </rPh>
    <rPh sb="2" eb="4">
      <t>シハライ</t>
    </rPh>
    <rPh sb="4" eb="6">
      <t>ウケツケ</t>
    </rPh>
    <phoneticPr fontId="10"/>
  </si>
  <si>
    <t>更新：</t>
    <rPh sb="0" eb="2">
      <t>コウシン</t>
    </rPh>
    <phoneticPr fontId="12"/>
  </si>
  <si>
    <t>審判報酬費持込み</t>
    <rPh sb="0" eb="2">
      <t>シンパン</t>
    </rPh>
    <rPh sb="2" eb="4">
      <t>ホウシュウ</t>
    </rPh>
    <rPh sb="4" eb="5">
      <t>ヒ</t>
    </rPh>
    <rPh sb="5" eb="7">
      <t>モチコ</t>
    </rPh>
    <phoneticPr fontId="10"/>
  </si>
  <si>
    <t>千葉県サッカー協会・シニア委員会事務局　井上　龍彦</t>
    <rPh sb="0" eb="3">
      <t>チバケン</t>
    </rPh>
    <rPh sb="7" eb="9">
      <t>キョウカイ</t>
    </rPh>
    <rPh sb="13" eb="16">
      <t>イインカイ</t>
    </rPh>
    <rPh sb="16" eb="19">
      <t>ジムキョク</t>
    </rPh>
    <rPh sb="20" eb="22">
      <t>イノウエ</t>
    </rPh>
    <rPh sb="23" eb="25">
      <t>タツヒコ</t>
    </rPh>
    <phoneticPr fontId="10"/>
  </si>
  <si>
    <t>メール送り先：</t>
    <rPh sb="3" eb="4">
      <t>オク</t>
    </rPh>
    <rPh sb="5" eb="6">
      <t>サキ</t>
    </rPh>
    <phoneticPr fontId="10"/>
  </si>
  <si>
    <t>ka-inoue@bea.hi-ho.ne.jp</t>
    <phoneticPr fontId="10"/>
  </si>
  <si>
    <t>警告</t>
    <rPh sb="0" eb="2">
      <t>ケイコク</t>
    </rPh>
    <phoneticPr fontId="9"/>
  </si>
  <si>
    <t>２度の警告で次試合出場停止</t>
    <rPh sb="1" eb="2">
      <t>ド</t>
    </rPh>
    <rPh sb="3" eb="5">
      <t>ケイコク</t>
    </rPh>
    <rPh sb="6" eb="7">
      <t>ジ</t>
    </rPh>
    <rPh sb="7" eb="9">
      <t>シアイ</t>
    </rPh>
    <rPh sb="9" eb="11">
      <t>シュツジョウ</t>
    </rPh>
    <rPh sb="11" eb="13">
      <t>テイシ</t>
    </rPh>
    <phoneticPr fontId="9"/>
  </si>
  <si>
    <t>更新日</t>
    <rPh sb="0" eb="3">
      <t>コウシンビ</t>
    </rPh>
    <phoneticPr fontId="10"/>
  </si>
  <si>
    <t>１退場</t>
    <rPh sb="1" eb="3">
      <t>タイジョウ</t>
    </rPh>
    <phoneticPr fontId="9"/>
  </si>
  <si>
    <t>１発退場：次試合出場停止・追加処分はシニア委員会にて協議する。</t>
    <rPh sb="1" eb="2">
      <t>パツ</t>
    </rPh>
    <rPh sb="2" eb="4">
      <t>タイジョウ</t>
    </rPh>
    <rPh sb="5" eb="6">
      <t>ジ</t>
    </rPh>
    <rPh sb="6" eb="8">
      <t>シアイ</t>
    </rPh>
    <rPh sb="8" eb="10">
      <t>シュツジョウ</t>
    </rPh>
    <rPh sb="10" eb="12">
      <t>テイシ</t>
    </rPh>
    <rPh sb="13" eb="15">
      <t>ツイカ</t>
    </rPh>
    <rPh sb="15" eb="17">
      <t>ショブン</t>
    </rPh>
    <rPh sb="21" eb="24">
      <t>イインカイ</t>
    </rPh>
    <rPh sb="26" eb="28">
      <t>キョウギ</t>
    </rPh>
    <phoneticPr fontId="9"/>
  </si>
  <si>
    <t>２退場</t>
    <rPh sb="1" eb="3">
      <t>タイジョウ</t>
    </rPh>
    <phoneticPr fontId="9"/>
  </si>
  <si>
    <t>２度の警告で退場、次試合出場停止。</t>
    <rPh sb="1" eb="2">
      <t>ド</t>
    </rPh>
    <rPh sb="3" eb="5">
      <t>ケイコク</t>
    </rPh>
    <rPh sb="6" eb="8">
      <t>タイジョウ</t>
    </rPh>
    <rPh sb="9" eb="10">
      <t>ジ</t>
    </rPh>
    <rPh sb="10" eb="12">
      <t>シアイ</t>
    </rPh>
    <rPh sb="12" eb="14">
      <t>シュツジョウ</t>
    </rPh>
    <rPh sb="14" eb="16">
      <t>テイシ</t>
    </rPh>
    <phoneticPr fontId="9"/>
  </si>
  <si>
    <t>No.</t>
    <phoneticPr fontId="10"/>
  </si>
  <si>
    <t>発生日</t>
    <rPh sb="0" eb="3">
      <t>ハッセイビ</t>
    </rPh>
    <phoneticPr fontId="10"/>
  </si>
  <si>
    <t>処分</t>
    <rPh sb="0" eb="2">
      <t>ショブン</t>
    </rPh>
    <phoneticPr fontId="10"/>
  </si>
  <si>
    <t>世代</t>
    <rPh sb="0" eb="2">
      <t>セダイ</t>
    </rPh>
    <phoneticPr fontId="10"/>
  </si>
  <si>
    <t>背番号</t>
    <rPh sb="0" eb="3">
      <t>セバンゴウ</t>
    </rPh>
    <phoneticPr fontId="10"/>
  </si>
  <si>
    <t>登録チーム名</t>
    <rPh sb="0" eb="2">
      <t>トウロク</t>
    </rPh>
    <rPh sb="5" eb="6">
      <t>メイ</t>
    </rPh>
    <phoneticPr fontId="10"/>
  </si>
  <si>
    <t>選手名</t>
    <rPh sb="0" eb="2">
      <t>センシュ</t>
    </rPh>
    <rPh sb="2" eb="3">
      <t>メイ</t>
    </rPh>
    <phoneticPr fontId="10"/>
  </si>
  <si>
    <t>対戦相手</t>
    <rPh sb="0" eb="2">
      <t>タイセン</t>
    </rPh>
    <rPh sb="2" eb="4">
      <t>アイテ</t>
    </rPh>
    <phoneticPr fontId="10"/>
  </si>
  <si>
    <t>理由</t>
    <rPh sb="0" eb="2">
      <t>リユウ</t>
    </rPh>
    <phoneticPr fontId="10"/>
  </si>
  <si>
    <t>警告内容</t>
    <rPh sb="0" eb="2">
      <t>ケイコク</t>
    </rPh>
    <rPh sb="2" eb="4">
      <t>ナイヨウ</t>
    </rPh>
    <phoneticPr fontId="10"/>
  </si>
  <si>
    <t>２月１６日（日）　</t>
    <rPh sb="1" eb="2">
      <t>ガツ</t>
    </rPh>
    <rPh sb="4" eb="5">
      <t>ヒ</t>
    </rPh>
    <rPh sb="6" eb="7">
      <t>ヒ</t>
    </rPh>
    <phoneticPr fontId="10"/>
  </si>
  <si>
    <t>岩名球技場</t>
    <rPh sb="0" eb="2">
      <t>イワナ</t>
    </rPh>
    <rPh sb="2" eb="5">
      <t>キュウギジョウ</t>
    </rPh>
    <phoneticPr fontId="8"/>
  </si>
  <si>
    <t>①</t>
  </si>
  <si>
    <t>②</t>
  </si>
  <si>
    <t>③</t>
  </si>
  <si>
    <t>④</t>
  </si>
  <si>
    <t>⑤</t>
  </si>
  <si>
    <t>⑥</t>
    <phoneticPr fontId="8"/>
  </si>
  <si>
    <t>決勝トーナメント</t>
    <rPh sb="0" eb="2">
      <t>ケッショウ</t>
    </rPh>
    <phoneticPr fontId="10"/>
  </si>
  <si>
    <t>※本部、MC、第4審判を分けること</t>
    <rPh sb="1" eb="3">
      <t>ホンブ</t>
    </rPh>
    <rPh sb="7" eb="8">
      <t>ダイ</t>
    </rPh>
    <rPh sb="9" eb="11">
      <t>シンパン</t>
    </rPh>
    <rPh sb="12" eb="13">
      <t>ワ</t>
    </rPh>
    <phoneticPr fontId="10"/>
  </si>
  <si>
    <t>リーグ</t>
    <phoneticPr fontId="8"/>
  </si>
  <si>
    <t>FC船橋40</t>
  </si>
  <si>
    <t>古河シニア40</t>
  </si>
  <si>
    <t>MITシニア</t>
  </si>
  <si>
    <t>商大クラブ40</t>
  </si>
  <si>
    <t>習台シニア40</t>
  </si>
  <si>
    <t>袖ヶ浦シニア40</t>
  </si>
  <si>
    <t>Y-AJACK40</t>
  </si>
  <si>
    <t>浦安シニア40</t>
  </si>
  <si>
    <t>八千代FC40</t>
  </si>
  <si>
    <t>マクハリ40</t>
  </si>
  <si>
    <t>エスペランサ40</t>
  </si>
  <si>
    <t>FC AKECHI</t>
  </si>
  <si>
    <t>千葉四十雀40</t>
  </si>
  <si>
    <t>ＭＶＣＣ</t>
  </si>
  <si>
    <t>千葉四十雀50</t>
  </si>
  <si>
    <t>緑町シニア50</t>
  </si>
  <si>
    <t>浦安シニア50</t>
  </si>
  <si>
    <t>★1985八千代FC</t>
  </si>
  <si>
    <t>袖ヶ浦シニア50</t>
  </si>
  <si>
    <t>マクハリシニア50</t>
  </si>
  <si>
    <t>九十九里50</t>
  </si>
  <si>
    <t>Y-AJACK50</t>
  </si>
  <si>
    <t>商大クラブ50</t>
  </si>
  <si>
    <t>エスペランサ50</t>
  </si>
  <si>
    <t>55八千代</t>
  </si>
  <si>
    <t>浜野シニア50</t>
  </si>
  <si>
    <t>Lien  Chiba</t>
  </si>
  <si>
    <t>55千葉四十雀</t>
  </si>
  <si>
    <t>習台シニア50</t>
  </si>
  <si>
    <t>古河シニア50</t>
  </si>
  <si>
    <t>八千代FC50</t>
  </si>
  <si>
    <t>55浜野シニア</t>
  </si>
  <si>
    <t>天台スポーツセンター・ラグビーサッカー場　Ａ面</t>
    <rPh sb="0" eb="2">
      <t>テンダイ</t>
    </rPh>
    <rPh sb="22" eb="23">
      <t>メン</t>
    </rPh>
    <phoneticPr fontId="8"/>
  </si>
  <si>
    <t>⑤</t>
    <phoneticPr fontId="8"/>
  </si>
  <si>
    <t>天台スポーツセンター・ラグビーサッカー場　B面</t>
    <rPh sb="0" eb="2">
      <t>テンダイ</t>
    </rPh>
    <rPh sb="22" eb="23">
      <t>メン</t>
    </rPh>
    <phoneticPr fontId="8"/>
  </si>
  <si>
    <t>トキガネ</t>
    <phoneticPr fontId="8"/>
  </si>
  <si>
    <t>第4審判（1名）</t>
    <rPh sb="0" eb="1">
      <t>ダイ</t>
    </rPh>
    <rPh sb="2" eb="4">
      <t>シンパン</t>
    </rPh>
    <phoneticPr fontId="10"/>
  </si>
  <si>
    <t>審判（3名）</t>
    <rPh sb="0" eb="2">
      <t>シンパン</t>
    </rPh>
    <phoneticPr fontId="10"/>
  </si>
  <si>
    <t>2026年度 千葉県シニア選手権組み分け表（案）</t>
    <rPh sb="4" eb="6">
      <t>ネンド</t>
    </rPh>
    <rPh sb="7" eb="10">
      <t>チバケン</t>
    </rPh>
    <rPh sb="13" eb="16">
      <t>センシュケン</t>
    </rPh>
    <rPh sb="16" eb="17">
      <t>ク</t>
    </rPh>
    <rPh sb="18" eb="19">
      <t>ワ</t>
    </rPh>
    <rPh sb="20" eb="21">
      <t>ヒョウ</t>
    </rPh>
    <rPh sb="22" eb="23">
      <t>アン</t>
    </rPh>
    <phoneticPr fontId="8"/>
  </si>
  <si>
    <t>７０代</t>
    <rPh sb="2" eb="3">
      <t>ダイ</t>
    </rPh>
    <phoneticPr fontId="8"/>
  </si>
  <si>
    <t>マクハリシニア40</t>
    <phoneticPr fontId="8"/>
  </si>
  <si>
    <t>大倉商事50</t>
    <rPh sb="2" eb="4">
      <t>ショウジ</t>
    </rPh>
    <phoneticPr fontId="8"/>
  </si>
  <si>
    <t>MVCC(元ACミラン千葉)</t>
    <rPh sb="5" eb="6">
      <t>モト</t>
    </rPh>
    <phoneticPr fontId="8"/>
  </si>
  <si>
    <t>習志野50</t>
    <phoneticPr fontId="8"/>
  </si>
  <si>
    <t>ECアスレタ</t>
    <phoneticPr fontId="8"/>
  </si>
  <si>
    <t>FC船橋60</t>
    <phoneticPr fontId="8"/>
  </si>
  <si>
    <t>MITシニア40</t>
    <phoneticPr fontId="8"/>
  </si>
  <si>
    <t>大倉商事40</t>
    <rPh sb="2" eb="4">
      <t>ショウジ</t>
    </rPh>
    <phoneticPr fontId="8"/>
  </si>
  <si>
    <t>龍子会60</t>
    <phoneticPr fontId="8"/>
  </si>
  <si>
    <t>フォルティシモ50</t>
    <phoneticPr fontId="8"/>
  </si>
  <si>
    <t>千葉四十雀70</t>
    <rPh sb="0" eb="2">
      <t>チバ</t>
    </rPh>
    <rPh sb="2" eb="5">
      <t>シジュウスズメ</t>
    </rPh>
    <phoneticPr fontId="8"/>
  </si>
  <si>
    <t>花園SC40</t>
    <phoneticPr fontId="8"/>
  </si>
  <si>
    <t>八千代FC55</t>
    <phoneticPr fontId="8"/>
  </si>
  <si>
    <t>ACちば60</t>
    <phoneticPr fontId="8"/>
  </si>
  <si>
    <t>Lien  Chiba50</t>
    <phoneticPr fontId="8"/>
  </si>
  <si>
    <t>八千代FC60Duo</t>
    <rPh sb="0" eb="3">
      <t>ヤチヨ</t>
    </rPh>
    <phoneticPr fontId="8"/>
  </si>
  <si>
    <t>選手権予選リーグ組数：５</t>
    <rPh sb="0" eb="3">
      <t>センシュケン</t>
    </rPh>
    <rPh sb="3" eb="5">
      <t>ヨセン</t>
    </rPh>
    <rPh sb="8" eb="10">
      <t>クミスウ</t>
    </rPh>
    <phoneticPr fontId="108"/>
  </si>
  <si>
    <t>リーグ戦（総当たり）</t>
    <rPh sb="3" eb="4">
      <t>セン</t>
    </rPh>
    <rPh sb="5" eb="7">
      <t>ソウア</t>
    </rPh>
    <phoneticPr fontId="12"/>
  </si>
  <si>
    <t>1組当たりのチーム数：4,4,4,4,5</t>
    <rPh sb="1" eb="2">
      <t>クミ</t>
    </rPh>
    <rPh sb="2" eb="3">
      <t>ア</t>
    </rPh>
    <rPh sb="9" eb="10">
      <t>スウ</t>
    </rPh>
    <phoneticPr fontId="108"/>
  </si>
  <si>
    <t>1組当たりのチーム数：4,4,4</t>
    <rPh sb="1" eb="2">
      <t>クミ</t>
    </rPh>
    <rPh sb="2" eb="3">
      <t>ア</t>
    </rPh>
    <rPh sb="9" eb="10">
      <t>スウ</t>
    </rPh>
    <phoneticPr fontId="8"/>
  </si>
  <si>
    <t>決勝トーナメントチーム数：10</t>
    <rPh sb="0" eb="2">
      <t>ケッショウ</t>
    </rPh>
    <rPh sb="11" eb="12">
      <t>スウ</t>
    </rPh>
    <phoneticPr fontId="108"/>
  </si>
  <si>
    <t>予選試合数：34</t>
    <rPh sb="0" eb="2">
      <t>ヨセン</t>
    </rPh>
    <rPh sb="2" eb="4">
      <t>シアイ</t>
    </rPh>
    <rPh sb="4" eb="5">
      <t>スウ</t>
    </rPh>
    <phoneticPr fontId="108"/>
  </si>
  <si>
    <t>予選試合数：18</t>
    <rPh sb="0" eb="2">
      <t>ヨセン</t>
    </rPh>
    <rPh sb="2" eb="4">
      <t>シアイ</t>
    </rPh>
    <rPh sb="4" eb="5">
      <t>スウ</t>
    </rPh>
    <phoneticPr fontId="8"/>
  </si>
  <si>
    <t>決勝試合数：10</t>
    <rPh sb="0" eb="2">
      <t>ケッショウ</t>
    </rPh>
    <rPh sb="2" eb="4">
      <t>シアイ</t>
    </rPh>
    <rPh sb="4" eb="5">
      <t>スウ</t>
    </rPh>
    <phoneticPr fontId="108"/>
  </si>
  <si>
    <t>総試合数：44</t>
    <rPh sb="0" eb="1">
      <t>ソウ</t>
    </rPh>
    <rPh sb="1" eb="3">
      <t>シアイ</t>
    </rPh>
    <rPh sb="3" eb="4">
      <t>スウ</t>
    </rPh>
    <phoneticPr fontId="108"/>
  </si>
  <si>
    <t>総試合数：24</t>
    <rPh sb="0" eb="1">
      <t>ソウ</t>
    </rPh>
    <rPh sb="1" eb="3">
      <t>シアイ</t>
    </rPh>
    <rPh sb="3" eb="4">
      <t>スウ</t>
    </rPh>
    <phoneticPr fontId="8"/>
  </si>
  <si>
    <r>
      <rPr>
        <u/>
        <sz val="14"/>
        <color rgb="FF000000"/>
        <rFont val="Meiryo UI"/>
        <family val="3"/>
        <charset val="128"/>
      </rPr>
      <t>2026年度　千葉県シニアサッカー選手権大会組合せ表</t>
    </r>
    <r>
      <rPr>
        <sz val="14"/>
        <color indexed="8"/>
        <rFont val="Meiryo UI"/>
        <family val="3"/>
        <charset val="128"/>
      </rPr>
      <t>　　（雨天決行）</t>
    </r>
    <rPh sb="4" eb="6">
      <t>ネンド</t>
    </rPh>
    <rPh sb="7" eb="10">
      <t>チバケン</t>
    </rPh>
    <rPh sb="17" eb="20">
      <t>センシュケン</t>
    </rPh>
    <rPh sb="20" eb="22">
      <t>タイカイ</t>
    </rPh>
    <rPh sb="22" eb="24">
      <t>クミアワ</t>
    </rPh>
    <rPh sb="25" eb="26">
      <t>ヒョウ</t>
    </rPh>
    <rPh sb="29" eb="31">
      <t>ウテン</t>
    </rPh>
    <rPh sb="31" eb="33">
      <t>ケッコウ</t>
    </rPh>
    <phoneticPr fontId="10"/>
  </si>
  <si>
    <t>２０２６年度シニア･選手権　退場・選手報告用</t>
    <rPh sb="4" eb="6">
      <t>ネンド</t>
    </rPh>
    <rPh sb="10" eb="13">
      <t>センシュケン</t>
    </rPh>
    <rPh sb="14" eb="16">
      <t>タイジョウ</t>
    </rPh>
    <rPh sb="17" eb="19">
      <t>センシュ</t>
    </rPh>
    <rPh sb="19" eb="22">
      <t>ホウコクヨウ</t>
    </rPh>
    <phoneticPr fontId="10"/>
  </si>
  <si>
    <t>懲罰記録担当（冨岡　須長）</t>
    <rPh sb="0" eb="2">
      <t>チョウバツ</t>
    </rPh>
    <rPh sb="2" eb="4">
      <t>キロク</t>
    </rPh>
    <rPh sb="4" eb="6">
      <t>タントウ</t>
    </rPh>
    <rPh sb="7" eb="9">
      <t>トミオカ</t>
    </rPh>
    <rPh sb="10" eb="12">
      <t>スナガ</t>
    </rPh>
    <phoneticPr fontId="28"/>
  </si>
  <si>
    <t>冨岡</t>
    <rPh sb="0" eb="2">
      <t>トミオカ</t>
    </rPh>
    <phoneticPr fontId="1"/>
  </si>
  <si>
    <t>nobuya.t26@gmail.com</t>
  </si>
  <si>
    <t>須長</t>
    <rPh sb="0" eb="2">
      <t>スナガ</t>
    </rPh>
    <phoneticPr fontId="1"/>
  </si>
  <si>
    <t>athleticbilbaojp@gmail.com</t>
  </si>
  <si>
    <t>※出場停止後、次出場停止選手は2試合出場停止！（チームに関わらず）</t>
    <rPh sb="1" eb="6">
      <t>シュツジョウテイシゴ</t>
    </rPh>
    <rPh sb="7" eb="14">
      <t>ジシュツジョウテイシセンシュ</t>
    </rPh>
    <rPh sb="16" eb="22">
      <t>シアイシュツジョウテイシ</t>
    </rPh>
    <rPh sb="28" eb="29">
      <t>カカ</t>
    </rPh>
    <phoneticPr fontId="12"/>
  </si>
  <si>
    <t>26年選手権</t>
    <rPh sb="2" eb="3">
      <t>ネン</t>
    </rPh>
    <rPh sb="3" eb="6">
      <t>センシュケン</t>
    </rPh>
    <phoneticPr fontId="10"/>
  </si>
  <si>
    <t>Lien  Chiba</t>
    <phoneticPr fontId="8"/>
  </si>
  <si>
    <t>ka36-tinoue1014@fol.hi-ho.ne.jp</t>
    <phoneticPr fontId="64"/>
  </si>
  <si>
    <r>
      <t>３月２９日（日）　</t>
    </r>
    <r>
      <rPr>
        <u val="double"/>
        <sz val="14"/>
        <color rgb="FFFF0000"/>
        <rFont val="Meiryo UI"/>
        <family val="3"/>
        <charset val="128"/>
      </rPr>
      <t>フクダ電子アリーナ</t>
    </r>
    <rPh sb="1" eb="2">
      <t>ガツ</t>
    </rPh>
    <rPh sb="4" eb="5">
      <t>ヒ</t>
    </rPh>
    <rPh sb="6" eb="7">
      <t>ヒ</t>
    </rPh>
    <phoneticPr fontId="10"/>
  </si>
  <si>
    <t>九十九里浜40</t>
  </si>
  <si>
    <t>大倉商事40</t>
  </si>
  <si>
    <t>Y-AJYACK40</t>
  </si>
  <si>
    <t>MVCC</t>
  </si>
  <si>
    <t>花園SC40</t>
  </si>
  <si>
    <t>袖ケ浦シニア40</t>
  </si>
  <si>
    <t>マクハリ50</t>
  </si>
  <si>
    <t>55 八千代FC</t>
  </si>
  <si>
    <t>1985八千代FC</t>
  </si>
  <si>
    <t>袖ケ浦シニア50</t>
  </si>
  <si>
    <t>55 千葉四十雀</t>
  </si>
  <si>
    <t>大倉商事50</t>
  </si>
  <si>
    <t>55 浜野シニア</t>
  </si>
  <si>
    <t>佐倉シニア50</t>
  </si>
  <si>
    <t>フォルティシモ</t>
  </si>
  <si>
    <t>１月２５日（日）　</t>
    <rPh sb="1" eb="2">
      <t>ガツ</t>
    </rPh>
    <rPh sb="4" eb="5">
      <t>ヒ</t>
    </rPh>
    <rPh sb="6" eb="7">
      <t>ヒ</t>
    </rPh>
    <phoneticPr fontId="10"/>
  </si>
  <si>
    <t>３月８日（日）　</t>
    <rPh sb="1" eb="2">
      <t>ガツ</t>
    </rPh>
    <rPh sb="3" eb="4">
      <t>ヒ</t>
    </rPh>
    <rPh sb="5" eb="6">
      <t>ヒ</t>
    </rPh>
    <phoneticPr fontId="10"/>
  </si>
  <si>
    <t>３月１日（日）　</t>
    <rPh sb="1" eb="2">
      <t>ガツ</t>
    </rPh>
    <rPh sb="3" eb="4">
      <t>ヒ</t>
    </rPh>
    <rPh sb="5" eb="6">
      <t>ヒ</t>
    </rPh>
    <phoneticPr fontId="10"/>
  </si>
  <si>
    <t>成東総合運動公園　サッカー場</t>
    <rPh sb="0" eb="2">
      <t>ナルトウ</t>
    </rPh>
    <rPh sb="2" eb="4">
      <t>ソウゴウ</t>
    </rPh>
    <rPh sb="4" eb="6">
      <t>ウンドウ</t>
    </rPh>
    <rPh sb="6" eb="8">
      <t>コウエン</t>
    </rPh>
    <rPh sb="13" eb="14">
      <t>バ</t>
    </rPh>
    <phoneticPr fontId="8"/>
  </si>
  <si>
    <t>ボールボーイ（3名ずつ）</t>
    <rPh sb="8" eb="9">
      <t>メイ</t>
    </rPh>
    <phoneticPr fontId="10"/>
  </si>
  <si>
    <t>市原スポレクパーク Bコート</t>
    <rPh sb="0" eb="2">
      <t>イチハラ</t>
    </rPh>
    <phoneticPr fontId="8"/>
  </si>
  <si>
    <t>フクダ電子フィールド</t>
    <rPh sb="3" eb="5">
      <t>デンシ</t>
    </rPh>
    <phoneticPr fontId="8"/>
  </si>
  <si>
    <t>１月３１日（土）　</t>
  </si>
  <si>
    <t>１月３１日（土）　</t>
    <rPh sb="1" eb="2">
      <t>ガツ</t>
    </rPh>
    <rPh sb="4" eb="5">
      <t>ヒ</t>
    </rPh>
    <rPh sb="6" eb="7">
      <t>ド</t>
    </rPh>
    <phoneticPr fontId="10"/>
  </si>
  <si>
    <t>天台スポーツセンター・ラグビーサッカー場　Ａ面</t>
    <rPh sb="0" eb="2">
      <t>テンダイ</t>
    </rPh>
    <rPh sb="19" eb="20">
      <t>ジョウ</t>
    </rPh>
    <rPh sb="22" eb="23">
      <t>メン</t>
    </rPh>
    <phoneticPr fontId="8"/>
  </si>
  <si>
    <t>天台スポーツセンター・ラグビーサッカー場　B面</t>
    <rPh sb="0" eb="2">
      <t>テンダイ</t>
    </rPh>
    <rPh sb="19" eb="20">
      <t>ジョウ</t>
    </rPh>
    <rPh sb="22" eb="23">
      <t>メン</t>
    </rPh>
    <phoneticPr fontId="8"/>
  </si>
  <si>
    <t>２月８日（日）　</t>
    <rPh sb="1" eb="2">
      <t>ガツ</t>
    </rPh>
    <rPh sb="3" eb="4">
      <t>ヒ</t>
    </rPh>
    <rPh sb="5" eb="6">
      <t>ヒ</t>
    </rPh>
    <phoneticPr fontId="10"/>
  </si>
  <si>
    <t>姉崎サッカー場</t>
    <rPh sb="0" eb="2">
      <t>アネサキ</t>
    </rPh>
    <rPh sb="6" eb="7">
      <t>バ</t>
    </rPh>
    <phoneticPr fontId="8"/>
  </si>
  <si>
    <t>２月１４日（土）　</t>
    <rPh sb="1" eb="2">
      <t>ガツ</t>
    </rPh>
    <rPh sb="4" eb="5">
      <t>ヒ</t>
    </rPh>
    <rPh sb="6" eb="7">
      <t>ド</t>
    </rPh>
    <phoneticPr fontId="10"/>
  </si>
  <si>
    <t>２月１５日（日）　</t>
    <rPh sb="1" eb="2">
      <t>ガツ</t>
    </rPh>
    <rPh sb="4" eb="5">
      <t>ヒ</t>
    </rPh>
    <rPh sb="6" eb="7">
      <t>ヒ</t>
    </rPh>
    <phoneticPr fontId="10"/>
  </si>
  <si>
    <t>２月２２日（日）　</t>
    <rPh sb="1" eb="2">
      <t>ガツ</t>
    </rPh>
    <rPh sb="4" eb="5">
      <t>ヒ</t>
    </rPh>
    <rPh sb="6" eb="7">
      <t>ヒ</t>
    </rPh>
    <phoneticPr fontId="10"/>
  </si>
  <si>
    <t>40代１回戦①H</t>
    <rPh sb="2" eb="3">
      <t>ダイ</t>
    </rPh>
    <rPh sb="4" eb="6">
      <t>カイセン</t>
    </rPh>
    <phoneticPr fontId="8"/>
  </si>
  <si>
    <t>40代１回戦①A</t>
    <phoneticPr fontId="8"/>
  </si>
  <si>
    <t>50代１回戦①H</t>
    <rPh sb="2" eb="3">
      <t>ダイ</t>
    </rPh>
    <rPh sb="4" eb="6">
      <t>カイセン</t>
    </rPh>
    <phoneticPr fontId="8"/>
  </si>
  <si>
    <t>40代１回戦②H</t>
    <rPh sb="2" eb="3">
      <t>ダイ</t>
    </rPh>
    <rPh sb="4" eb="6">
      <t>カイセン</t>
    </rPh>
    <phoneticPr fontId="8"/>
  </si>
  <si>
    <t>50代１回戦②H</t>
    <rPh sb="2" eb="3">
      <t>ダイ</t>
    </rPh>
    <rPh sb="4" eb="6">
      <t>カイセン</t>
    </rPh>
    <phoneticPr fontId="8"/>
  </si>
  <si>
    <t>50代１回戦①A</t>
    <phoneticPr fontId="8"/>
  </si>
  <si>
    <t>40代１回戦②A</t>
    <rPh sb="2" eb="3">
      <t>ダイ</t>
    </rPh>
    <rPh sb="4" eb="6">
      <t>カイセン</t>
    </rPh>
    <phoneticPr fontId="8"/>
  </si>
  <si>
    <t>50代１回戦②A</t>
    <rPh sb="2" eb="3">
      <t>ダイ</t>
    </rPh>
    <rPh sb="4" eb="6">
      <t>カイセン</t>
    </rPh>
    <phoneticPr fontId="8"/>
  </si>
  <si>
    <t>50代準々決勝①H</t>
    <rPh sb="2" eb="3">
      <t>ダイ</t>
    </rPh>
    <rPh sb="3" eb="7">
      <t>ジュンジュンケッショウ</t>
    </rPh>
    <phoneticPr fontId="8"/>
  </si>
  <si>
    <t>50代準々決勝①A</t>
    <phoneticPr fontId="8"/>
  </si>
  <si>
    <t>50代準々決勝③H</t>
    <phoneticPr fontId="8"/>
  </si>
  <si>
    <t>50代準々決勝③A</t>
    <phoneticPr fontId="8"/>
  </si>
  <si>
    <t>50代準決勝①H</t>
    <phoneticPr fontId="8"/>
  </si>
  <si>
    <t>50代準決勝①A</t>
    <phoneticPr fontId="8"/>
  </si>
  <si>
    <t>ATSU</t>
    <phoneticPr fontId="12"/>
  </si>
  <si>
    <t>成東総合</t>
    <rPh sb="0" eb="2">
      <t>ナルトウ</t>
    </rPh>
    <rPh sb="2" eb="4">
      <t>ソウゴウ</t>
    </rPh>
    <phoneticPr fontId="12"/>
  </si>
  <si>
    <t>スポレクB</t>
    <phoneticPr fontId="12"/>
  </si>
  <si>
    <t>フクフィ</t>
    <phoneticPr fontId="12"/>
  </si>
  <si>
    <t>商大ク50</t>
    <rPh sb="0" eb="2">
      <t>ショウダイ</t>
    </rPh>
    <phoneticPr fontId="12"/>
  </si>
  <si>
    <t>九十九里40</t>
    <rPh sb="0" eb="4">
      <t>クジュウクリ</t>
    </rPh>
    <phoneticPr fontId="12"/>
  </si>
  <si>
    <t>八千代FC50</t>
    <rPh sb="0" eb="3">
      <t>ヤチヨ</t>
    </rPh>
    <phoneticPr fontId="12"/>
  </si>
  <si>
    <t>習台シ40</t>
    <rPh sb="0" eb="2">
      <t>ナラダイ</t>
    </rPh>
    <phoneticPr fontId="12"/>
  </si>
  <si>
    <t>川嶋</t>
    <rPh sb="0" eb="2">
      <t>カワシマ</t>
    </rPh>
    <phoneticPr fontId="12"/>
  </si>
  <si>
    <t>55浜野</t>
    <rPh sb="2" eb="4">
      <t>ハマノ</t>
    </rPh>
    <phoneticPr fontId="12"/>
  </si>
  <si>
    <t>船橋40</t>
    <rPh sb="0" eb="2">
      <t>フナバシ</t>
    </rPh>
    <phoneticPr fontId="12"/>
  </si>
  <si>
    <t>緑町シニア</t>
    <rPh sb="0" eb="2">
      <t>ミドリマチ</t>
    </rPh>
    <phoneticPr fontId="12"/>
  </si>
  <si>
    <t>袖ヶ浦シ40</t>
    <rPh sb="0" eb="3">
      <t>ソデガウラ</t>
    </rPh>
    <phoneticPr fontId="12"/>
  </si>
  <si>
    <t>鈴木</t>
    <rPh sb="0" eb="2">
      <t>スズキ</t>
    </rPh>
    <phoneticPr fontId="12"/>
  </si>
  <si>
    <t>柳田</t>
    <rPh sb="0" eb="2">
      <t>ヤナギタ</t>
    </rPh>
    <phoneticPr fontId="12"/>
  </si>
  <si>
    <t>天台A</t>
    <rPh sb="0" eb="2">
      <t>テンダイ</t>
    </rPh>
    <phoneticPr fontId="12"/>
  </si>
  <si>
    <t>天台B</t>
    <rPh sb="0" eb="2">
      <t>テンダイ</t>
    </rPh>
    <phoneticPr fontId="12"/>
  </si>
  <si>
    <t>加茂G</t>
    <rPh sb="0" eb="2">
      <t>カモ</t>
    </rPh>
    <phoneticPr fontId="12"/>
  </si>
  <si>
    <t>55浜野</t>
    <rPh sb="1" eb="3">
      <t>ハマノ</t>
    </rPh>
    <phoneticPr fontId="12"/>
  </si>
  <si>
    <t>マクハリ50</t>
    <phoneticPr fontId="12"/>
  </si>
  <si>
    <t>55八千代</t>
    <rPh sb="2" eb="5">
      <t>ヤチヨ</t>
    </rPh>
    <phoneticPr fontId="12"/>
  </si>
  <si>
    <t>MVCC</t>
    <phoneticPr fontId="12"/>
  </si>
  <si>
    <t>市原シニア</t>
    <rPh sb="0" eb="2">
      <t>イチハラ</t>
    </rPh>
    <phoneticPr fontId="12"/>
  </si>
  <si>
    <t>冨岡</t>
    <rPh sb="0" eb="2">
      <t>トミオカ</t>
    </rPh>
    <phoneticPr fontId="12"/>
  </si>
  <si>
    <t>片平</t>
    <rPh sb="0" eb="2">
      <t>カタヒラ</t>
    </rPh>
    <phoneticPr fontId="12"/>
  </si>
  <si>
    <t>エスペ40）片平</t>
    <rPh sb="6" eb="8">
      <t>カタヒラ</t>
    </rPh>
    <phoneticPr fontId="12"/>
  </si>
  <si>
    <t>大倉商40</t>
    <rPh sb="0" eb="2">
      <t>オオクラ</t>
    </rPh>
    <rPh sb="2" eb="3">
      <t>ショウ</t>
    </rPh>
    <phoneticPr fontId="12"/>
  </si>
  <si>
    <t>姉崎サッカー場</t>
    <rPh sb="0" eb="2">
      <t>アネサキ</t>
    </rPh>
    <rPh sb="6" eb="7">
      <t>バ</t>
    </rPh>
    <phoneticPr fontId="12"/>
  </si>
  <si>
    <t>55千葉</t>
    <rPh sb="2" eb="4">
      <t>チバ</t>
    </rPh>
    <phoneticPr fontId="12"/>
  </si>
  <si>
    <t>CFA幕張</t>
    <rPh sb="3" eb="5">
      <t>マクハリ</t>
    </rPh>
    <phoneticPr fontId="12"/>
  </si>
  <si>
    <t>袖ヶ浦シ50</t>
    <rPh sb="0" eb="3">
      <t>ソデガウラ</t>
    </rPh>
    <phoneticPr fontId="12"/>
  </si>
  <si>
    <t>千葉50</t>
    <rPh sb="0" eb="2">
      <t>チバ</t>
    </rPh>
    <phoneticPr fontId="12"/>
  </si>
  <si>
    <t>足利</t>
    <rPh sb="0" eb="2">
      <t>アシカガ</t>
    </rPh>
    <phoneticPr fontId="12"/>
  </si>
  <si>
    <t>ブラゼンチン</t>
    <phoneticPr fontId="12"/>
  </si>
  <si>
    <t>八千代50</t>
    <rPh sb="0" eb="3">
      <t>ヤチヨ</t>
    </rPh>
    <phoneticPr fontId="12"/>
  </si>
  <si>
    <t>船橋50</t>
    <rPh sb="0" eb="2">
      <t>フナバシ</t>
    </rPh>
    <phoneticPr fontId="12"/>
  </si>
  <si>
    <t>40代準々決勝①H</t>
    <rPh sb="2" eb="3">
      <t>ダイ</t>
    </rPh>
    <rPh sb="3" eb="7">
      <t>ジュンジュンケッショウ</t>
    </rPh>
    <phoneticPr fontId="8"/>
  </si>
  <si>
    <t>40代準々決勝①A</t>
    <phoneticPr fontId="8"/>
  </si>
  <si>
    <t>40代準々決勝③H</t>
    <rPh sb="2" eb="3">
      <t>ダイ</t>
    </rPh>
    <rPh sb="3" eb="7">
      <t>ジュンジュンケッショウ</t>
    </rPh>
    <phoneticPr fontId="8"/>
  </si>
  <si>
    <t>40代準々決勝③A</t>
    <phoneticPr fontId="8"/>
  </si>
  <si>
    <t>40代準決勝①H</t>
    <phoneticPr fontId="8"/>
  </si>
  <si>
    <t>40代準決勝①A</t>
    <phoneticPr fontId="8"/>
  </si>
  <si>
    <t>50代準々決勝②H</t>
    <rPh sb="2" eb="3">
      <t>ダイ</t>
    </rPh>
    <rPh sb="3" eb="7">
      <t>ジュンジュンケッショウ</t>
    </rPh>
    <phoneticPr fontId="8"/>
  </si>
  <si>
    <t>40代準々決勝②H</t>
    <rPh sb="2" eb="3">
      <t>ダイ</t>
    </rPh>
    <rPh sb="3" eb="7">
      <t>ジュンジュンケッショウ</t>
    </rPh>
    <phoneticPr fontId="8"/>
  </si>
  <si>
    <t>50代準々決勝④H</t>
    <phoneticPr fontId="8"/>
  </si>
  <si>
    <t>40代準々決勝④H</t>
    <rPh sb="2" eb="3">
      <t>ダイ</t>
    </rPh>
    <rPh sb="3" eb="7">
      <t>ジュンジュンケッショウ</t>
    </rPh>
    <phoneticPr fontId="8"/>
  </si>
  <si>
    <t>50代準々決勝②A</t>
    <phoneticPr fontId="8"/>
  </si>
  <si>
    <t>40代準々決勝②A</t>
    <phoneticPr fontId="8"/>
  </si>
  <si>
    <t>50代準々決勝④A</t>
    <phoneticPr fontId="8"/>
  </si>
  <si>
    <t>40代準々決勝④A</t>
    <phoneticPr fontId="8"/>
  </si>
  <si>
    <t>50代準決勝②A</t>
    <phoneticPr fontId="8"/>
  </si>
  <si>
    <t>40代準決勝②A</t>
    <phoneticPr fontId="8"/>
  </si>
  <si>
    <t>千葉県フットボール センター　（CFA幕張）</t>
    <rPh sb="19" eb="21">
      <t>マクハリ</t>
    </rPh>
    <phoneticPr fontId="8"/>
  </si>
  <si>
    <t>スポレクB</t>
  </si>
  <si>
    <t>ACちば70選抜</t>
    <rPh sb="6" eb="8">
      <t>センバツ</t>
    </rPh>
    <phoneticPr fontId="8"/>
  </si>
  <si>
    <t>ACちば70チャレンジ</t>
    <phoneticPr fontId="8"/>
  </si>
  <si>
    <t>1-1
△</t>
    <phoneticPr fontId="8"/>
  </si>
  <si>
    <t>2-0
〇</t>
    <phoneticPr fontId="8"/>
  </si>
  <si>
    <t>0-2
●</t>
    <phoneticPr fontId="8"/>
  </si>
  <si>
    <t>5-0
○</t>
    <phoneticPr fontId="8"/>
  </si>
  <si>
    <t>0-5
●</t>
    <phoneticPr fontId="8"/>
  </si>
  <si>
    <t>0-4
●</t>
    <phoneticPr fontId="8"/>
  </si>
  <si>
    <t>4-0
○</t>
    <phoneticPr fontId="8"/>
  </si>
  <si>
    <t>1-0
○</t>
    <phoneticPr fontId="8"/>
  </si>
  <si>
    <t>0-1
●</t>
    <phoneticPr fontId="8"/>
  </si>
  <si>
    <t>警告</t>
    <rPh sb="0" eb="2">
      <t>ケイコク</t>
    </rPh>
    <phoneticPr fontId="8"/>
  </si>
  <si>
    <t>大倉商40</t>
    <rPh sb="0" eb="2">
      <t>オオクラ</t>
    </rPh>
    <rPh sb="2" eb="3">
      <t>ショウ</t>
    </rPh>
    <phoneticPr fontId="8"/>
  </si>
  <si>
    <t>谷口　学</t>
    <rPh sb="0" eb="2">
      <t>タニグチ</t>
    </rPh>
    <rPh sb="3" eb="4">
      <t>マナブ</t>
    </rPh>
    <phoneticPr fontId="8"/>
  </si>
  <si>
    <t>市原シニア</t>
    <rPh sb="0" eb="2">
      <t>イチハラ</t>
    </rPh>
    <phoneticPr fontId="8"/>
  </si>
  <si>
    <t>ラフ</t>
    <phoneticPr fontId="8"/>
  </si>
  <si>
    <t>反スポ</t>
    <rPh sb="0" eb="1">
      <t>ハン</t>
    </rPh>
    <phoneticPr fontId="8"/>
  </si>
  <si>
    <t>遠藤　明人</t>
    <rPh sb="0" eb="2">
      <t>エンドウ</t>
    </rPh>
    <rPh sb="3" eb="5">
      <t>アキト</t>
    </rPh>
    <phoneticPr fontId="8"/>
  </si>
  <si>
    <t>青嶋　勧</t>
    <phoneticPr fontId="8"/>
  </si>
  <si>
    <t>カラクテル</t>
    <phoneticPr fontId="8"/>
  </si>
  <si>
    <t>大塚　剛</t>
    <rPh sb="0" eb="2">
      <t>オオツカ</t>
    </rPh>
    <rPh sb="3" eb="4">
      <t>ツヨシ</t>
    </rPh>
    <phoneticPr fontId="8"/>
  </si>
  <si>
    <t>勝部　学</t>
    <rPh sb="0" eb="2">
      <t>カツベ</t>
    </rPh>
    <rPh sb="3" eb="4">
      <t>マナブ</t>
    </rPh>
    <phoneticPr fontId="8"/>
  </si>
  <si>
    <t>2-2
△</t>
    <phoneticPr fontId="8"/>
  </si>
  <si>
    <t>0-0
△</t>
    <phoneticPr fontId="8"/>
  </si>
  <si>
    <t>2-0
○</t>
    <phoneticPr fontId="8"/>
  </si>
  <si>
    <t>4-1
○</t>
    <phoneticPr fontId="8"/>
  </si>
  <si>
    <t>1-4
●</t>
    <phoneticPr fontId="8"/>
  </si>
  <si>
    <t>6-0
○</t>
    <phoneticPr fontId="8"/>
  </si>
  <si>
    <t>0-6
●</t>
    <phoneticPr fontId="8"/>
  </si>
  <si>
    <t>1-2
●</t>
    <phoneticPr fontId="8"/>
  </si>
  <si>
    <t>2-1
○</t>
    <phoneticPr fontId="8"/>
  </si>
  <si>
    <t>マクハリ50</t>
    <phoneticPr fontId="8"/>
  </si>
  <si>
    <t>川島　千明</t>
    <rPh sb="0" eb="2">
      <t>カワシマ</t>
    </rPh>
    <rPh sb="3" eb="5">
      <t>チアキ</t>
    </rPh>
    <phoneticPr fontId="8"/>
  </si>
  <si>
    <t>Lien50</t>
    <phoneticPr fontId="8"/>
  </si>
  <si>
    <t>井上</t>
    <rPh sb="0" eb="2">
      <t>イノウエ</t>
    </rPh>
    <phoneticPr fontId="12"/>
  </si>
  <si>
    <t>中野</t>
    <rPh sb="0" eb="2">
      <t>ナカノ</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</si>
</sst>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m/d;@"/>
    <numFmt numFmtId="177" formatCode="[$-411]General"/>
    <numFmt numFmtId="178" formatCode="[$￥-411]#,##0;[Red]&quot;-&quot;[$￥-411]#,##0"/>
    <numFmt numFmtId="179" formatCode="\\#,##0;[Red]&quot;\-&quot;#,##0"/>
    <numFmt numFmtId="180" formatCode="m&quot;月&quot;d&quot;日&quot;;@"/>
    <numFmt numFmtId="181" formatCode="#,##0.00000;[Red]\-#,##0.00000"/>
    <numFmt numFmtId="182" formatCode="#,##0.000;[Red]\-#,##0.000"/>
    <numFmt numFmtId="183" formatCode="[$-411]ggge&quot;年&quot;m&quot;月&quot;d&quot;日&quot;;@"/>
    <numFmt numFmtId="184" formatCode="yyyy/m/d;@"/>
    <numFmt numFmtId="185" formatCode="#,##0_);\(#,##0\)"/>
    <numFmt numFmtId="186" formatCode="#"/>
  </numFmts>
  <fonts count="131">
    <font>
      <sz val="10"/>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明朝"/>
      <family val="2"/>
      <charset val="128"/>
    </font>
    <font>
      <sz val="6"/>
      <name val="ＭＳ Ｐ明朝"/>
      <family val="1"/>
      <charset val="128"/>
    </font>
    <font>
      <sz val="6"/>
      <name val="ＭＳ Ｐゴシック"/>
      <family val="3"/>
      <charset val="128"/>
    </font>
    <font>
      <sz val="10"/>
      <name val="ＭＳ Ｐ明朝"/>
      <family val="1"/>
      <charset val="128"/>
    </font>
    <font>
      <sz val="6"/>
      <name val="游ゴシック"/>
      <family val="2"/>
      <charset val="128"/>
      <scheme val="minor"/>
    </font>
    <font>
      <u/>
      <sz val="10"/>
      <color indexed="12"/>
      <name val="ＭＳ Ｐ明朝"/>
      <family val="1"/>
      <charset val="128"/>
    </font>
    <font>
      <u val="double"/>
      <sz val="10"/>
      <color theme="1"/>
      <name val="ＭＳ Ｐ明朝"/>
      <family val="2"/>
      <charset val="128"/>
    </font>
    <font>
      <sz val="10"/>
      <color indexed="64"/>
      <name val="ＭＳ Ｐ明朝"/>
      <family val="1"/>
    </font>
    <font>
      <u/>
      <sz val="10"/>
      <color indexed="64"/>
      <name val="ＭＳ Ｐ明朝"/>
      <family val="1"/>
      <charset val="128"/>
    </font>
    <font>
      <u/>
      <sz val="10"/>
      <color indexed="64"/>
      <name val="ＭＳ Ｐ明朝"/>
      <family val="1"/>
    </font>
    <font>
      <sz val="10"/>
      <color indexed="64"/>
      <name val="ＭＳ Ｐ明朝"/>
      <family val="1"/>
      <charset val="128"/>
    </font>
    <font>
      <sz val="10"/>
      <color indexed="8"/>
      <name val="ＭＳ Ｐ明朝"/>
      <family val="1"/>
      <charset val="128"/>
    </font>
    <font>
      <sz val="11"/>
      <color theme="1"/>
      <name val="游ゴシック"/>
      <family val="3"/>
      <charset val="128"/>
      <scheme val="minor"/>
    </font>
    <font>
      <u/>
      <sz val="11"/>
      <color indexed="12"/>
      <name val="ＭＳ Ｐゴシック"/>
      <family val="3"/>
      <charset val="128"/>
    </font>
    <font>
      <sz val="18"/>
      <name val="ＭＳ Ｐ明朝"/>
      <family val="1"/>
      <charset val="128"/>
    </font>
    <font>
      <sz val="12"/>
      <color indexed="8"/>
      <name val="ＭＳ Ｐゴシック"/>
      <family val="3"/>
      <charset val="128"/>
    </font>
    <font>
      <sz val="11"/>
      <color theme="1"/>
      <name val="游ゴシック"/>
      <family val="2"/>
      <charset val="128"/>
      <scheme val="minor"/>
    </font>
    <font>
      <u val="double"/>
      <sz val="10"/>
      <color indexed="64"/>
      <name val="ＭＳ Ｐ明朝"/>
      <family val="1"/>
      <charset val="128"/>
    </font>
    <font>
      <u val="double"/>
      <sz val="10"/>
      <color indexed="64"/>
      <name val="ＭＳ Ｐ明朝"/>
      <family val="1"/>
    </font>
    <font>
      <u/>
      <sz val="10"/>
      <color theme="10"/>
      <name val="ＭＳ Ｐ明朝"/>
      <family val="1"/>
      <charset val="128"/>
    </font>
    <font>
      <b/>
      <sz val="18"/>
      <color indexed="56"/>
      <name val="ＭＳ Ｐゴシック"/>
      <family val="3"/>
      <charset val="128"/>
    </font>
    <font>
      <sz val="10"/>
      <color indexed="9"/>
      <name val="ＭＳ Ｐ明朝"/>
      <family val="1"/>
      <charset val="128"/>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11"/>
      <color indexed="9"/>
      <name val="ＭＳ Ｐゴシック"/>
      <family val="3"/>
      <charset val="128"/>
    </font>
    <font>
      <b/>
      <sz val="11"/>
      <color indexed="9"/>
      <name val="ＭＳ Ｐゴシック"/>
      <family val="3"/>
      <charset val="128"/>
    </font>
    <font>
      <sz val="12"/>
      <color indexed="9"/>
      <name val="ＭＳ Ｐゴシック"/>
      <family val="3"/>
      <charset val="128"/>
    </font>
    <font>
      <sz val="10"/>
      <color indexed="16"/>
      <name val="ＭＳ Ｐ明朝"/>
      <family val="1"/>
      <charset val="128"/>
    </font>
    <font>
      <sz val="11"/>
      <color indexed="8"/>
      <name val="ＭＳ Ｐゴシック1"/>
      <family val="3"/>
      <charset val="128"/>
    </font>
    <font>
      <sz val="10"/>
      <color indexed="23"/>
      <name val="ＭＳ Ｐ明朝"/>
      <family val="1"/>
      <charset val="128"/>
    </font>
    <font>
      <sz val="10"/>
      <color indexed="58"/>
      <name val="ＭＳ Ｐ明朝"/>
      <family val="1"/>
      <charset val="128"/>
    </font>
    <font>
      <b/>
      <i/>
      <sz val="16"/>
      <color indexed="8"/>
      <name val="Arial"/>
      <family val="2"/>
    </font>
    <font>
      <sz val="10"/>
      <color indexed="19"/>
      <name val="ＭＳ Ｐ明朝"/>
      <family val="1"/>
      <charset val="128"/>
    </font>
    <font>
      <sz val="10"/>
      <color indexed="63"/>
      <name val="ＭＳ Ｐ明朝"/>
      <family val="1"/>
      <charset val="128"/>
    </font>
    <font>
      <b/>
      <i/>
      <u/>
      <sz val="11"/>
      <color indexed="8"/>
      <name val="Arial"/>
      <family val="2"/>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0"/>
      <color indexed="8"/>
      <name val="MS PMincho"/>
      <family val="1"/>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u/>
      <sz val="11"/>
      <color theme="10"/>
      <name val="游ゴシック"/>
      <family val="2"/>
      <scheme val="minor"/>
    </font>
    <font>
      <sz val="6"/>
      <name val="游ゴシック"/>
      <family val="3"/>
      <charset val="128"/>
      <scheme val="minor"/>
    </font>
    <font>
      <sz val="11"/>
      <name val="メイリオ"/>
      <family val="3"/>
      <charset val="128"/>
    </font>
    <font>
      <u/>
      <sz val="10"/>
      <color theme="10"/>
      <name val="ＭＳ Ｐ明朝"/>
      <family val="2"/>
      <charset val="128"/>
    </font>
    <font>
      <sz val="10"/>
      <name val="メイリオ"/>
      <family val="3"/>
      <charset val="128"/>
    </font>
    <font>
      <b/>
      <sz val="12"/>
      <name val="メイリオ"/>
      <family val="3"/>
      <charset val="128"/>
    </font>
    <font>
      <b/>
      <sz val="11"/>
      <name val="メイリオ"/>
      <family val="3"/>
      <charset val="128"/>
    </font>
    <font>
      <b/>
      <u/>
      <sz val="11"/>
      <name val="メイリオ"/>
      <family val="3"/>
      <charset val="128"/>
    </font>
    <font>
      <u/>
      <sz val="12"/>
      <color rgb="FFFF0000"/>
      <name val="メイリオ"/>
      <family val="3"/>
      <charset val="128"/>
    </font>
    <font>
      <u/>
      <sz val="12"/>
      <name val="メイリオ"/>
      <family val="3"/>
      <charset val="128"/>
    </font>
    <font>
      <b/>
      <u/>
      <sz val="11"/>
      <color rgb="FFFF0000"/>
      <name val="メイリオ"/>
      <family val="3"/>
      <charset val="128"/>
    </font>
    <font>
      <b/>
      <u val="double"/>
      <sz val="11"/>
      <color rgb="FFFF0000"/>
      <name val="メイリオ"/>
      <family val="3"/>
      <charset val="128"/>
    </font>
    <font>
      <u/>
      <sz val="11"/>
      <name val="メイリオ"/>
      <family val="3"/>
      <charset val="128"/>
    </font>
    <font>
      <u val="double"/>
      <sz val="11"/>
      <name val="メイリオ"/>
      <family val="3"/>
      <charset val="128"/>
    </font>
    <font>
      <u/>
      <sz val="10"/>
      <name val="メイリオ"/>
      <family val="3"/>
      <charset val="128"/>
    </font>
    <font>
      <b/>
      <u/>
      <sz val="10"/>
      <name val="メイリオ"/>
      <family val="3"/>
      <charset val="128"/>
    </font>
    <font>
      <u/>
      <sz val="14"/>
      <color rgb="FF0000FF"/>
      <name val="メイリオ"/>
      <family val="3"/>
      <charset val="128"/>
    </font>
    <font>
      <u/>
      <sz val="11"/>
      <color theme="10"/>
      <name val="游ゴシック"/>
      <family val="3"/>
      <charset val="128"/>
      <scheme val="minor"/>
    </font>
    <font>
      <b/>
      <sz val="11"/>
      <color rgb="FFFF0000"/>
      <name val="メイリオ"/>
      <family val="3"/>
      <charset val="128"/>
    </font>
    <font>
      <b/>
      <u val="double"/>
      <sz val="10"/>
      <color rgb="FFFF0000"/>
      <name val="メイリオ"/>
      <family val="3"/>
      <charset val="128"/>
    </font>
    <font>
      <sz val="11"/>
      <color indexed="8"/>
      <name val="Meiryo UI"/>
      <family val="3"/>
      <charset val="128"/>
    </font>
    <font>
      <sz val="14"/>
      <color indexed="8"/>
      <name val="Meiryo UI"/>
      <family val="3"/>
      <charset val="128"/>
    </font>
    <font>
      <u/>
      <sz val="14"/>
      <color rgb="FF000000"/>
      <name val="Meiryo UI"/>
      <family val="3"/>
      <charset val="128"/>
    </font>
    <font>
      <sz val="10"/>
      <color indexed="8"/>
      <name val="Meiryo UI"/>
      <family val="3"/>
      <charset val="128"/>
    </font>
    <font>
      <u/>
      <sz val="11"/>
      <color rgb="FFFF0000"/>
      <name val="Meiryo UI"/>
      <family val="3"/>
      <charset val="128"/>
    </font>
    <font>
      <sz val="11"/>
      <color rgb="FFFF0000"/>
      <name val="Meiryo UI"/>
      <family val="3"/>
      <charset val="128"/>
    </font>
    <font>
      <b/>
      <u/>
      <sz val="11"/>
      <color rgb="FFFF0000"/>
      <name val="Meiryo UI"/>
      <family val="3"/>
      <charset val="128"/>
    </font>
    <font>
      <b/>
      <u/>
      <sz val="11"/>
      <color indexed="8"/>
      <name val="Meiryo UI"/>
      <family val="3"/>
      <charset val="128"/>
    </font>
    <font>
      <u val="double"/>
      <sz val="11"/>
      <color rgb="FFFF0000"/>
      <name val="Meiryo UI"/>
      <family val="3"/>
      <charset val="128"/>
    </font>
    <font>
      <b/>
      <u val="double"/>
      <sz val="11"/>
      <color rgb="FFFF0000"/>
      <name val="Meiryo UI"/>
      <family val="3"/>
      <charset val="128"/>
    </font>
    <font>
      <sz val="14"/>
      <name val="Meiryo UI"/>
      <family val="3"/>
      <charset val="128"/>
    </font>
    <font>
      <u val="double"/>
      <sz val="10"/>
      <name val="Meiryo UI"/>
      <family val="3"/>
      <charset val="128"/>
    </font>
    <font>
      <u/>
      <sz val="10"/>
      <name val="Meiryo UI"/>
      <family val="3"/>
      <charset val="128"/>
    </font>
    <font>
      <u val="double"/>
      <sz val="14"/>
      <color rgb="FFFF0000"/>
      <name val="Meiryo UI"/>
      <family val="3"/>
      <charset val="128"/>
    </font>
    <font>
      <u val="double"/>
      <sz val="14"/>
      <color indexed="8"/>
      <name val="Meiryo UI"/>
      <family val="3"/>
      <charset val="128"/>
    </font>
    <font>
      <sz val="12"/>
      <color indexed="8"/>
      <name val="Meiryo UI"/>
      <family val="3"/>
      <charset val="128"/>
    </font>
    <font>
      <sz val="14"/>
      <color rgb="FFFF0000"/>
      <name val="Meiryo UI"/>
      <family val="3"/>
      <charset val="128"/>
    </font>
    <font>
      <sz val="12"/>
      <color theme="1"/>
      <name val="Meiryo UI"/>
      <family val="3"/>
      <charset val="128"/>
    </font>
    <font>
      <sz val="9"/>
      <color indexed="8"/>
      <name val="Meiryo UI"/>
      <family val="3"/>
      <charset val="128"/>
    </font>
    <font>
      <b/>
      <u/>
      <sz val="12"/>
      <color rgb="FFFF0000"/>
      <name val="Meiryo UI"/>
      <family val="3"/>
      <charset val="128"/>
    </font>
    <font>
      <sz val="9"/>
      <color rgb="FFFF0000"/>
      <name val="Meiryo UI"/>
      <family val="3"/>
      <charset val="128"/>
    </font>
    <font>
      <sz val="10"/>
      <name val="Meiryo UI"/>
      <family val="3"/>
      <charset val="128"/>
    </font>
    <font>
      <sz val="10"/>
      <color rgb="FFFF0000"/>
      <name val="Meiryo UI"/>
      <family val="3"/>
      <charset val="128"/>
    </font>
    <font>
      <sz val="24"/>
      <color theme="1"/>
      <name val="Meiryo UI"/>
      <family val="3"/>
      <charset val="128"/>
    </font>
    <font>
      <sz val="18"/>
      <color theme="1"/>
      <name val="Meiryo UI"/>
      <family val="3"/>
      <charset val="128"/>
    </font>
    <font>
      <sz val="14"/>
      <color theme="1"/>
      <name val="Meiryo UI"/>
      <family val="3"/>
      <charset val="128"/>
    </font>
    <font>
      <b/>
      <u/>
      <sz val="11"/>
      <color rgb="FF002060"/>
      <name val="メイリオ"/>
      <family val="3"/>
      <charset val="128"/>
    </font>
    <font>
      <sz val="14"/>
      <color theme="0" tint="-0.34998626667073579"/>
      <name val="Meiryo UI"/>
      <family val="3"/>
      <charset val="128"/>
    </font>
    <font>
      <u/>
      <sz val="9"/>
      <color rgb="FFFF0000"/>
      <name val="Meiryo UI"/>
      <family val="3"/>
      <charset val="128"/>
    </font>
    <font>
      <u val="double"/>
      <sz val="11"/>
      <color indexed="8"/>
      <name val="Meiryo UI"/>
      <family val="3"/>
      <charset val="128"/>
    </font>
    <font>
      <b/>
      <sz val="11"/>
      <color indexed="8"/>
      <name val="Meiryo UI"/>
      <family val="3"/>
      <charset val="128"/>
    </font>
    <font>
      <sz val="11"/>
      <name val="Meiryo UI"/>
      <family val="3"/>
      <charset val="128"/>
    </font>
    <font>
      <u/>
      <sz val="11"/>
      <name val="Meiryo UI"/>
      <family val="3"/>
      <charset val="128"/>
    </font>
    <font>
      <b/>
      <sz val="11"/>
      <name val="Meiryo UI"/>
      <family val="3"/>
      <charset val="128"/>
    </font>
    <font>
      <sz val="11"/>
      <color indexed="10"/>
      <name val="Meiryo UI"/>
      <family val="3"/>
      <charset val="128"/>
    </font>
    <font>
      <u/>
      <sz val="11"/>
      <color indexed="8"/>
      <name val="Meiryo UI"/>
      <family val="3"/>
      <charset val="128"/>
    </font>
    <font>
      <sz val="12"/>
      <name val="Meiryo UI"/>
      <family val="3"/>
      <charset val="128"/>
    </font>
    <font>
      <u/>
      <sz val="12"/>
      <name val="Meiryo UI"/>
      <family val="3"/>
      <charset val="128"/>
    </font>
    <font>
      <sz val="8"/>
      <name val="Meiryo UI"/>
      <family val="3"/>
      <charset val="128"/>
    </font>
    <font>
      <u/>
      <sz val="11"/>
      <color indexed="12"/>
      <name val="Meiryo UI"/>
      <family val="3"/>
      <charset val="128"/>
    </font>
    <font>
      <u/>
      <sz val="12"/>
      <color theme="10"/>
      <name val="Meiryo UI"/>
      <family val="3"/>
      <charset val="128"/>
    </font>
    <font>
      <sz val="11"/>
      <color theme="5"/>
      <name val="Meiryo UI"/>
      <family val="3"/>
      <charset val="128"/>
    </font>
    <font>
      <sz val="12"/>
      <color indexed="8"/>
      <name val="BIZ UDPゴシック"/>
      <family val="3"/>
      <charset val="128"/>
    </font>
    <font>
      <sz val="10"/>
      <color theme="1"/>
      <name val="ＭＳ Ｐ明朝"/>
      <family val="2"/>
      <charset val="128"/>
    </font>
    <font>
      <sz val="11"/>
      <color indexed="8"/>
      <name val="BIZ UDPゴシック"/>
      <family val="3"/>
      <charset val="128"/>
    </font>
    <font>
      <sz val="10"/>
      <color theme="1"/>
      <name val="Meiryo UI"/>
      <family val="3"/>
      <charset val="128"/>
    </font>
    <font>
      <b/>
      <u/>
      <sz val="11"/>
      <color rgb="FFFF0000"/>
      <name val="ＭＳ Ｐ明朝"/>
      <family val="1"/>
      <charset val="128"/>
    </font>
    <font>
      <u/>
      <sz val="11"/>
      <color theme="10"/>
      <name val="メイリオ"/>
      <family val="3"/>
      <charset val="128"/>
    </font>
  </fonts>
  <fills count="5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4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indexed="44"/>
        <bgColor indexed="64"/>
      </patternFill>
    </fill>
    <fill>
      <patternFill patternType="solid">
        <fgColor rgb="FF92D050"/>
        <bgColor indexed="64"/>
      </patternFill>
    </fill>
    <fill>
      <patternFill patternType="gray0625"/>
    </fill>
    <fill>
      <patternFill patternType="gray0625">
        <bgColor indexed="9"/>
      </patternFill>
    </fill>
    <fill>
      <patternFill patternType="solid">
        <fgColor indexed="45"/>
        <bgColor indexed="64"/>
      </patternFill>
    </fill>
    <fill>
      <patternFill patternType="gray0625">
        <bgColor theme="0" tint="-0.34998626667073579"/>
      </patternFill>
    </fill>
    <fill>
      <patternFill patternType="solid">
        <fgColor rgb="FFFFFF00"/>
        <bgColor indexed="64"/>
      </patternFill>
    </fill>
    <fill>
      <patternFill patternType="solid">
        <fgColor theme="5" tint="0.59999389629810485"/>
        <bgColor indexed="64"/>
      </patternFill>
    </fill>
    <fill>
      <patternFill patternType="gray0625">
        <bgColor theme="0" tint="-0.14999847407452621"/>
      </patternFill>
    </fill>
  </fills>
  <borders count="9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style="double">
        <color indexed="64"/>
      </left>
      <right style="thin">
        <color indexed="64"/>
      </right>
      <top style="thin">
        <color indexed="64"/>
      </top>
      <bottom/>
      <diagonal/>
    </border>
    <border>
      <left style="hair">
        <color indexed="64"/>
      </left>
      <right/>
      <top/>
      <bottom style="hair">
        <color indexed="64"/>
      </bottom>
      <diagonal/>
    </border>
    <border>
      <left/>
      <right/>
      <top style="double">
        <color indexed="64"/>
      </top>
      <bottom style="thin">
        <color indexed="64"/>
      </bottom>
      <diagonal/>
    </border>
    <border>
      <left/>
      <right style="thin">
        <color indexed="64"/>
      </right>
      <top/>
      <bottom/>
      <diagonal/>
    </border>
    <border>
      <left style="double">
        <color indexed="64"/>
      </left>
      <right style="thin">
        <color indexed="64"/>
      </right>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top style="hair">
        <color indexed="64"/>
      </top>
      <bottom style="hair">
        <color indexed="64"/>
      </bottom>
      <diagonal style="hair">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double">
        <color indexed="64"/>
      </left>
      <right/>
      <top style="medium">
        <color indexed="64"/>
      </top>
      <bottom style="medium">
        <color indexed="64"/>
      </bottom>
      <diagonal/>
    </border>
    <border>
      <left style="thin">
        <color indexed="64"/>
      </left>
      <right style="double">
        <color indexed="64"/>
      </right>
      <top style="hair">
        <color indexed="64"/>
      </top>
      <bottom style="medium">
        <color auto="1"/>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medium">
        <color auto="1"/>
      </top>
      <bottom style="medium">
        <color auto="1"/>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diagonal/>
    </border>
  </borders>
  <cellStyleXfs count="201">
    <xf numFmtId="0" fontId="0" fillId="0" borderId="0">
      <alignment vertical="center"/>
    </xf>
    <xf numFmtId="0" fontId="11" fillId="0" borderId="0">
      <alignment vertical="center"/>
    </xf>
    <xf numFmtId="6" fontId="11" fillId="0" borderId="0" applyFont="0" applyFill="0" applyBorder="0" applyAlignment="0" applyProtection="0">
      <alignment vertical="center"/>
    </xf>
    <xf numFmtId="0" fontId="15"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20" fillId="0" borderId="0" applyFont="0" applyFill="0" applyBorder="0" applyAlignment="0" applyProtection="0">
      <alignment vertical="center"/>
    </xf>
    <xf numFmtId="0" fontId="11" fillId="0" borderId="0">
      <alignment vertical="center"/>
    </xf>
    <xf numFmtId="0" fontId="21" fillId="0" borderId="0" applyNumberFormat="0" applyFill="0" applyBorder="0" applyAlignment="0" applyProtection="0">
      <alignment vertical="top"/>
      <protection locked="0"/>
    </xf>
    <xf numFmtId="0" fontId="6" fillId="0" borderId="0">
      <alignment vertical="center"/>
    </xf>
    <xf numFmtId="0" fontId="20" fillId="0" borderId="0">
      <alignment vertical="center"/>
    </xf>
    <xf numFmtId="0" fontId="24" fillId="0" borderId="0">
      <alignment vertical="center"/>
    </xf>
    <xf numFmtId="0" fontId="27" fillId="0" borderId="0" applyNumberFormat="0" applyFill="0" applyBorder="0" applyAlignment="0" applyProtection="0">
      <alignment vertical="center"/>
    </xf>
    <xf numFmtId="0" fontId="30" fillId="0" borderId="0">
      <alignment vertical="center"/>
    </xf>
    <xf numFmtId="0" fontId="30"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3" fillId="9"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3" fillId="11"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5" fillId="15" borderId="0" applyNumberFormat="0" applyBorder="0" applyAlignment="0" applyProtection="0"/>
    <xf numFmtId="0" fontId="35" fillId="12" borderId="0" applyNumberFormat="0" applyBorder="0" applyAlignment="0" applyProtection="0"/>
    <xf numFmtId="0" fontId="35" fillId="3" borderId="0" applyNumberFormat="0" applyBorder="0" applyAlignment="0" applyProtection="0"/>
    <xf numFmtId="0" fontId="35" fillId="19" borderId="0" applyNumberFormat="0" applyBorder="0" applyAlignment="0" applyProtection="0"/>
    <xf numFmtId="0" fontId="35" fillId="17" borderId="0" applyNumberFormat="0" applyBorder="0" applyAlignment="0" applyProtection="0"/>
    <xf numFmtId="0" fontId="35" fillId="8" borderId="0" applyNumberFormat="0" applyBorder="0" applyAlignment="0" applyProtection="0"/>
    <xf numFmtId="0" fontId="19" fillId="0" borderId="0" applyNumberFormat="0" applyFill="0" applyBorder="0" applyProtection="0">
      <alignment vertical="center"/>
    </xf>
    <xf numFmtId="0" fontId="29" fillId="20" borderId="0" applyNumberFormat="0" applyBorder="0" applyProtection="0">
      <alignment vertical="center"/>
    </xf>
    <xf numFmtId="0" fontId="29" fillId="21" borderId="0" applyNumberFormat="0" applyBorder="0" applyProtection="0">
      <alignment vertical="center"/>
    </xf>
    <xf numFmtId="0" fontId="19" fillId="22" borderId="0" applyNumberFormat="0" applyBorder="0" applyProtection="0">
      <alignment vertical="center"/>
    </xf>
    <xf numFmtId="0" fontId="36" fillId="23" borderId="0" applyNumberFormat="0" applyBorder="0" applyProtection="0">
      <alignment vertical="center"/>
    </xf>
    <xf numFmtId="0" fontId="29" fillId="24" borderId="0" applyNumberFormat="0" applyBorder="0" applyProtection="0">
      <alignment vertical="center"/>
    </xf>
    <xf numFmtId="177" fontId="37" fillId="0" borderId="0">
      <alignment vertical="center"/>
    </xf>
    <xf numFmtId="0" fontId="38" fillId="0" borderId="0" applyNumberFormat="0" applyFill="0" applyBorder="0" applyProtection="0">
      <alignment vertical="center"/>
    </xf>
    <xf numFmtId="0" fontId="39" fillId="25" borderId="0" applyNumberFormat="0" applyBorder="0" applyProtection="0">
      <alignment vertical="center"/>
    </xf>
    <xf numFmtId="0" fontId="40" fillId="0" borderId="0">
      <alignment horizontal="center" vertical="center"/>
    </xf>
    <xf numFmtId="0" fontId="19" fillId="0" borderId="0" applyNumberFormat="0" applyFill="0" applyBorder="0" applyProtection="0">
      <alignment vertical="center"/>
    </xf>
    <xf numFmtId="0" fontId="19" fillId="0" borderId="0" applyNumberFormat="0" applyFill="0" applyBorder="0" applyProtection="0">
      <alignment vertical="center"/>
    </xf>
    <xf numFmtId="0" fontId="19" fillId="0" borderId="0" applyNumberFormat="0" applyFill="0" applyBorder="0" applyProtection="0">
      <alignment vertical="center"/>
    </xf>
    <xf numFmtId="0" fontId="40" fillId="0" borderId="0">
      <alignment horizontal="center" vertical="center" textRotation="90"/>
    </xf>
    <xf numFmtId="0" fontId="41" fillId="26" borderId="0" applyNumberFormat="0" applyBorder="0" applyProtection="0">
      <alignment vertical="center"/>
    </xf>
    <xf numFmtId="0" fontId="42" fillId="26" borderId="35" applyNumberFormat="0" applyProtection="0">
      <alignment vertical="center"/>
    </xf>
    <xf numFmtId="0" fontId="43" fillId="0" borderId="0">
      <alignment vertical="center"/>
    </xf>
    <xf numFmtId="178" fontId="43" fillId="0" borderId="0">
      <alignment vertical="center"/>
    </xf>
    <xf numFmtId="0" fontId="11" fillId="0" borderId="0" applyNumberFormat="0" applyFill="0" applyBorder="0" applyProtection="0">
      <alignment vertical="center"/>
    </xf>
    <xf numFmtId="0" fontId="11" fillId="0" borderId="0" applyNumberFormat="0" applyFill="0" applyBorder="0" applyProtection="0">
      <alignment vertical="center"/>
    </xf>
    <xf numFmtId="0" fontId="36" fillId="0" borderId="0" applyNumberFormat="0" applyFill="0" applyBorder="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31" borderId="36" applyNumberFormat="0" applyAlignment="0" applyProtection="0">
      <alignment vertical="center"/>
    </xf>
    <xf numFmtId="0" fontId="34" fillId="31" borderId="36" applyNumberFormat="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6" fillId="33" borderId="37" applyNumberFormat="0" applyFont="0" applyAlignment="0" applyProtection="0">
      <alignment vertical="center"/>
    </xf>
    <xf numFmtId="0" fontId="7" fillId="33" borderId="37" applyNumberFormat="0" applyFont="0" applyAlignment="0" applyProtection="0">
      <alignment vertical="center"/>
    </xf>
    <xf numFmtId="0" fontId="46" fillId="0" borderId="38" applyNumberFormat="0" applyFill="0" applyAlignment="0" applyProtection="0">
      <alignment vertical="center"/>
    </xf>
    <xf numFmtId="0" fontId="46" fillId="0" borderId="38" applyNumberFormat="0" applyFill="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8" fillId="19" borderId="35" applyNumberFormat="0" applyAlignment="0" applyProtection="0">
      <alignment vertical="center"/>
    </xf>
    <xf numFmtId="0" fontId="48" fillId="19" borderId="35"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0" fontId="50" fillId="0" borderId="39" applyNumberFormat="0" applyFill="0" applyAlignment="0" applyProtection="0">
      <alignment vertical="center"/>
    </xf>
    <xf numFmtId="0" fontId="50" fillId="0" borderId="39" applyNumberFormat="0" applyFill="0" applyAlignment="0" applyProtection="0">
      <alignment vertical="center"/>
    </xf>
    <xf numFmtId="0" fontId="51" fillId="0" borderId="40" applyNumberFormat="0" applyFill="0" applyAlignment="0" applyProtection="0">
      <alignment vertical="center"/>
    </xf>
    <xf numFmtId="0" fontId="51" fillId="0" borderId="40"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42" applyNumberFormat="0" applyFill="0" applyAlignment="0" applyProtection="0"/>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5" fillId="19" borderId="43" applyNumberFormat="0" applyAlignment="0" applyProtection="0">
      <alignment vertical="center"/>
    </xf>
    <xf numFmtId="0" fontId="55" fillId="19" borderId="43"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179" fontId="11" fillId="0" borderId="0" applyFill="0" applyBorder="0" applyProtection="0">
      <alignment vertical="center"/>
    </xf>
    <xf numFmtId="0" fontId="57" fillId="8" borderId="35" applyNumberFormat="0" applyAlignment="0" applyProtection="0">
      <alignment vertical="center"/>
    </xf>
    <xf numFmtId="0" fontId="57" fillId="8" borderId="35" applyNumberFormat="0" applyAlignment="0" applyProtection="0">
      <alignment vertical="center"/>
    </xf>
    <xf numFmtId="0" fontId="5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0" borderId="0">
      <alignment vertical="center"/>
    </xf>
    <xf numFmtId="0" fontId="31" fillId="0" borderId="0">
      <alignment vertical="center"/>
    </xf>
    <xf numFmtId="0" fontId="6" fillId="0" borderId="0">
      <alignment vertical="center"/>
    </xf>
    <xf numFmtId="0" fontId="59" fillId="0" borderId="0"/>
    <xf numFmtId="0" fontId="20" fillId="0" borderId="0">
      <alignment vertical="center"/>
    </xf>
    <xf numFmtId="0" fontId="31" fillId="0" borderId="0">
      <alignment vertical="center"/>
    </xf>
    <xf numFmtId="0" fontId="31" fillId="0" borderId="0">
      <alignment vertical="center"/>
    </xf>
    <xf numFmtId="0" fontId="11" fillId="0" borderId="0">
      <alignment vertical="center"/>
    </xf>
    <xf numFmtId="0" fontId="31" fillId="0" borderId="0">
      <alignment vertical="center"/>
    </xf>
    <xf numFmtId="0" fontId="32" fillId="0" borderId="0">
      <alignment vertical="center"/>
    </xf>
    <xf numFmtId="0" fontId="31" fillId="0" borderId="0">
      <alignment vertical="center"/>
    </xf>
    <xf numFmtId="0" fontId="58" fillId="0" borderId="0"/>
    <xf numFmtId="0" fontId="60" fillId="33" borderId="0" applyNumberFormat="0" applyBorder="0" applyAlignment="0" applyProtection="0"/>
    <xf numFmtId="0" fontId="61" fillId="0" borderId="0"/>
    <xf numFmtId="0" fontId="62" fillId="5" borderId="0" applyNumberFormat="0" applyBorder="0" applyAlignment="0" applyProtection="0">
      <alignment vertical="center"/>
    </xf>
    <xf numFmtId="0" fontId="62" fillId="5" borderId="0" applyNumberFormat="0" applyBorder="0" applyAlignment="0" applyProtection="0">
      <alignment vertical="center"/>
    </xf>
    <xf numFmtId="0" fontId="24" fillId="0" borderId="0">
      <alignment vertical="center"/>
    </xf>
    <xf numFmtId="0" fontId="63" fillId="0" borderId="0" applyNumberFormat="0" applyFill="0" applyBorder="0" applyAlignment="0" applyProtection="0"/>
    <xf numFmtId="0" fontId="24" fillId="0" borderId="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66" fillId="0" borderId="0" applyNumberFormat="0" applyFill="0" applyBorder="0" applyAlignment="0" applyProtection="0">
      <alignment vertical="center"/>
    </xf>
    <xf numFmtId="0" fontId="11" fillId="0" borderId="0">
      <alignment vertical="center"/>
    </xf>
    <xf numFmtId="0" fontId="80" fillId="0" borderId="0" applyNumberFormat="0" applyFill="0" applyBorder="0" applyAlignment="0" applyProtection="0">
      <alignment vertical="center"/>
    </xf>
    <xf numFmtId="0" fontId="30" fillId="0" borderId="0">
      <alignment vertical="center"/>
    </xf>
    <xf numFmtId="0" fontId="31" fillId="0" borderId="0">
      <alignment vertical="center"/>
    </xf>
    <xf numFmtId="0" fontId="6" fillId="0" borderId="0"/>
    <xf numFmtId="0" fontId="6" fillId="0" borderId="0"/>
    <xf numFmtId="0" fontId="11" fillId="0" borderId="0">
      <alignment vertical="center"/>
    </xf>
    <xf numFmtId="0" fontId="126" fillId="0" borderId="0">
      <alignment vertical="center"/>
    </xf>
    <xf numFmtId="0" fontId="1" fillId="0" borderId="0">
      <alignment vertical="center"/>
    </xf>
  </cellStyleXfs>
  <cellXfs count="570">
    <xf numFmtId="0" fontId="0" fillId="0" borderId="0" xfId="0">
      <alignment vertical="center"/>
    </xf>
    <xf numFmtId="0" fontId="0" fillId="2" borderId="0" xfId="0" applyFill="1">
      <alignment vertical="center"/>
    </xf>
    <xf numFmtId="0" fontId="0" fillId="0" borderId="0" xfId="0" applyAlignment="1">
      <alignment vertical="center" shrinkToFit="1"/>
    </xf>
    <xf numFmtId="0" fontId="0" fillId="0" borderId="16" xfId="0" applyBorder="1" applyAlignment="1">
      <alignment vertical="center" shrinkToFit="1"/>
    </xf>
    <xf numFmtId="0" fontId="0" fillId="0" borderId="33" xfId="0" applyBorder="1" applyAlignment="1">
      <alignment vertical="center" shrinkToFit="1"/>
    </xf>
    <xf numFmtId="0" fontId="18" fillId="2" borderId="0" xfId="3" applyFont="1" applyFill="1" applyAlignment="1">
      <alignment horizontal="left" vertical="center" shrinkToFit="1"/>
    </xf>
    <xf numFmtId="0" fontId="0" fillId="0" borderId="13" xfId="0" applyBorder="1" applyAlignment="1">
      <alignment vertical="center" shrinkToFit="1"/>
    </xf>
    <xf numFmtId="0" fontId="0" fillId="2" borderId="0" xfId="3" applyFont="1" applyFill="1" applyAlignment="1">
      <alignment horizontal="left" vertical="center" shrinkToFit="1"/>
    </xf>
    <xf numFmtId="0" fontId="0" fillId="0" borderId="32" xfId="0" applyBorder="1" applyAlignment="1">
      <alignment vertical="center" shrinkToFit="1"/>
    </xf>
    <xf numFmtId="0" fontId="16" fillId="2" borderId="0" xfId="3" applyFont="1" applyFill="1" applyAlignment="1">
      <alignment horizontal="left" vertical="center" shrinkToFit="1"/>
    </xf>
    <xf numFmtId="0" fontId="15" fillId="2" borderId="0" xfId="3" applyFill="1" applyAlignment="1">
      <alignment horizontal="left" vertical="center" shrinkToFit="1"/>
    </xf>
    <xf numFmtId="0" fontId="26" fillId="2" borderId="1" xfId="3" applyFont="1" applyFill="1" applyBorder="1" applyAlignment="1">
      <alignment horizontal="left" vertical="center" shrinkToFit="1"/>
    </xf>
    <xf numFmtId="0" fontId="17" fillId="2" borderId="0" xfId="3" applyFont="1" applyFill="1" applyAlignment="1">
      <alignment horizontal="left" vertical="center" shrinkToFit="1"/>
    </xf>
    <xf numFmtId="0" fontId="15" fillId="2" borderId="0" xfId="3" applyFill="1" applyAlignment="1">
      <alignment vertical="center" wrapText="1"/>
    </xf>
    <xf numFmtId="0" fontId="15" fillId="2" borderId="0" xfId="3" applyFill="1" applyAlignment="1">
      <alignment horizontal="left" vertical="center" wrapText="1" shrinkToFit="1"/>
    </xf>
    <xf numFmtId="0" fontId="0" fillId="2" borderId="0" xfId="3" applyFont="1" applyFill="1">
      <alignment vertical="center"/>
    </xf>
    <xf numFmtId="0" fontId="18" fillId="2" borderId="0" xfId="3" applyFont="1" applyFill="1">
      <alignment vertical="center"/>
    </xf>
    <xf numFmtId="0" fontId="25" fillId="2" borderId="0" xfId="3" applyFont="1" applyFill="1">
      <alignment vertical="center"/>
    </xf>
    <xf numFmtId="0" fontId="0" fillId="2" borderId="0" xfId="3" applyFont="1" applyFill="1" applyAlignment="1">
      <alignment vertical="center" shrinkToFit="1"/>
    </xf>
    <xf numFmtId="0" fontId="16" fillId="2" borderId="0" xfId="3" applyFont="1" applyFill="1" applyAlignment="1">
      <alignment vertical="center" shrinkToFit="1"/>
    </xf>
    <xf numFmtId="0" fontId="18" fillId="2" borderId="0" xfId="3" applyFont="1" applyFill="1" applyAlignment="1">
      <alignment vertical="center" shrinkToFit="1"/>
    </xf>
    <xf numFmtId="0" fontId="17" fillId="2" borderId="0" xfId="3" applyFont="1" applyFill="1" applyAlignment="1">
      <alignment horizontal="left" vertical="center" wrapText="1" shrinkToFit="1"/>
    </xf>
    <xf numFmtId="0" fontId="16" fillId="2" borderId="0" xfId="3" applyFont="1" applyFill="1">
      <alignment vertical="center"/>
    </xf>
    <xf numFmtId="0" fontId="14" fillId="2" borderId="0" xfId="3" applyFont="1" applyFill="1">
      <alignment vertical="center"/>
    </xf>
    <xf numFmtId="0" fontId="0" fillId="0" borderId="20" xfId="0" applyBorder="1" applyAlignment="1">
      <alignment vertical="center" shrinkToFit="1"/>
    </xf>
    <xf numFmtId="0" fontId="15" fillId="2" borderId="0" xfId="3" applyFill="1" applyAlignment="1">
      <alignment vertical="center" shrinkToFit="1"/>
    </xf>
    <xf numFmtId="0" fontId="14" fillId="2" borderId="0" xfId="3" applyFont="1" applyFill="1" applyAlignment="1">
      <alignment horizontal="left" vertical="center" shrinkToFit="1"/>
    </xf>
    <xf numFmtId="0" fontId="0" fillId="0" borderId="14" xfId="0" applyBorder="1" applyAlignment="1">
      <alignment vertical="center" shrinkToFit="1"/>
    </xf>
    <xf numFmtId="0" fontId="0" fillId="0" borderId="34" xfId="0" applyBorder="1" applyAlignment="1">
      <alignment vertical="center" shrinkToFit="1"/>
    </xf>
    <xf numFmtId="0" fontId="0" fillId="0" borderId="33" xfId="0" applyBorder="1">
      <alignment vertical="center"/>
    </xf>
    <xf numFmtId="0" fontId="67" fillId="0" borderId="0" xfId="192" applyFont="1" applyAlignment="1">
      <alignment horizontal="right" vertical="center"/>
    </xf>
    <xf numFmtId="0" fontId="67" fillId="0" borderId="0" xfId="192" applyFont="1">
      <alignment vertical="center"/>
    </xf>
    <xf numFmtId="0" fontId="68" fillId="0" borderId="0" xfId="192" applyFont="1">
      <alignment vertical="center"/>
    </xf>
    <xf numFmtId="0" fontId="69" fillId="0" borderId="0" xfId="192" applyFont="1" applyAlignment="1">
      <alignment horizontal="right" vertical="center"/>
    </xf>
    <xf numFmtId="0" fontId="65" fillId="0" borderId="0" xfId="192" applyFont="1">
      <alignment vertical="center"/>
    </xf>
    <xf numFmtId="0" fontId="65" fillId="0" borderId="0" xfId="192" applyFont="1" applyAlignment="1">
      <alignment horizontal="right" vertical="center"/>
    </xf>
    <xf numFmtId="0" fontId="70" fillId="0" borderId="0" xfId="192" applyFont="1">
      <alignment vertical="center"/>
    </xf>
    <xf numFmtId="0" fontId="75" fillId="0" borderId="0" xfId="192" applyFont="1">
      <alignment vertical="center"/>
    </xf>
    <xf numFmtId="0" fontId="77" fillId="0" borderId="0" xfId="192" applyFont="1">
      <alignment vertical="center"/>
    </xf>
    <xf numFmtId="0" fontId="76" fillId="0" borderId="0" xfId="192" applyFont="1">
      <alignment vertical="center"/>
    </xf>
    <xf numFmtId="0" fontId="79" fillId="0" borderId="0" xfId="191" applyFont="1">
      <alignment vertical="center"/>
    </xf>
    <xf numFmtId="0" fontId="81" fillId="0" borderId="0" xfId="192" applyFont="1" applyAlignment="1">
      <alignment horizontal="right" vertical="center"/>
    </xf>
    <xf numFmtId="0" fontId="74" fillId="0" borderId="0" xfId="192" applyFont="1">
      <alignment vertical="center"/>
    </xf>
    <xf numFmtId="0" fontId="82" fillId="0" borderId="0" xfId="192" applyFont="1">
      <alignment vertical="center"/>
    </xf>
    <xf numFmtId="0" fontId="83" fillId="0" borderId="0" xfId="166" applyFont="1" applyAlignment="1">
      <alignment horizontal="center" vertical="center"/>
    </xf>
    <xf numFmtId="0" fontId="83" fillId="0" borderId="0" xfId="166" applyFont="1">
      <alignment vertical="center"/>
    </xf>
    <xf numFmtId="0" fontId="83" fillId="0" borderId="0" xfId="166" applyFont="1" applyAlignment="1">
      <alignment vertical="center" wrapText="1"/>
    </xf>
    <xf numFmtId="0" fontId="84" fillId="0" borderId="4" xfId="166" applyFont="1" applyBorder="1" applyAlignment="1">
      <alignment horizontal="center" vertical="center" shrinkToFit="1"/>
    </xf>
    <xf numFmtId="0" fontId="83" fillId="0" borderId="6" xfId="166" applyFont="1" applyBorder="1" applyAlignment="1">
      <alignment horizontal="center" vertical="center" shrinkToFit="1"/>
    </xf>
    <xf numFmtId="0" fontId="83" fillId="0" borderId="18" xfId="166" applyFont="1" applyBorder="1" applyAlignment="1">
      <alignment horizontal="center" vertical="center" shrinkToFit="1"/>
    </xf>
    <xf numFmtId="0" fontId="83" fillId="0" borderId="15" xfId="166" applyFont="1" applyBorder="1" applyAlignment="1">
      <alignment horizontal="center" vertical="center" shrinkToFit="1"/>
    </xf>
    <xf numFmtId="0" fontId="84" fillId="0" borderId="49" xfId="166" applyFont="1" applyBorder="1" applyAlignment="1">
      <alignment horizontal="center" vertical="center" shrinkToFit="1"/>
    </xf>
    <xf numFmtId="0" fontId="83" fillId="0" borderId="0" xfId="166" applyFont="1" applyAlignment="1">
      <alignment horizontal="center" vertical="center" shrinkToFit="1"/>
    </xf>
    <xf numFmtId="0" fontId="83" fillId="0" borderId="0" xfId="166" applyFont="1" applyAlignment="1">
      <alignment vertical="center" shrinkToFit="1"/>
    </xf>
    <xf numFmtId="0" fontId="87" fillId="0" borderId="0" xfId="166" applyFont="1" applyAlignment="1">
      <alignment vertical="center" shrinkToFit="1"/>
    </xf>
    <xf numFmtId="0" fontId="83" fillId="0" borderId="1" xfId="166" applyFont="1" applyBorder="1" applyAlignment="1">
      <alignment horizontal="distributed" vertical="center" shrinkToFit="1"/>
    </xf>
    <xf numFmtId="0" fontId="83" fillId="0" borderId="5" xfId="166" applyFont="1" applyBorder="1" applyAlignment="1">
      <alignment horizontal="center" vertical="center" wrapText="1"/>
    </xf>
    <xf numFmtId="0" fontId="83" fillId="0" borderId="1" xfId="166" applyFont="1" applyBorder="1" applyAlignment="1">
      <alignment horizontal="center" vertical="center" shrinkToFit="1"/>
    </xf>
    <xf numFmtId="0" fontId="83" fillId="0" borderId="5" xfId="166" applyFont="1" applyBorder="1" applyAlignment="1">
      <alignment horizontal="center" vertical="center" shrinkToFit="1"/>
    </xf>
    <xf numFmtId="0" fontId="89" fillId="0" borderId="0" xfId="166" applyFont="1" applyAlignment="1">
      <alignment vertical="center" shrinkToFit="1"/>
    </xf>
    <xf numFmtId="0" fontId="90" fillId="0" borderId="0" xfId="166" applyFont="1" applyAlignment="1">
      <alignment vertical="center" shrinkToFit="1"/>
    </xf>
    <xf numFmtId="0" fontId="91" fillId="0" borderId="0" xfId="166" applyFont="1">
      <alignment vertical="center"/>
    </xf>
    <xf numFmtId="0" fontId="84" fillId="0" borderId="0" xfId="166" applyFont="1">
      <alignment vertical="center"/>
    </xf>
    <xf numFmtId="0" fontId="88" fillId="0" borderId="0" xfId="166" applyFont="1">
      <alignment vertical="center"/>
    </xf>
    <xf numFmtId="0" fontId="84" fillId="0" borderId="58" xfId="166" applyFont="1" applyBorder="1" applyAlignment="1">
      <alignment horizontal="center" vertical="center" shrinkToFit="1"/>
    </xf>
    <xf numFmtId="0" fontId="89" fillId="0" borderId="0" xfId="166" applyFont="1">
      <alignment vertical="center"/>
    </xf>
    <xf numFmtId="0" fontId="92" fillId="0" borderId="0" xfId="166" applyFont="1" applyAlignment="1">
      <alignment horizontal="left" vertical="center"/>
    </xf>
    <xf numFmtId="0" fontId="84" fillId="0" borderId="60" xfId="166" applyFont="1" applyBorder="1" applyAlignment="1">
      <alignment horizontal="center" vertical="center" shrinkToFit="1"/>
    </xf>
    <xf numFmtId="0" fontId="84" fillId="0" borderId="0" xfId="166" applyFont="1" applyAlignment="1">
      <alignment horizontal="center" vertical="center" shrinkToFit="1"/>
    </xf>
    <xf numFmtId="0" fontId="84" fillId="0" borderId="0" xfId="166" applyFont="1" applyAlignment="1">
      <alignment horizontal="left" vertical="center"/>
    </xf>
    <xf numFmtId="0" fontId="94" fillId="0" borderId="0" xfId="166" applyFont="1" applyAlignment="1">
      <alignment horizontal="left"/>
    </xf>
    <xf numFmtId="0" fontId="95" fillId="0" borderId="0" xfId="166" applyFont="1" applyAlignment="1">
      <alignment horizontal="left" vertical="center"/>
    </xf>
    <xf numFmtId="0" fontId="97" fillId="0" borderId="0" xfId="166" applyFont="1" applyAlignment="1">
      <alignment vertical="center" shrinkToFit="1"/>
    </xf>
    <xf numFmtId="0" fontId="94" fillId="0" borderId="0" xfId="166" applyFont="1" applyAlignment="1">
      <alignment horizontal="left" vertical="center"/>
    </xf>
    <xf numFmtId="56" fontId="84" fillId="0" borderId="0" xfId="166" applyNumberFormat="1" applyFont="1" applyAlignment="1">
      <alignment horizontal="center" vertical="center" shrinkToFit="1"/>
    </xf>
    <xf numFmtId="0" fontId="98" fillId="0" borderId="0" xfId="166" applyFont="1" applyAlignment="1">
      <alignment horizontal="right" vertical="center"/>
    </xf>
    <xf numFmtId="0" fontId="84" fillId="0" borderId="31" xfId="166" applyFont="1" applyBorder="1" applyAlignment="1">
      <alignment horizontal="center" vertical="center" shrinkToFit="1"/>
    </xf>
    <xf numFmtId="0" fontId="84" fillId="0" borderId="47" xfId="166" applyFont="1" applyBorder="1" applyAlignment="1">
      <alignment horizontal="center" vertical="center" shrinkToFit="1"/>
    </xf>
    <xf numFmtId="0" fontId="84" fillId="0" borderId="15" xfId="166" applyFont="1" applyBorder="1" applyAlignment="1">
      <alignment horizontal="center" vertical="center" shrinkToFit="1"/>
    </xf>
    <xf numFmtId="0" fontId="84" fillId="0" borderId="59" xfId="166" applyFont="1" applyBorder="1" applyAlignment="1">
      <alignment horizontal="center" vertical="center" shrinkToFit="1"/>
    </xf>
    <xf numFmtId="0" fontId="84" fillId="0" borderId="19" xfId="166" applyFont="1" applyBorder="1" applyAlignment="1">
      <alignment horizontal="center" vertical="center" shrinkToFit="1"/>
    </xf>
    <xf numFmtId="20" fontId="84" fillId="0" borderId="0" xfId="166" applyNumberFormat="1" applyFont="1" applyAlignment="1">
      <alignment horizontal="center" vertical="center" shrinkToFit="1"/>
    </xf>
    <xf numFmtId="0" fontId="83" fillId="37" borderId="19" xfId="166" applyFont="1" applyFill="1" applyBorder="1" applyAlignment="1">
      <alignment horizontal="center" vertical="center" shrinkToFit="1"/>
    </xf>
    <xf numFmtId="0" fontId="86" fillId="0" borderId="0" xfId="166" applyFont="1" applyAlignment="1">
      <alignment horizontal="right" vertical="center"/>
    </xf>
    <xf numFmtId="0" fontId="84" fillId="0" borderId="0" xfId="166" quotePrefix="1" applyFont="1" applyAlignment="1">
      <alignment horizontal="center" vertical="center" shrinkToFit="1"/>
    </xf>
    <xf numFmtId="0" fontId="98" fillId="0" borderId="0" xfId="195" applyFont="1" applyAlignment="1">
      <alignment horizontal="right" vertical="center"/>
    </xf>
    <xf numFmtId="0" fontId="102" fillId="0" borderId="0" xfId="195" applyFont="1" applyAlignment="1">
      <alignment horizontal="right" vertical="center"/>
    </xf>
    <xf numFmtId="0" fontId="103" fillId="0" borderId="0" xfId="166" applyFont="1">
      <alignment vertical="center"/>
    </xf>
    <xf numFmtId="40" fontId="86" fillId="38" borderId="2" xfId="5" applyNumberFormat="1" applyFont="1" applyFill="1" applyBorder="1" applyAlignment="1">
      <alignment horizontal="center" vertical="center" shrinkToFit="1"/>
    </xf>
    <xf numFmtId="181" fontId="86" fillId="38" borderId="2" xfId="5" applyNumberFormat="1" applyFont="1" applyFill="1" applyBorder="1" applyAlignment="1">
      <alignment horizontal="center" vertical="center" shrinkToFit="1"/>
    </xf>
    <xf numFmtId="182" fontId="104" fillId="38" borderId="2" xfId="5" applyNumberFormat="1" applyFont="1" applyFill="1" applyBorder="1" applyAlignment="1">
      <alignment vertical="center" shrinkToFit="1"/>
    </xf>
    <xf numFmtId="181" fontId="104" fillId="38" borderId="2" xfId="5" applyNumberFormat="1" applyFont="1" applyFill="1" applyBorder="1" applyAlignment="1">
      <alignment vertical="center" shrinkToFit="1"/>
    </xf>
    <xf numFmtId="0" fontId="84" fillId="0" borderId="54" xfId="166" applyFont="1" applyBorder="1" applyAlignment="1">
      <alignment vertical="center" shrinkToFit="1"/>
    </xf>
    <xf numFmtId="0" fontId="83" fillId="37" borderId="15" xfId="166" applyFont="1" applyFill="1" applyBorder="1" applyAlignment="1">
      <alignment horizontal="center" vertical="center" shrinkToFit="1"/>
    </xf>
    <xf numFmtId="0" fontId="83" fillId="37" borderId="18" xfId="166" applyFont="1" applyFill="1" applyBorder="1" applyAlignment="1">
      <alignment horizontal="center" vertical="center" shrinkToFit="1"/>
    </xf>
    <xf numFmtId="0" fontId="109" fillId="0" borderId="0" xfId="192" applyFont="1">
      <alignment vertical="center"/>
    </xf>
    <xf numFmtId="0" fontId="84" fillId="0" borderId="0" xfId="166" applyFont="1" applyAlignment="1">
      <alignment horizontal="centerContinuous" vertical="center" shrinkToFit="1"/>
    </xf>
    <xf numFmtId="0" fontId="99" fillId="0" borderId="0" xfId="166" applyFont="1" applyAlignment="1">
      <alignment horizontal="center" vertical="center" shrinkToFit="1"/>
    </xf>
    <xf numFmtId="0" fontId="84" fillId="40" borderId="0" xfId="166" applyFont="1" applyFill="1" applyAlignment="1">
      <alignment horizontal="center" vertical="center" shrinkToFit="1"/>
    </xf>
    <xf numFmtId="0" fontId="84" fillId="40" borderId="0" xfId="166" applyFont="1" applyFill="1" applyAlignment="1">
      <alignment horizontal="left" vertical="center"/>
    </xf>
    <xf numFmtId="0" fontId="97" fillId="40" borderId="0" xfId="166" applyFont="1" applyFill="1" applyAlignment="1">
      <alignment vertical="center" shrinkToFit="1"/>
    </xf>
    <xf numFmtId="0" fontId="84" fillId="40" borderId="0" xfId="166" applyFont="1" applyFill="1" applyAlignment="1">
      <alignment horizontal="centerContinuous" vertical="center" shrinkToFit="1"/>
    </xf>
    <xf numFmtId="0" fontId="94" fillId="40" borderId="0" xfId="166" applyFont="1" applyFill="1" applyAlignment="1">
      <alignment horizontal="left" vertical="center"/>
    </xf>
    <xf numFmtId="56" fontId="84" fillId="40" borderId="0" xfId="166" applyNumberFormat="1" applyFont="1" applyFill="1" applyAlignment="1">
      <alignment horizontal="center" vertical="center" shrinkToFit="1"/>
    </xf>
    <xf numFmtId="0" fontId="86" fillId="40" borderId="0" xfId="166" applyFont="1" applyFill="1" applyAlignment="1">
      <alignment horizontal="right" vertical="center"/>
    </xf>
    <xf numFmtId="0" fontId="84" fillId="40" borderId="4" xfId="166" applyFont="1" applyFill="1" applyBorder="1" applyAlignment="1">
      <alignment horizontal="center" vertical="center" shrinkToFit="1"/>
    </xf>
    <xf numFmtId="0" fontId="84" fillId="40" borderId="31" xfId="166" applyFont="1" applyFill="1" applyBorder="1" applyAlignment="1">
      <alignment horizontal="center" vertical="center" shrinkToFit="1"/>
    </xf>
    <xf numFmtId="0" fontId="84" fillId="40" borderId="47" xfId="166" applyFont="1" applyFill="1" applyBorder="1" applyAlignment="1">
      <alignment horizontal="center" vertical="center" shrinkToFit="1"/>
    </xf>
    <xf numFmtId="0" fontId="84" fillId="40" borderId="15" xfId="166" applyFont="1" applyFill="1" applyBorder="1" applyAlignment="1">
      <alignment horizontal="center" vertical="center" shrinkToFit="1"/>
    </xf>
    <xf numFmtId="0" fontId="84" fillId="40" borderId="58" xfId="166" applyFont="1" applyFill="1" applyBorder="1" applyAlignment="1">
      <alignment horizontal="center" vertical="center" shrinkToFit="1"/>
    </xf>
    <xf numFmtId="0" fontId="84" fillId="40" borderId="59" xfId="166" applyFont="1" applyFill="1" applyBorder="1" applyAlignment="1">
      <alignment horizontal="center" vertical="center" shrinkToFit="1"/>
    </xf>
    <xf numFmtId="0" fontId="84" fillId="40" borderId="60" xfId="166" applyFont="1" applyFill="1" applyBorder="1" applyAlignment="1">
      <alignment horizontal="center" vertical="center" shrinkToFit="1"/>
    </xf>
    <xf numFmtId="0" fontId="84" fillId="40" borderId="54" xfId="166" applyFont="1" applyFill="1" applyBorder="1" applyAlignment="1">
      <alignment vertical="center" shrinkToFit="1"/>
    </xf>
    <xf numFmtId="0" fontId="84" fillId="40" borderId="19" xfId="166" applyFont="1" applyFill="1" applyBorder="1" applyAlignment="1">
      <alignment horizontal="center" vertical="center" shrinkToFit="1"/>
    </xf>
    <xf numFmtId="0" fontId="84" fillId="40" borderId="49" xfId="166" applyFont="1" applyFill="1" applyBorder="1" applyAlignment="1">
      <alignment horizontal="center" vertical="center" shrinkToFit="1"/>
    </xf>
    <xf numFmtId="0" fontId="98" fillId="40" borderId="0" xfId="166" applyFont="1" applyFill="1" applyAlignment="1">
      <alignment horizontal="right" vertical="center"/>
    </xf>
    <xf numFmtId="176" fontId="83" fillId="0" borderId="0" xfId="194" applyNumberFormat="1" applyFont="1" applyAlignment="1">
      <alignment horizontal="center" vertical="center"/>
    </xf>
    <xf numFmtId="0" fontId="83" fillId="0" borderId="0" xfId="194" applyFont="1">
      <alignment vertical="center"/>
    </xf>
    <xf numFmtId="0" fontId="111" fillId="0" borderId="0" xfId="194" applyFont="1" applyAlignment="1">
      <alignment horizontal="left"/>
    </xf>
    <xf numFmtId="0" fontId="83" fillId="0" borderId="0" xfId="194" applyFont="1" applyAlignment="1">
      <alignment horizontal="right" vertical="center"/>
    </xf>
    <xf numFmtId="14" fontId="83" fillId="0" borderId="0" xfId="194" applyNumberFormat="1" applyFont="1" applyAlignment="1">
      <alignment horizontal="left" vertical="center"/>
    </xf>
    <xf numFmtId="0" fontId="112" fillId="0" borderId="0" xfId="194" applyFont="1" applyAlignment="1">
      <alignment horizontal="left" vertical="center"/>
    </xf>
    <xf numFmtId="0" fontId="87" fillId="0" borderId="0" xfId="194" applyFont="1" applyAlignment="1">
      <alignment horizontal="center" vertical="center"/>
    </xf>
    <xf numFmtId="180" fontId="83" fillId="0" borderId="0" xfId="194" applyNumberFormat="1" applyFont="1" applyAlignment="1">
      <alignment horizontal="left" vertical="center"/>
    </xf>
    <xf numFmtId="0" fontId="95" fillId="0" borderId="0" xfId="194" applyFont="1">
      <alignment vertical="center"/>
    </xf>
    <xf numFmtId="0" fontId="83" fillId="0" borderId="0" xfId="194" applyFont="1" applyAlignment="1">
      <alignment horizontal="center" vertical="center"/>
    </xf>
    <xf numFmtId="176" fontId="83" fillId="36" borderId="71" xfId="194" applyNumberFormat="1" applyFont="1" applyFill="1" applyBorder="1" applyAlignment="1">
      <alignment horizontal="center" vertical="center"/>
    </xf>
    <xf numFmtId="176" fontId="113" fillId="36" borderId="72" xfId="194" applyNumberFormat="1" applyFont="1" applyFill="1" applyBorder="1" applyAlignment="1">
      <alignment horizontal="center" vertical="center"/>
    </xf>
    <xf numFmtId="0" fontId="113" fillId="0" borderId="73" xfId="194" applyFont="1" applyBorder="1" applyAlignment="1">
      <alignment horizontal="center" vertical="center" wrapText="1"/>
    </xf>
    <xf numFmtId="0" fontId="113" fillId="0" borderId="74" xfId="194" applyFont="1" applyBorder="1" applyAlignment="1">
      <alignment horizontal="center" vertical="center" wrapText="1"/>
    </xf>
    <xf numFmtId="0" fontId="83" fillId="0" borderId="0" xfId="194" applyFont="1" applyAlignment="1">
      <alignment vertical="center" shrinkToFit="1"/>
    </xf>
    <xf numFmtId="176" fontId="83" fillId="0" borderId="53" xfId="194" applyNumberFormat="1" applyFont="1" applyBorder="1" applyAlignment="1">
      <alignment horizontal="center" vertical="center"/>
    </xf>
    <xf numFmtId="176" fontId="83" fillId="0" borderId="53" xfId="194" applyNumberFormat="1" applyFont="1" applyBorder="1" applyAlignment="1">
      <alignment horizontal="center" vertical="center" wrapText="1"/>
    </xf>
    <xf numFmtId="0" fontId="117" fillId="0" borderId="53" xfId="194" applyFont="1" applyBorder="1" applyAlignment="1">
      <alignment horizontal="center" vertical="center"/>
    </xf>
    <xf numFmtId="0" fontId="90" fillId="0" borderId="53" xfId="194" applyFont="1" applyBorder="1" applyAlignment="1">
      <alignment horizontal="left" vertical="center"/>
    </xf>
    <xf numFmtId="176" fontId="83" fillId="0" borderId="24" xfId="194" applyNumberFormat="1" applyFont="1" applyBorder="1" applyAlignment="1">
      <alignment horizontal="center" vertical="center"/>
    </xf>
    <xf numFmtId="176" fontId="83" fillId="0" borderId="0" xfId="194" applyNumberFormat="1" applyFont="1" applyAlignment="1">
      <alignment horizontal="right" vertical="center"/>
    </xf>
    <xf numFmtId="0" fontId="83" fillId="0" borderId="0" xfId="194" applyFont="1" applyAlignment="1">
      <alignment horizontal="left" vertical="center"/>
    </xf>
    <xf numFmtId="0" fontId="83" fillId="0" borderId="54" xfId="194" applyFont="1" applyBorder="1" applyAlignment="1">
      <alignment horizontal="center" vertical="center"/>
    </xf>
    <xf numFmtId="0" fontId="118" fillId="0" borderId="0" xfId="194" applyFont="1" applyAlignment="1">
      <alignment horizontal="left" vertical="center"/>
    </xf>
    <xf numFmtId="0" fontId="118" fillId="0" borderId="0" xfId="194" applyFont="1">
      <alignment vertical="center"/>
    </xf>
    <xf numFmtId="0" fontId="119" fillId="0" borderId="0" xfId="196" applyFont="1"/>
    <xf numFmtId="0" fontId="114" fillId="0" borderId="0" xfId="196" applyFont="1"/>
    <xf numFmtId="176" fontId="114" fillId="0" borderId="0" xfId="196" applyNumberFormat="1" applyFont="1" applyAlignment="1">
      <alignment shrinkToFit="1"/>
    </xf>
    <xf numFmtId="0" fontId="120" fillId="0" borderId="0" xfId="196" applyFont="1" applyAlignment="1">
      <alignment horizontal="center"/>
    </xf>
    <xf numFmtId="0" fontId="120" fillId="0" borderId="0" xfId="196" applyFont="1"/>
    <xf numFmtId="0" fontId="120" fillId="0" borderId="0" xfId="196" applyFont="1" applyAlignment="1">
      <alignment shrinkToFit="1"/>
    </xf>
    <xf numFmtId="49" fontId="121" fillId="0" borderId="0" xfId="196" applyNumberFormat="1" applyFont="1" applyAlignment="1">
      <alignment shrinkToFit="1"/>
    </xf>
    <xf numFmtId="0" fontId="119" fillId="0" borderId="0" xfId="196" applyFont="1" applyAlignment="1">
      <alignment horizontal="left"/>
    </xf>
    <xf numFmtId="0" fontId="119" fillId="0" borderId="0" xfId="196" applyFont="1" applyAlignment="1">
      <alignment horizontal="center"/>
    </xf>
    <xf numFmtId="0" fontId="114" fillId="0" borderId="0" xfId="196" applyFont="1" applyAlignment="1">
      <alignment horizontal="left"/>
    </xf>
    <xf numFmtId="176" fontId="114" fillId="0" borderId="0" xfId="196" applyNumberFormat="1" applyFont="1" applyAlignment="1">
      <alignment horizontal="left" shrinkToFit="1"/>
    </xf>
    <xf numFmtId="0" fontId="115" fillId="0" borderId="0" xfId="196" applyFont="1"/>
    <xf numFmtId="0" fontId="122" fillId="0" borderId="0" xfId="8" applyFont="1" applyAlignment="1" applyProtection="1">
      <alignment horizontal="left" vertical="center"/>
    </xf>
    <xf numFmtId="0" fontId="114" fillId="0" borderId="0" xfId="196" applyFont="1" applyAlignment="1">
      <alignment vertical="center" shrinkToFit="1"/>
    </xf>
    <xf numFmtId="49" fontId="114" fillId="0" borderId="0" xfId="196" applyNumberFormat="1" applyFont="1" applyAlignment="1">
      <alignment shrinkToFit="1"/>
    </xf>
    <xf numFmtId="0" fontId="123" fillId="0" borderId="0" xfId="12" applyFont="1" applyAlignment="1">
      <alignment horizontal="left"/>
    </xf>
    <xf numFmtId="0" fontId="119" fillId="0" borderId="0" xfId="196" applyFont="1" applyAlignment="1">
      <alignment horizontal="left" vertical="center"/>
    </xf>
    <xf numFmtId="0" fontId="114" fillId="0" borderId="0" xfId="196" applyFont="1" applyAlignment="1">
      <alignment vertical="center"/>
    </xf>
    <xf numFmtId="0" fontId="114" fillId="0" borderId="32" xfId="196" applyFont="1" applyBorder="1" applyAlignment="1">
      <alignment vertical="center"/>
    </xf>
    <xf numFmtId="0" fontId="114" fillId="0" borderId="0" xfId="196" applyFont="1" applyAlignment="1">
      <alignment horizontal="center" vertical="center"/>
    </xf>
    <xf numFmtId="0" fontId="122" fillId="0" borderId="0" xfId="8" applyFont="1" applyAlignment="1" applyProtection="1">
      <alignment horizontal="center" vertical="center"/>
    </xf>
    <xf numFmtId="183" fontId="114" fillId="0" borderId="0" xfId="196" applyNumberFormat="1" applyFont="1" applyAlignment="1">
      <alignment horizontal="left" vertical="center"/>
    </xf>
    <xf numFmtId="0" fontId="114" fillId="0" borderId="1" xfId="196" applyFont="1" applyBorder="1" applyAlignment="1">
      <alignment horizontal="left" vertical="center"/>
    </xf>
    <xf numFmtId="183" fontId="114" fillId="0" borderId="1" xfId="196" applyNumberFormat="1" applyFont="1" applyBorder="1" applyAlignment="1">
      <alignment horizontal="left" vertical="center" shrinkToFit="1"/>
    </xf>
    <xf numFmtId="0" fontId="114" fillId="0" borderId="16" xfId="196" applyFont="1" applyBorder="1" applyAlignment="1">
      <alignment vertical="center"/>
    </xf>
    <xf numFmtId="183" fontId="114" fillId="0" borderId="0" xfId="196" applyNumberFormat="1" applyFont="1" applyAlignment="1">
      <alignment horizontal="center" vertical="center" shrinkToFit="1"/>
    </xf>
    <xf numFmtId="0" fontId="124" fillId="0" borderId="0" xfId="196" applyFont="1"/>
    <xf numFmtId="176" fontId="114" fillId="0" borderId="90" xfId="196" applyNumberFormat="1" applyFont="1" applyBorder="1" applyAlignment="1">
      <alignment vertical="center" shrinkToFit="1"/>
    </xf>
    <xf numFmtId="0" fontId="114" fillId="0" borderId="1" xfId="196" applyFont="1" applyBorder="1" applyAlignment="1">
      <alignment horizontal="center" vertical="center"/>
    </xf>
    <xf numFmtId="0" fontId="104" fillId="43" borderId="2" xfId="196" applyFont="1" applyFill="1" applyBorder="1" applyAlignment="1">
      <alignment horizontal="center" vertical="center"/>
    </xf>
    <xf numFmtId="176" fontId="104" fillId="44" borderId="2" xfId="196" applyNumberFormat="1" applyFont="1" applyFill="1" applyBorder="1" applyAlignment="1">
      <alignment horizontal="center" vertical="center" shrinkToFit="1"/>
    </xf>
    <xf numFmtId="0" fontId="104" fillId="44" borderId="2" xfId="196" applyFont="1" applyFill="1" applyBorder="1" applyAlignment="1">
      <alignment horizontal="center" vertical="center" shrinkToFit="1"/>
    </xf>
    <xf numFmtId="0" fontId="104" fillId="44" borderId="2" xfId="196" applyFont="1" applyFill="1" applyBorder="1" applyAlignment="1">
      <alignment horizontal="center" vertical="center"/>
    </xf>
    <xf numFmtId="49" fontId="104" fillId="44" borderId="2" xfId="196" applyNumberFormat="1" applyFont="1" applyFill="1" applyBorder="1" applyAlignment="1">
      <alignment horizontal="center" vertical="center" shrinkToFit="1"/>
    </xf>
    <xf numFmtId="0" fontId="104" fillId="44" borderId="4" xfId="196" applyFont="1" applyFill="1" applyBorder="1" applyAlignment="1">
      <alignment horizontal="center" vertical="center" shrinkToFit="1"/>
    </xf>
    <xf numFmtId="184" fontId="104" fillId="44" borderId="2" xfId="196" applyNumberFormat="1" applyFont="1" applyFill="1" applyBorder="1" applyAlignment="1">
      <alignment horizontal="center" vertical="center" shrinkToFit="1"/>
    </xf>
    <xf numFmtId="0" fontId="104" fillId="0" borderId="0" xfId="196" applyFont="1" applyAlignment="1">
      <alignment horizontal="center"/>
    </xf>
    <xf numFmtId="176" fontId="104" fillId="46" borderId="32" xfId="196" applyNumberFormat="1" applyFont="1" applyFill="1" applyBorder="1" applyAlignment="1">
      <alignment horizontal="center" vertical="center" shrinkToFit="1"/>
    </xf>
    <xf numFmtId="49" fontId="119" fillId="47" borderId="32" xfId="196" applyNumberFormat="1" applyFont="1" applyFill="1" applyBorder="1" applyAlignment="1">
      <alignment vertical="center" shrinkToFit="1"/>
    </xf>
    <xf numFmtId="0" fontId="104" fillId="46" borderId="32" xfId="196" applyFont="1" applyFill="1" applyBorder="1" applyAlignment="1">
      <alignment horizontal="left" vertical="center" shrinkToFit="1"/>
    </xf>
    <xf numFmtId="0" fontId="104" fillId="46" borderId="31" xfId="196" applyFont="1" applyFill="1" applyBorder="1" applyAlignment="1">
      <alignment horizontal="center" vertical="center" shrinkToFit="1"/>
    </xf>
    <xf numFmtId="0" fontId="104" fillId="46" borderId="32" xfId="196" applyFont="1" applyFill="1" applyBorder="1" applyAlignment="1">
      <alignment horizontal="center" vertical="center" shrinkToFit="1"/>
    </xf>
    <xf numFmtId="184" fontId="114" fillId="46" borderId="32" xfId="197" applyNumberFormat="1" applyFont="1" applyFill="1" applyBorder="1" applyAlignment="1">
      <alignment horizontal="left" vertical="center" shrinkToFit="1"/>
    </xf>
    <xf numFmtId="0" fontId="104" fillId="0" borderId="16" xfId="196" applyFont="1" applyBorder="1" applyAlignment="1">
      <alignment horizontal="center" vertical="center"/>
    </xf>
    <xf numFmtId="176" fontId="104" fillId="2" borderId="16" xfId="196" applyNumberFormat="1" applyFont="1" applyFill="1" applyBorder="1" applyAlignment="1">
      <alignment horizontal="center" vertical="center" shrinkToFit="1"/>
    </xf>
    <xf numFmtId="0" fontId="114" fillId="2" borderId="25" xfId="196" applyFont="1" applyFill="1" applyBorder="1" applyAlignment="1">
      <alignment horizontal="center" vertical="center"/>
    </xf>
    <xf numFmtId="185" fontId="114" fillId="2" borderId="16" xfId="196" applyNumberFormat="1" applyFont="1" applyFill="1" applyBorder="1" applyAlignment="1">
      <alignment horizontal="left" vertical="center" shrinkToFit="1"/>
    </xf>
    <xf numFmtId="0" fontId="114" fillId="2" borderId="16" xfId="196" applyFont="1" applyFill="1" applyBorder="1" applyAlignment="1">
      <alignment horizontal="center" vertical="center"/>
    </xf>
    <xf numFmtId="184" fontId="114" fillId="2" borderId="16" xfId="197" applyNumberFormat="1" applyFont="1" applyFill="1" applyBorder="1" applyAlignment="1">
      <alignment horizontal="left" vertical="center" shrinkToFit="1"/>
    </xf>
    <xf numFmtId="49" fontId="114" fillId="2" borderId="56" xfId="196" applyNumberFormat="1" applyFont="1" applyFill="1" applyBorder="1" applyAlignment="1">
      <alignment vertical="center" shrinkToFit="1"/>
    </xf>
    <xf numFmtId="185" fontId="114" fillId="2" borderId="91" xfId="196" applyNumberFormat="1" applyFont="1" applyFill="1" applyBorder="1" applyAlignment="1">
      <alignment horizontal="left" vertical="center" shrinkToFit="1"/>
    </xf>
    <xf numFmtId="0" fontId="114" fillId="2" borderId="16" xfId="196" applyFont="1" applyFill="1" applyBorder="1" applyAlignment="1">
      <alignment vertical="center" shrinkToFit="1"/>
    </xf>
    <xf numFmtId="184" fontId="114" fillId="2" borderId="16" xfId="196" applyNumberFormat="1" applyFont="1" applyFill="1" applyBorder="1" applyAlignment="1">
      <alignment horizontal="left" vertical="center" shrinkToFit="1"/>
    </xf>
    <xf numFmtId="49" fontId="114" fillId="2" borderId="17" xfId="196" applyNumberFormat="1" applyFont="1" applyFill="1" applyBorder="1" applyAlignment="1">
      <alignment vertical="center" shrinkToFit="1"/>
    </xf>
    <xf numFmtId="0" fontId="114" fillId="0" borderId="18" xfId="196" applyFont="1" applyBorder="1" applyAlignment="1">
      <alignment vertical="center"/>
    </xf>
    <xf numFmtId="0" fontId="114" fillId="0" borderId="25" xfId="196" applyFont="1" applyBorder="1" applyAlignment="1">
      <alignment horizontal="center" vertical="center"/>
    </xf>
    <xf numFmtId="0" fontId="114" fillId="2" borderId="17" xfId="196" applyFont="1" applyFill="1" applyBorder="1" applyAlignment="1">
      <alignment vertical="center" shrinkToFit="1"/>
    </xf>
    <xf numFmtId="49" fontId="114" fillId="2" borderId="16" xfId="196" applyNumberFormat="1" applyFont="1" applyFill="1" applyBorder="1" applyAlignment="1">
      <alignment vertical="center" shrinkToFit="1"/>
    </xf>
    <xf numFmtId="0" fontId="114" fillId="2" borderId="0" xfId="196" applyFont="1" applyFill="1"/>
    <xf numFmtId="184" fontId="88" fillId="2" borderId="16" xfId="196" applyNumberFormat="1" applyFont="1" applyFill="1" applyBorder="1" applyAlignment="1">
      <alignment horizontal="left" vertical="center" shrinkToFit="1"/>
    </xf>
    <xf numFmtId="0" fontId="88" fillId="0" borderId="0" xfId="196" applyFont="1"/>
    <xf numFmtId="49" fontId="114" fillId="2" borderId="91" xfId="196" applyNumberFormat="1" applyFont="1" applyFill="1" applyBorder="1" applyAlignment="1">
      <alignment vertical="center" shrinkToFit="1"/>
    </xf>
    <xf numFmtId="185" fontId="114" fillId="2" borderId="56" xfId="196" applyNumberFormat="1" applyFont="1" applyFill="1" applyBorder="1" applyAlignment="1">
      <alignment horizontal="left" vertical="center" shrinkToFit="1"/>
    </xf>
    <xf numFmtId="176" fontId="114" fillId="0" borderId="18" xfId="196" applyNumberFormat="1" applyFont="1" applyBorder="1" applyAlignment="1">
      <alignment vertical="center" shrinkToFit="1"/>
    </xf>
    <xf numFmtId="185" fontId="114" fillId="2" borderId="58" xfId="196" applyNumberFormat="1" applyFont="1" applyFill="1" applyBorder="1" applyAlignment="1">
      <alignment horizontal="left" vertical="center" shrinkToFit="1"/>
    </xf>
    <xf numFmtId="184" fontId="88" fillId="2" borderId="16" xfId="197" applyNumberFormat="1" applyFont="1" applyFill="1" applyBorder="1" applyAlignment="1">
      <alignment horizontal="left" vertical="center" shrinkToFit="1"/>
    </xf>
    <xf numFmtId="0" fontId="119" fillId="0" borderId="24" xfId="198" applyFont="1" applyBorder="1" applyAlignment="1">
      <alignment horizontal="left" vertical="center"/>
    </xf>
    <xf numFmtId="0" fontId="119" fillId="0" borderId="0" xfId="198" applyFont="1" applyAlignment="1">
      <alignment horizontal="left" vertical="center"/>
    </xf>
    <xf numFmtId="0" fontId="104" fillId="0" borderId="14" xfId="196" applyFont="1" applyBorder="1" applyAlignment="1">
      <alignment horizontal="center" vertical="center"/>
    </xf>
    <xf numFmtId="0" fontId="114" fillId="0" borderId="0" xfId="196" applyFont="1" applyAlignment="1">
      <alignment horizontal="center" shrinkToFit="1"/>
    </xf>
    <xf numFmtId="0" fontId="114" fillId="0" borderId="0" xfId="196" applyFont="1" applyAlignment="1">
      <alignment horizontal="center"/>
    </xf>
    <xf numFmtId="184" fontId="114" fillId="0" borderId="0" xfId="196" applyNumberFormat="1" applyFont="1" applyAlignment="1">
      <alignment horizontal="left" shrinkToFit="1"/>
    </xf>
    <xf numFmtId="0" fontId="104" fillId="45" borderId="32" xfId="196" applyFont="1" applyFill="1" applyBorder="1" applyAlignment="1">
      <alignment horizontal="center" vertical="center"/>
    </xf>
    <xf numFmtId="0" fontId="104" fillId="46" borderId="31" xfId="196" applyFont="1" applyFill="1" applyBorder="1" applyAlignment="1">
      <alignment horizontal="center" vertical="center"/>
    </xf>
    <xf numFmtId="0" fontId="84" fillId="48" borderId="19" xfId="166" applyFont="1" applyFill="1" applyBorder="1" applyAlignment="1">
      <alignment horizontal="center" vertical="center" shrinkToFit="1"/>
    </xf>
    <xf numFmtId="0" fontId="84" fillId="48" borderId="49" xfId="166" applyFont="1" applyFill="1" applyBorder="1" applyAlignment="1">
      <alignment horizontal="center" vertical="center" shrinkToFit="1"/>
    </xf>
    <xf numFmtId="0" fontId="84" fillId="0" borderId="6" xfId="166" applyFont="1" applyBorder="1" applyAlignment="1">
      <alignment vertical="center" shrinkToFit="1"/>
    </xf>
    <xf numFmtId="0" fontId="84" fillId="0" borderId="84" xfId="166" applyFont="1" applyBorder="1" applyAlignment="1">
      <alignment vertical="center" shrinkToFit="1"/>
    </xf>
    <xf numFmtId="0" fontId="84" fillId="0" borderId="18" xfId="166" applyFont="1" applyBorder="1" applyAlignment="1">
      <alignment vertical="center" shrinkToFit="1"/>
    </xf>
    <xf numFmtId="0" fontId="84" fillId="0" borderId="23" xfId="166" applyFont="1" applyBorder="1" applyAlignment="1">
      <alignment vertical="center" shrinkToFit="1"/>
    </xf>
    <xf numFmtId="0" fontId="84" fillId="0" borderId="10" xfId="166" applyFont="1" applyBorder="1" applyAlignment="1">
      <alignment vertical="center" shrinkToFit="1"/>
    </xf>
    <xf numFmtId="0" fontId="84" fillId="0" borderId="27" xfId="166" applyFont="1" applyBorder="1" applyAlignment="1">
      <alignment vertical="center" shrinkToFit="1"/>
    </xf>
    <xf numFmtId="0" fontId="83" fillId="40" borderId="0" xfId="166" applyFont="1" applyFill="1">
      <alignment vertical="center"/>
    </xf>
    <xf numFmtId="0" fontId="84" fillId="40" borderId="6" xfId="166" applyFont="1" applyFill="1" applyBorder="1" applyAlignment="1">
      <alignment vertical="center" shrinkToFit="1"/>
    </xf>
    <xf numFmtId="0" fontId="84" fillId="40" borderId="84" xfId="166" applyFont="1" applyFill="1" applyBorder="1" applyAlignment="1">
      <alignment vertical="center" shrinkToFit="1"/>
    </xf>
    <xf numFmtId="0" fontId="84" fillId="40" borderId="18" xfId="166" applyFont="1" applyFill="1" applyBorder="1" applyAlignment="1">
      <alignment vertical="center" shrinkToFit="1"/>
    </xf>
    <xf numFmtId="0" fontId="84" fillId="40" borderId="23" xfId="166" applyFont="1" applyFill="1" applyBorder="1" applyAlignment="1">
      <alignment vertical="center" shrinkToFit="1"/>
    </xf>
    <xf numFmtId="0" fontId="84" fillId="40" borderId="10" xfId="166" applyFont="1" applyFill="1" applyBorder="1" applyAlignment="1">
      <alignment vertical="center" shrinkToFit="1"/>
    </xf>
    <xf numFmtId="0" fontId="84" fillId="40" borderId="27" xfId="166" applyFont="1" applyFill="1" applyBorder="1" applyAlignment="1">
      <alignment vertical="center" shrinkToFit="1"/>
    </xf>
    <xf numFmtId="0" fontId="84" fillId="40" borderId="30" xfId="166" applyFont="1" applyFill="1" applyBorder="1" applyAlignment="1">
      <alignment vertical="center" shrinkToFit="1"/>
    </xf>
    <xf numFmtId="0" fontId="84" fillId="40" borderId="17" xfId="166" applyFont="1" applyFill="1" applyBorder="1" applyAlignment="1">
      <alignment vertical="center" shrinkToFit="1"/>
    </xf>
    <xf numFmtId="0" fontId="84" fillId="40" borderId="21" xfId="166" applyFont="1" applyFill="1" applyBorder="1" applyAlignment="1">
      <alignment vertical="center" shrinkToFit="1"/>
    </xf>
    <xf numFmtId="0" fontId="114" fillId="0" borderId="16" xfId="196" applyFont="1" applyBorder="1" applyAlignment="1">
      <alignment horizontal="center" vertical="center"/>
    </xf>
    <xf numFmtId="176" fontId="114" fillId="44" borderId="2" xfId="196" applyNumberFormat="1" applyFont="1" applyFill="1" applyBorder="1" applyAlignment="1">
      <alignment horizontal="center" vertical="center" shrinkToFit="1"/>
    </xf>
    <xf numFmtId="0" fontId="114" fillId="44" borderId="2" xfId="196" applyFont="1" applyFill="1" applyBorder="1" applyAlignment="1">
      <alignment horizontal="center" vertical="center" shrinkToFit="1"/>
    </xf>
    <xf numFmtId="176" fontId="114" fillId="46" borderId="32" xfId="196" applyNumberFormat="1" applyFont="1" applyFill="1" applyBorder="1" applyAlignment="1">
      <alignment horizontal="center" vertical="center" shrinkToFit="1"/>
    </xf>
    <xf numFmtId="0" fontId="114" fillId="46" borderId="30" xfId="196" applyFont="1" applyFill="1" applyBorder="1" applyAlignment="1">
      <alignment horizontal="center" vertical="center" shrinkToFit="1"/>
    </xf>
    <xf numFmtId="20" fontId="84" fillId="40" borderId="0" xfId="166" applyNumberFormat="1" applyFont="1" applyFill="1" applyAlignment="1">
      <alignment horizontal="center" vertical="center" shrinkToFit="1"/>
    </xf>
    <xf numFmtId="0" fontId="93" fillId="40" borderId="0" xfId="166" applyFont="1" applyFill="1" applyAlignment="1">
      <alignment horizontal="center" vertical="center" shrinkToFit="1"/>
    </xf>
    <xf numFmtId="0" fontId="84" fillId="40" borderId="54" xfId="166" applyFont="1" applyFill="1" applyBorder="1" applyAlignment="1">
      <alignment horizontal="center" vertical="center" shrinkToFit="1"/>
    </xf>
    <xf numFmtId="0" fontId="110" fillId="40" borderId="10" xfId="166" applyFont="1" applyFill="1" applyBorder="1" applyAlignment="1">
      <alignment vertical="center" shrinkToFit="1"/>
    </xf>
    <xf numFmtId="0" fontId="110" fillId="40" borderId="27" xfId="166" applyFont="1" applyFill="1" applyBorder="1" applyAlignment="1">
      <alignment vertical="center" shrinkToFit="1"/>
    </xf>
    <xf numFmtId="0" fontId="125" fillId="0" borderId="0" xfId="166" applyFont="1" applyAlignment="1">
      <alignment horizontal="center" vertical="center"/>
    </xf>
    <xf numFmtId="0" fontId="125" fillId="0" borderId="0" xfId="166" applyFont="1">
      <alignment vertical="center"/>
    </xf>
    <xf numFmtId="0" fontId="125" fillId="0" borderId="0" xfId="166" applyFont="1" applyAlignment="1">
      <alignment vertical="center" shrinkToFit="1"/>
    </xf>
    <xf numFmtId="0" fontId="125" fillId="0" borderId="0" xfId="166" applyFont="1" applyAlignment="1">
      <alignment horizontal="centerContinuous" vertical="center" shrinkToFit="1"/>
    </xf>
    <xf numFmtId="0" fontId="127" fillId="0" borderId="0" xfId="166" applyFont="1" applyAlignment="1">
      <alignment horizontal="center" vertical="center"/>
    </xf>
    <xf numFmtId="0" fontId="127" fillId="0" borderId="0" xfId="166" applyFont="1" applyAlignment="1">
      <alignment horizontal="centerContinuous" vertical="center"/>
    </xf>
    <xf numFmtId="0" fontId="127" fillId="0" borderId="0" xfId="166" applyFont="1">
      <alignment vertical="center"/>
    </xf>
    <xf numFmtId="0" fontId="127" fillId="0" borderId="0" xfId="166" applyFont="1" applyAlignment="1">
      <alignment vertical="center" shrinkToFit="1"/>
    </xf>
    <xf numFmtId="0" fontId="127" fillId="0" borderId="0" xfId="166" applyFont="1" applyAlignment="1">
      <alignment horizontal="centerContinuous" vertical="center" shrinkToFit="1"/>
    </xf>
    <xf numFmtId="0" fontId="107" fillId="0" borderId="0" xfId="199" applyFont="1">
      <alignment vertical="center"/>
    </xf>
    <xf numFmtId="0" fontId="107" fillId="39" borderId="92" xfId="199" applyFont="1" applyFill="1" applyBorder="1" applyAlignment="1">
      <alignment horizontal="center" vertical="center"/>
    </xf>
    <xf numFmtId="0" fontId="107" fillId="0" borderId="2" xfId="199" applyFont="1" applyBorder="1">
      <alignment vertical="center"/>
    </xf>
    <xf numFmtId="0" fontId="108" fillId="2" borderId="2" xfId="199" applyFont="1" applyFill="1" applyBorder="1">
      <alignment vertical="center"/>
    </xf>
    <xf numFmtId="0" fontId="128" fillId="2" borderId="2" xfId="199" applyFont="1" applyFill="1" applyBorder="1">
      <alignment vertical="center"/>
    </xf>
    <xf numFmtId="0" fontId="100" fillId="49" borderId="2" xfId="199" applyFont="1" applyFill="1" applyBorder="1">
      <alignment vertical="center"/>
    </xf>
    <xf numFmtId="0" fontId="108" fillId="37" borderId="2" xfId="199" applyFont="1" applyFill="1" applyBorder="1">
      <alignment vertical="center"/>
    </xf>
    <xf numFmtId="0" fontId="108" fillId="44" borderId="2" xfId="199" applyFont="1" applyFill="1" applyBorder="1">
      <alignment vertical="center"/>
    </xf>
    <xf numFmtId="0" fontId="100" fillId="2" borderId="2" xfId="199" applyFont="1" applyFill="1" applyBorder="1">
      <alignment vertical="center"/>
    </xf>
    <xf numFmtId="0" fontId="100" fillId="0" borderId="0" xfId="199" applyFont="1">
      <alignment vertical="center"/>
    </xf>
    <xf numFmtId="0" fontId="100" fillId="0" borderId="0" xfId="200" applyFont="1">
      <alignment vertical="center"/>
    </xf>
    <xf numFmtId="0" fontId="84" fillId="0" borderId="0" xfId="166" applyFont="1" applyAlignment="1">
      <alignment horizontal="centerContinuous" vertical="center"/>
    </xf>
    <xf numFmtId="0" fontId="83" fillId="0" borderId="0" xfId="166" applyFont="1" applyAlignment="1">
      <alignment horizontal="centerContinuous" vertical="center"/>
    </xf>
    <xf numFmtId="176" fontId="114" fillId="0" borderId="51" xfId="194" applyNumberFormat="1" applyFont="1" applyBorder="1" applyAlignment="1">
      <alignment horizontal="center" vertical="center"/>
    </xf>
    <xf numFmtId="176" fontId="114" fillId="0" borderId="31" xfId="194" applyNumberFormat="1" applyFont="1" applyBorder="1" applyAlignment="1">
      <alignment horizontal="center" vertical="center"/>
    </xf>
    <xf numFmtId="0" fontId="114" fillId="0" borderId="75" xfId="194" applyFont="1" applyBorder="1" applyAlignment="1">
      <alignment horizontal="center" vertical="center"/>
    </xf>
    <xf numFmtId="176" fontId="114" fillId="0" borderId="55" xfId="194" applyNumberFormat="1" applyFont="1" applyBorder="1" applyAlignment="1">
      <alignment horizontal="center" vertical="center"/>
    </xf>
    <xf numFmtId="176" fontId="114" fillId="0" borderId="15" xfId="194" applyNumberFormat="1" applyFont="1" applyBorder="1" applyAlignment="1">
      <alignment horizontal="center" vertical="center" shrinkToFit="1"/>
    </xf>
    <xf numFmtId="0" fontId="114" fillId="0" borderId="86" xfId="194" applyFont="1" applyBorder="1" applyAlignment="1">
      <alignment horizontal="center" vertical="center"/>
    </xf>
    <xf numFmtId="0" fontId="114" fillId="0" borderId="16" xfId="194" applyFont="1" applyBorder="1" applyAlignment="1">
      <alignment horizontal="center" vertical="center" shrinkToFit="1"/>
    </xf>
    <xf numFmtId="176" fontId="114" fillId="0" borderId="77" xfId="194" applyNumberFormat="1" applyFont="1" applyBorder="1" applyAlignment="1">
      <alignment horizontal="center" vertical="center" shrinkToFit="1"/>
    </xf>
    <xf numFmtId="176" fontId="116" fillId="0" borderId="61" xfId="194" applyNumberFormat="1" applyFont="1" applyBorder="1" applyAlignment="1">
      <alignment horizontal="center" vertical="center"/>
    </xf>
    <xf numFmtId="0" fontId="114" fillId="0" borderId="62" xfId="194" applyFont="1" applyBorder="1" applyAlignment="1">
      <alignment horizontal="center" vertical="center"/>
    </xf>
    <xf numFmtId="0" fontId="114" fillId="0" borderId="14" xfId="194" applyFont="1" applyBorder="1" applyAlignment="1">
      <alignment horizontal="center" vertical="center"/>
    </xf>
    <xf numFmtId="176" fontId="114" fillId="0" borderId="88" xfId="194" applyNumberFormat="1" applyFont="1" applyBorder="1" applyAlignment="1">
      <alignment horizontal="center" vertical="center" shrinkToFit="1"/>
    </xf>
    <xf numFmtId="176" fontId="116" fillId="0" borderId="89" xfId="194" applyNumberFormat="1" applyFont="1" applyBorder="1" applyAlignment="1">
      <alignment horizontal="center" vertical="center"/>
    </xf>
    <xf numFmtId="0" fontId="114" fillId="0" borderId="83" xfId="194" applyFont="1" applyBorder="1" applyAlignment="1">
      <alignment horizontal="center" vertical="center"/>
    </xf>
    <xf numFmtId="0" fontId="129" fillId="0" borderId="0" xfId="196" applyFont="1" applyAlignment="1">
      <alignment horizontal="left" vertical="center"/>
    </xf>
    <xf numFmtId="0" fontId="130" fillId="0" borderId="0" xfId="191" applyFont="1">
      <alignment vertical="center"/>
    </xf>
    <xf numFmtId="0" fontId="84" fillId="0" borderId="45" xfId="166" applyFont="1" applyBorder="1" applyAlignment="1">
      <alignment horizontal="centerContinuous" vertical="center" shrinkToFit="1"/>
    </xf>
    <xf numFmtId="0" fontId="84" fillId="0" borderId="22" xfId="166" applyFont="1" applyBorder="1" applyAlignment="1">
      <alignment horizontal="centerContinuous" vertical="center" shrinkToFit="1"/>
    </xf>
    <xf numFmtId="0" fontId="84" fillId="0" borderId="29" xfId="166" applyFont="1" applyBorder="1" applyAlignment="1">
      <alignment horizontal="centerContinuous" vertical="center" shrinkToFit="1"/>
    </xf>
    <xf numFmtId="0" fontId="84" fillId="0" borderId="26" xfId="166" applyFont="1" applyBorder="1" applyAlignment="1">
      <alignment horizontal="centerContinuous" vertical="center" shrinkToFit="1"/>
    </xf>
    <xf numFmtId="0" fontId="84" fillId="0" borderId="58" xfId="166" applyFont="1" applyBorder="1" applyAlignment="1">
      <alignment horizontal="centerContinuous" vertical="center" shrinkToFit="1"/>
    </xf>
    <xf numFmtId="0" fontId="84" fillId="0" borderId="17" xfId="166" applyFont="1" applyBorder="1" applyAlignment="1">
      <alignment horizontal="centerContinuous" vertical="center" shrinkToFit="1"/>
    </xf>
    <xf numFmtId="0" fontId="84" fillId="0" borderId="44" xfId="166" applyFont="1" applyBorder="1" applyAlignment="1">
      <alignment horizontal="centerContinuous" vertical="center" shrinkToFit="1"/>
    </xf>
    <xf numFmtId="0" fontId="84" fillId="0" borderId="25" xfId="166" applyFont="1" applyBorder="1" applyAlignment="1">
      <alignment horizontal="centerContinuous" vertical="center" shrinkToFit="1"/>
    </xf>
    <xf numFmtId="0" fontId="84" fillId="0" borderId="23" xfId="166" applyFont="1" applyBorder="1" applyAlignment="1">
      <alignment horizontal="centerContinuous" vertical="center" shrinkToFit="1"/>
    </xf>
    <xf numFmtId="0" fontId="84" fillId="2" borderId="26" xfId="166" applyFont="1" applyFill="1" applyBorder="1" applyAlignment="1">
      <alignment horizontal="centerContinuous" vertical="center" shrinkToFit="1"/>
    </xf>
    <xf numFmtId="0" fontId="84" fillId="2" borderId="58" xfId="166" applyFont="1" applyFill="1" applyBorder="1" applyAlignment="1">
      <alignment horizontal="centerContinuous" vertical="center" shrinkToFit="1"/>
    </xf>
    <xf numFmtId="0" fontId="84" fillId="2" borderId="17" xfId="166" applyFont="1" applyFill="1" applyBorder="1" applyAlignment="1">
      <alignment horizontal="centerContinuous" vertical="center" shrinkToFit="1"/>
    </xf>
    <xf numFmtId="0" fontId="84" fillId="37" borderId="26" xfId="166" applyFont="1" applyFill="1" applyBorder="1" applyAlignment="1">
      <alignment horizontal="centerContinuous" vertical="center" shrinkToFit="1"/>
    </xf>
    <xf numFmtId="0" fontId="84" fillId="37" borderId="58" xfId="166" applyFont="1" applyFill="1" applyBorder="1" applyAlignment="1">
      <alignment horizontal="centerContinuous" vertical="center" shrinkToFit="1"/>
    </xf>
    <xf numFmtId="0" fontId="84" fillId="37" borderId="17" xfId="166" applyFont="1" applyFill="1" applyBorder="1" applyAlignment="1">
      <alignment horizontal="centerContinuous" vertical="center" shrinkToFit="1"/>
    </xf>
    <xf numFmtId="0" fontId="114" fillId="0" borderId="32" xfId="194" applyFont="1" applyBorder="1" applyAlignment="1">
      <alignment horizontal="center" vertical="center"/>
    </xf>
    <xf numFmtId="0" fontId="114" fillId="0" borderId="76" xfId="194" applyFont="1" applyBorder="1" applyAlignment="1">
      <alignment horizontal="center" vertical="center" shrinkToFit="1"/>
    </xf>
    <xf numFmtId="0" fontId="114" fillId="0" borderId="33" xfId="194" applyFont="1" applyBorder="1" applyAlignment="1">
      <alignment horizontal="center" vertical="center"/>
    </xf>
    <xf numFmtId="0" fontId="114" fillId="0" borderId="82" xfId="194" applyFont="1" applyBorder="1" applyAlignment="1">
      <alignment horizontal="center" vertical="center"/>
    </xf>
    <xf numFmtId="0" fontId="114" fillId="0" borderId="32" xfId="194" quotePrefix="1" applyFont="1" applyBorder="1" applyAlignment="1">
      <alignment horizontal="center" vertical="center"/>
    </xf>
    <xf numFmtId="0" fontId="114" fillId="0" borderId="14" xfId="194" applyFont="1" applyBorder="1" applyAlignment="1">
      <alignment horizontal="centerContinuous" vertical="center"/>
    </xf>
    <xf numFmtId="0" fontId="114" fillId="0" borderId="14" xfId="194" quotePrefix="1" applyFont="1" applyBorder="1" applyAlignment="1">
      <alignment horizontal="centerContinuous" vertical="center"/>
    </xf>
    <xf numFmtId="0" fontId="114" fillId="45" borderId="80" xfId="194" applyFont="1" applyFill="1" applyBorder="1" applyAlignment="1">
      <alignment horizontal="center" vertical="center"/>
    </xf>
    <xf numFmtId="0" fontId="114" fillId="45" borderId="32" xfId="194" applyFont="1" applyFill="1" applyBorder="1" applyAlignment="1">
      <alignment horizontal="center" vertical="center"/>
    </xf>
    <xf numFmtId="0" fontId="114" fillId="45" borderId="14" xfId="194" applyFont="1" applyFill="1" applyBorder="1" applyAlignment="1">
      <alignment horizontal="center" vertical="center"/>
    </xf>
    <xf numFmtId="0" fontId="114" fillId="45" borderId="16" xfId="194" applyFont="1" applyFill="1" applyBorder="1" applyAlignment="1">
      <alignment horizontal="center" vertical="center" shrinkToFit="1"/>
    </xf>
    <xf numFmtId="0" fontId="114" fillId="45" borderId="33" xfId="194" applyFont="1" applyFill="1" applyBorder="1" applyAlignment="1">
      <alignment horizontal="center" vertical="center"/>
    </xf>
    <xf numFmtId="0" fontId="114" fillId="45" borderId="87" xfId="194" applyFont="1" applyFill="1" applyBorder="1" applyAlignment="1">
      <alignment horizontal="center" vertical="center"/>
    </xf>
    <xf numFmtId="0" fontId="114" fillId="45" borderId="75" xfId="194" applyFont="1" applyFill="1" applyBorder="1" applyAlignment="1">
      <alignment horizontal="center" vertical="center"/>
    </xf>
    <xf numFmtId="0" fontId="114" fillId="45" borderId="86" xfId="194" applyFont="1" applyFill="1" applyBorder="1" applyAlignment="1">
      <alignment horizontal="center" vertical="center"/>
    </xf>
    <xf numFmtId="0" fontId="116" fillId="45" borderId="16" xfId="194" applyFont="1" applyFill="1" applyBorder="1" applyAlignment="1">
      <alignment horizontal="center" vertical="center" shrinkToFit="1"/>
    </xf>
    <xf numFmtId="0" fontId="116" fillId="45" borderId="76" xfId="194" applyFont="1" applyFill="1" applyBorder="1" applyAlignment="1">
      <alignment horizontal="center" vertical="center" shrinkToFit="1"/>
    </xf>
    <xf numFmtId="0" fontId="114" fillId="45" borderId="76" xfId="194" applyFont="1" applyFill="1" applyBorder="1" applyAlignment="1">
      <alignment horizontal="center" vertical="center" shrinkToFit="1"/>
    </xf>
    <xf numFmtId="0" fontId="114" fillId="45" borderId="82" xfId="194" applyFont="1" applyFill="1" applyBorder="1" applyAlignment="1">
      <alignment horizontal="center" vertical="center"/>
    </xf>
    <xf numFmtId="0" fontId="114" fillId="0" borderId="16" xfId="194" applyFont="1" applyBorder="1" applyAlignment="1">
      <alignment horizontal="centerContinuous" vertical="center" shrinkToFit="1"/>
    </xf>
    <xf numFmtId="0" fontId="114" fillId="0" borderId="76" xfId="194" applyFont="1" applyBorder="1" applyAlignment="1">
      <alignment horizontal="centerContinuous" vertical="center" shrinkToFit="1"/>
    </xf>
    <xf numFmtId="0" fontId="116" fillId="45" borderId="82" xfId="194" applyFont="1" applyFill="1" applyBorder="1" applyAlignment="1">
      <alignment horizontal="center" vertical="center"/>
    </xf>
    <xf numFmtId="0" fontId="116" fillId="45" borderId="33" xfId="194" applyFont="1" applyFill="1" applyBorder="1" applyAlignment="1">
      <alignment horizontal="center" vertical="center"/>
    </xf>
    <xf numFmtId="176" fontId="114" fillId="45" borderId="78" xfId="194" applyNumberFormat="1" applyFont="1" applyFill="1" applyBorder="1" applyAlignment="1">
      <alignment horizontal="center" vertical="center"/>
    </xf>
    <xf numFmtId="176" fontId="114" fillId="45" borderId="79" xfId="194" applyNumberFormat="1" applyFont="1" applyFill="1" applyBorder="1" applyAlignment="1">
      <alignment horizontal="center" vertical="center"/>
    </xf>
    <xf numFmtId="176" fontId="114" fillId="45" borderId="51" xfId="194" applyNumberFormat="1" applyFont="1" applyFill="1" applyBorder="1" applyAlignment="1">
      <alignment horizontal="center" vertical="center"/>
    </xf>
    <xf numFmtId="176" fontId="114" fillId="45" borderId="31" xfId="194" applyNumberFormat="1" applyFont="1" applyFill="1" applyBorder="1" applyAlignment="1">
      <alignment horizontal="center" vertical="center"/>
    </xf>
    <xf numFmtId="176" fontId="114" fillId="45" borderId="55" xfId="194" applyNumberFormat="1" applyFont="1" applyFill="1" applyBorder="1" applyAlignment="1">
      <alignment horizontal="center" vertical="center"/>
    </xf>
    <xf numFmtId="176" fontId="114" fillId="45" borderId="15" xfId="194" applyNumberFormat="1" applyFont="1" applyFill="1" applyBorder="1" applyAlignment="1">
      <alignment horizontal="center" vertical="center" shrinkToFit="1"/>
    </xf>
    <xf numFmtId="176" fontId="114" fillId="45" borderId="77" xfId="194" applyNumberFormat="1" applyFont="1" applyFill="1" applyBorder="1" applyAlignment="1">
      <alignment horizontal="center" vertical="center" shrinkToFit="1"/>
    </xf>
    <xf numFmtId="176" fontId="116" fillId="45" borderId="61" xfId="194" applyNumberFormat="1" applyFont="1" applyFill="1" applyBorder="1" applyAlignment="1">
      <alignment horizontal="center" vertical="center"/>
    </xf>
    <xf numFmtId="0" fontId="108" fillId="2" borderId="2" xfId="0" applyFont="1" applyFill="1" applyBorder="1">
      <alignment vertical="center"/>
    </xf>
    <xf numFmtId="176" fontId="114" fillId="40" borderId="78" xfId="194" applyNumberFormat="1" applyFont="1" applyFill="1" applyBorder="1" applyAlignment="1">
      <alignment horizontal="center" vertical="center"/>
    </xf>
    <xf numFmtId="176" fontId="114" fillId="40" borderId="79" xfId="194" applyNumberFormat="1" applyFont="1" applyFill="1" applyBorder="1" applyAlignment="1">
      <alignment horizontal="center" vertical="center"/>
    </xf>
    <xf numFmtId="0" fontId="114" fillId="40" borderId="80" xfId="194" applyFont="1" applyFill="1" applyBorder="1" applyAlignment="1">
      <alignment horizontal="center" vertical="center"/>
    </xf>
    <xf numFmtId="0" fontId="114" fillId="40" borderId="87" xfId="194" applyFont="1" applyFill="1" applyBorder="1" applyAlignment="1">
      <alignment horizontal="center" vertical="center"/>
    </xf>
    <xf numFmtId="176" fontId="114" fillId="40" borderId="51" xfId="194" applyNumberFormat="1" applyFont="1" applyFill="1" applyBorder="1" applyAlignment="1">
      <alignment horizontal="center" vertical="center"/>
    </xf>
    <xf numFmtId="176" fontId="114" fillId="40" borderId="31" xfId="194" applyNumberFormat="1" applyFont="1" applyFill="1" applyBorder="1" applyAlignment="1">
      <alignment horizontal="center" vertical="center"/>
    </xf>
    <xf numFmtId="0" fontId="114" fillId="40" borderId="32" xfId="194" applyFont="1" applyFill="1" applyBorder="1" applyAlignment="1">
      <alignment horizontal="center" vertical="center"/>
    </xf>
    <xf numFmtId="0" fontId="88" fillId="40" borderId="32" xfId="194" applyFont="1" applyFill="1" applyBorder="1" applyAlignment="1">
      <alignment horizontal="center" vertical="center"/>
    </xf>
    <xf numFmtId="0" fontId="114" fillId="40" borderId="75" xfId="194" applyFont="1" applyFill="1" applyBorder="1" applyAlignment="1">
      <alignment horizontal="center" vertical="center"/>
    </xf>
    <xf numFmtId="176" fontId="114" fillId="40" borderId="55" xfId="194" applyNumberFormat="1" applyFont="1" applyFill="1" applyBorder="1" applyAlignment="1">
      <alignment horizontal="center" vertical="center"/>
    </xf>
    <xf numFmtId="176" fontId="114" fillId="40" borderId="15" xfId="194" applyNumberFormat="1" applyFont="1" applyFill="1" applyBorder="1" applyAlignment="1">
      <alignment horizontal="center" vertical="center" shrinkToFit="1"/>
    </xf>
    <xf numFmtId="0" fontId="114" fillId="40" borderId="14" xfId="194" applyFont="1" applyFill="1" applyBorder="1" applyAlignment="1">
      <alignment horizontal="center" vertical="center"/>
    </xf>
    <xf numFmtId="0" fontId="88" fillId="40" borderId="14" xfId="194" applyFont="1" applyFill="1" applyBorder="1" applyAlignment="1">
      <alignment horizontal="center" vertical="center"/>
    </xf>
    <xf numFmtId="0" fontId="114" fillId="40" borderId="86" xfId="194" applyFont="1" applyFill="1" applyBorder="1" applyAlignment="1">
      <alignment horizontal="center" vertical="center"/>
    </xf>
    <xf numFmtId="0" fontId="114" fillId="40" borderId="16" xfId="194" applyFont="1" applyFill="1" applyBorder="1" applyAlignment="1">
      <alignment horizontal="center" vertical="center" shrinkToFit="1"/>
    </xf>
    <xf numFmtId="0" fontId="116" fillId="40" borderId="16" xfId="194" applyFont="1" applyFill="1" applyBorder="1" applyAlignment="1">
      <alignment horizontal="center" vertical="center" shrinkToFit="1"/>
    </xf>
    <xf numFmtId="0" fontId="114" fillId="40" borderId="76" xfId="194" applyFont="1" applyFill="1" applyBorder="1" applyAlignment="1">
      <alignment horizontal="center" vertical="center" shrinkToFit="1"/>
    </xf>
    <xf numFmtId="176" fontId="114" fillId="40" borderId="77" xfId="194" applyNumberFormat="1" applyFont="1" applyFill="1" applyBorder="1" applyAlignment="1">
      <alignment horizontal="center" vertical="center" shrinkToFit="1"/>
    </xf>
    <xf numFmtId="176" fontId="116" fillId="40" borderId="61" xfId="194" applyNumberFormat="1" applyFont="1" applyFill="1" applyBorder="1" applyAlignment="1">
      <alignment horizontal="center" vertical="center"/>
    </xf>
    <xf numFmtId="0" fontId="114" fillId="40" borderId="33" xfId="194" applyFont="1" applyFill="1" applyBorder="1" applyAlignment="1">
      <alignment horizontal="center" vertical="center"/>
    </xf>
    <xf numFmtId="0" fontId="114" fillId="40" borderId="82" xfId="194" applyFont="1" applyFill="1" applyBorder="1" applyAlignment="1">
      <alignment horizontal="center" vertical="center"/>
    </xf>
    <xf numFmtId="0" fontId="83" fillId="40" borderId="0" xfId="166" applyFont="1" applyFill="1" applyAlignment="1">
      <alignment horizontal="center" vertical="center"/>
    </xf>
    <xf numFmtId="0" fontId="83" fillId="40" borderId="0" xfId="166" applyFont="1" applyFill="1" applyAlignment="1">
      <alignment vertical="center" shrinkToFit="1"/>
    </xf>
    <xf numFmtId="0" fontId="84" fillId="40" borderId="0" xfId="166" applyFont="1" applyFill="1">
      <alignment vertical="center"/>
    </xf>
    <xf numFmtId="0" fontId="94" fillId="40" borderId="0" xfId="166" applyFont="1" applyFill="1" applyAlignment="1">
      <alignment horizontal="left"/>
    </xf>
    <xf numFmtId="0" fontId="95" fillId="40" borderId="0" xfId="166" applyFont="1" applyFill="1" applyAlignment="1">
      <alignment horizontal="left" vertical="center"/>
    </xf>
    <xf numFmtId="0" fontId="84" fillId="40" borderId="8" xfId="166" applyFont="1" applyFill="1" applyBorder="1" applyAlignment="1">
      <alignment vertical="center" shrinkToFit="1"/>
    </xf>
    <xf numFmtId="0" fontId="84" fillId="40" borderId="9" xfId="166" applyFont="1" applyFill="1" applyBorder="1" applyAlignment="1">
      <alignment vertical="center" shrinkToFit="1"/>
    </xf>
    <xf numFmtId="0" fontId="84" fillId="51" borderId="19" xfId="166" applyFont="1" applyFill="1" applyBorder="1" applyAlignment="1">
      <alignment horizontal="center" vertical="center" shrinkToFit="1"/>
    </xf>
    <xf numFmtId="0" fontId="84" fillId="51" borderId="49" xfId="166" applyFont="1" applyFill="1" applyBorder="1" applyAlignment="1">
      <alignment horizontal="center" vertical="center" shrinkToFit="1"/>
    </xf>
    <xf numFmtId="0" fontId="84" fillId="51" borderId="10" xfId="166" applyFont="1" applyFill="1" applyBorder="1" applyAlignment="1">
      <alignment vertical="center" shrinkToFit="1"/>
    </xf>
    <xf numFmtId="0" fontId="84" fillId="51" borderId="27" xfId="166" applyFont="1" applyFill="1" applyBorder="1" applyAlignment="1">
      <alignment vertical="center" shrinkToFit="1"/>
    </xf>
    <xf numFmtId="0" fontId="99" fillId="40" borderId="0" xfId="166" applyFont="1" applyFill="1" applyAlignment="1">
      <alignment horizontal="center" vertical="center" shrinkToFit="1"/>
    </xf>
    <xf numFmtId="0" fontId="68" fillId="0" borderId="0" xfId="192" applyFont="1" applyAlignment="1">
      <alignment horizontal="center" vertical="center"/>
    </xf>
    <xf numFmtId="20" fontId="84" fillId="50" borderId="15" xfId="166" applyNumberFormat="1" applyFont="1" applyFill="1" applyBorder="1" applyAlignment="1">
      <alignment horizontal="center" vertical="center" shrinkToFit="1"/>
    </xf>
    <xf numFmtId="20" fontId="84" fillId="50" borderId="58" xfId="166" applyNumberFormat="1" applyFont="1" applyFill="1" applyBorder="1" applyAlignment="1">
      <alignment horizontal="center" vertical="center" shrinkToFit="1"/>
    </xf>
    <xf numFmtId="20" fontId="84" fillId="0" borderId="58" xfId="166" applyNumberFormat="1" applyFont="1" applyBorder="1" applyAlignment="1">
      <alignment horizontal="center" vertical="center" shrinkToFit="1"/>
    </xf>
    <xf numFmtId="20" fontId="84" fillId="0" borderId="17" xfId="166" applyNumberFormat="1" applyFont="1" applyBorder="1" applyAlignment="1">
      <alignment horizontal="center" vertical="center" shrinkToFit="1"/>
    </xf>
    <xf numFmtId="0" fontId="84" fillId="0" borderId="15" xfId="166" applyFont="1" applyBorder="1" applyAlignment="1">
      <alignment horizontal="center" vertical="center" shrinkToFit="1"/>
    </xf>
    <xf numFmtId="0" fontId="84" fillId="0" borderId="58" xfId="166" applyFont="1" applyBorder="1" applyAlignment="1">
      <alignment horizontal="center" vertical="center" shrinkToFit="1"/>
    </xf>
    <xf numFmtId="0" fontId="84" fillId="0" borderId="17" xfId="166" applyFont="1" applyBorder="1" applyAlignment="1">
      <alignment horizontal="center" vertical="center" shrinkToFit="1"/>
    </xf>
    <xf numFmtId="0" fontId="84" fillId="0" borderId="59" xfId="166" applyFont="1" applyBorder="1" applyAlignment="1">
      <alignment horizontal="center" vertical="center" shrinkToFit="1"/>
    </xf>
    <xf numFmtId="0" fontId="84" fillId="0" borderId="60" xfId="166" applyFont="1" applyBorder="1" applyAlignment="1">
      <alignment horizontal="center" vertical="center" shrinkToFit="1"/>
    </xf>
    <xf numFmtId="0" fontId="84" fillId="0" borderId="56" xfId="166" applyFont="1" applyBorder="1" applyAlignment="1">
      <alignment horizontal="center" vertical="center" shrinkToFit="1"/>
    </xf>
    <xf numFmtId="0" fontId="84" fillId="0" borderId="15" xfId="166" quotePrefix="1" applyFont="1" applyBorder="1" applyAlignment="1">
      <alignment horizontal="center" vertical="center" shrinkToFit="1"/>
    </xf>
    <xf numFmtId="20" fontId="84" fillId="48" borderId="19" xfId="166" applyNumberFormat="1" applyFont="1" applyFill="1" applyBorder="1" applyAlignment="1">
      <alignment horizontal="center" vertical="center" shrinkToFit="1"/>
    </xf>
    <xf numFmtId="20" fontId="84" fillId="48" borderId="49" xfId="166" applyNumberFormat="1" applyFont="1" applyFill="1" applyBorder="1" applyAlignment="1">
      <alignment horizontal="center" vertical="center" shrinkToFit="1"/>
    </xf>
    <xf numFmtId="20" fontId="84" fillId="48" borderId="21" xfId="166" applyNumberFormat="1" applyFont="1" applyFill="1" applyBorder="1" applyAlignment="1">
      <alignment horizontal="center" vertical="center" shrinkToFit="1"/>
    </xf>
    <xf numFmtId="0" fontId="84" fillId="48" borderId="19" xfId="166" applyFont="1" applyFill="1" applyBorder="1" applyAlignment="1">
      <alignment horizontal="center" vertical="center" shrinkToFit="1"/>
    </xf>
    <xf numFmtId="0" fontId="84" fillId="48" borderId="49" xfId="166" applyFont="1" applyFill="1" applyBorder="1" applyAlignment="1">
      <alignment horizontal="center" vertical="center" shrinkToFit="1"/>
    </xf>
    <xf numFmtId="0" fontId="84" fillId="48" borderId="48" xfId="166" applyFont="1" applyFill="1" applyBorder="1" applyAlignment="1">
      <alignment horizontal="center" vertical="center" shrinkToFit="1"/>
    </xf>
    <xf numFmtId="0" fontId="84" fillId="48" borderId="12" xfId="166" applyFont="1" applyFill="1" applyBorder="1" applyAlignment="1">
      <alignment horizontal="center" vertical="center" shrinkToFit="1"/>
    </xf>
    <xf numFmtId="0" fontId="84" fillId="48" borderId="21" xfId="166" applyFont="1" applyFill="1" applyBorder="1" applyAlignment="1">
      <alignment horizontal="center" vertical="center" shrinkToFit="1"/>
    </xf>
    <xf numFmtId="0" fontId="84" fillId="48" borderId="19" xfId="166" quotePrefix="1" applyFont="1" applyFill="1" applyBorder="1" applyAlignment="1">
      <alignment horizontal="center" vertical="center" shrinkToFit="1"/>
    </xf>
    <xf numFmtId="0" fontId="84" fillId="48" borderId="49" xfId="166" quotePrefix="1" applyFont="1" applyFill="1" applyBorder="1" applyAlignment="1">
      <alignment horizontal="center" vertical="center" shrinkToFit="1"/>
    </xf>
    <xf numFmtId="0" fontId="84" fillId="48" borderId="21" xfId="166" quotePrefix="1" applyFont="1" applyFill="1" applyBorder="1" applyAlignment="1">
      <alignment horizontal="center" vertical="center" shrinkToFit="1"/>
    </xf>
    <xf numFmtId="20" fontId="84" fillId="50" borderId="31" xfId="166" applyNumberFormat="1" applyFont="1" applyFill="1" applyBorder="1" applyAlignment="1">
      <alignment horizontal="center" vertical="center" shrinkToFit="1"/>
    </xf>
    <xf numFmtId="20" fontId="84" fillId="50" borderId="47" xfId="166" applyNumberFormat="1" applyFont="1" applyFill="1" applyBorder="1" applyAlignment="1">
      <alignment horizontal="center" vertical="center" shrinkToFit="1"/>
    </xf>
    <xf numFmtId="20" fontId="84" fillId="0" borderId="47" xfId="166" applyNumberFormat="1" applyFont="1" applyBorder="1" applyAlignment="1">
      <alignment horizontal="center" vertical="center" shrinkToFit="1"/>
    </xf>
    <xf numFmtId="20" fontId="84" fillId="0" borderId="30" xfId="166" applyNumberFormat="1" applyFont="1" applyBorder="1" applyAlignment="1">
      <alignment horizontal="center" vertical="center" shrinkToFit="1"/>
    </xf>
    <xf numFmtId="0" fontId="84" fillId="0" borderId="31" xfId="166" applyFont="1" applyBorder="1" applyAlignment="1">
      <alignment horizontal="center" vertical="center" shrinkToFit="1"/>
    </xf>
    <xf numFmtId="0" fontId="84" fillId="0" borderId="47" xfId="166" applyFont="1" applyBorder="1" applyAlignment="1">
      <alignment horizontal="center" vertical="center" shrinkToFit="1"/>
    </xf>
    <xf numFmtId="0" fontId="84" fillId="0" borderId="30" xfId="166" applyFont="1" applyBorder="1" applyAlignment="1">
      <alignment horizontal="center" vertical="center" shrinkToFit="1"/>
    </xf>
    <xf numFmtId="0" fontId="84" fillId="0" borderId="31" xfId="166" quotePrefix="1" applyFont="1" applyBorder="1" applyAlignment="1">
      <alignment horizontal="center" vertical="center" shrinkToFit="1"/>
    </xf>
    <xf numFmtId="0" fontId="84" fillId="0" borderId="4" xfId="166" applyFont="1" applyBorder="1" applyAlignment="1">
      <alignment horizontal="center" vertical="center" shrinkToFit="1"/>
    </xf>
    <xf numFmtId="0" fontId="84" fillId="0" borderId="5" xfId="166" applyFont="1" applyBorder="1" applyAlignment="1">
      <alignment horizontal="center" vertical="center" shrinkToFit="1"/>
    </xf>
    <xf numFmtId="0" fontId="84" fillId="0" borderId="3" xfId="166" applyFont="1" applyBorder="1" applyAlignment="1">
      <alignment horizontal="center" vertical="center" shrinkToFit="1"/>
    </xf>
    <xf numFmtId="20" fontId="84" fillId="0" borderId="15" xfId="166" applyNumberFormat="1" applyFont="1" applyBorder="1" applyAlignment="1">
      <alignment horizontal="center" vertical="center" shrinkToFit="1"/>
    </xf>
    <xf numFmtId="20" fontId="84" fillId="0" borderId="19" xfId="166" applyNumberFormat="1" applyFont="1" applyBorder="1" applyAlignment="1">
      <alignment horizontal="center" vertical="center" shrinkToFit="1"/>
    </xf>
    <xf numFmtId="20" fontId="84" fillId="0" borderId="49" xfId="166" applyNumberFormat="1" applyFont="1" applyBorder="1" applyAlignment="1">
      <alignment horizontal="center" vertical="center" shrinkToFit="1"/>
    </xf>
    <xf numFmtId="20" fontId="84" fillId="0" borderId="21" xfId="166" applyNumberFormat="1" applyFont="1" applyBorder="1" applyAlignment="1">
      <alignment horizontal="center" vertical="center" shrinkToFit="1"/>
    </xf>
    <xf numFmtId="0" fontId="84" fillId="0" borderId="19" xfId="166" applyFont="1" applyBorder="1" applyAlignment="1">
      <alignment horizontal="center" vertical="center" shrinkToFit="1"/>
    </xf>
    <xf numFmtId="0" fontId="84" fillId="0" borderId="49" xfId="166" applyFont="1" applyBorder="1" applyAlignment="1">
      <alignment horizontal="center" vertical="center" shrinkToFit="1"/>
    </xf>
    <xf numFmtId="0" fontId="84" fillId="0" borderId="21" xfId="166" applyFont="1" applyBorder="1" applyAlignment="1">
      <alignment horizontal="center" vertical="center" shrinkToFit="1"/>
    </xf>
    <xf numFmtId="0" fontId="84" fillId="0" borderId="19" xfId="166" quotePrefix="1" applyFont="1" applyBorder="1" applyAlignment="1">
      <alignment horizontal="center" vertical="center" shrinkToFit="1"/>
    </xf>
    <xf numFmtId="20" fontId="84" fillId="0" borderId="31" xfId="166" applyNumberFormat="1" applyFont="1" applyBorder="1" applyAlignment="1">
      <alignment horizontal="center" vertical="center" shrinkToFit="1"/>
    </xf>
    <xf numFmtId="0" fontId="99" fillId="0" borderId="54" xfId="166" applyFont="1" applyBorder="1" applyAlignment="1">
      <alignment horizontal="center" vertical="center" shrinkToFit="1"/>
    </xf>
    <xf numFmtId="0" fontId="99" fillId="40" borderId="54" xfId="166" applyFont="1" applyFill="1" applyBorder="1" applyAlignment="1">
      <alignment horizontal="center" vertical="center" shrinkToFit="1"/>
    </xf>
    <xf numFmtId="20" fontId="84" fillId="40" borderId="15" xfId="166" applyNumberFormat="1" applyFont="1" applyFill="1" applyBorder="1" applyAlignment="1">
      <alignment horizontal="center" vertical="center" shrinkToFit="1"/>
    </xf>
    <xf numFmtId="20" fontId="84" fillId="40" borderId="58" xfId="166" applyNumberFormat="1" applyFont="1" applyFill="1" applyBorder="1" applyAlignment="1">
      <alignment horizontal="center" vertical="center" shrinkToFit="1"/>
    </xf>
    <xf numFmtId="20" fontId="84" fillId="40" borderId="17" xfId="166" applyNumberFormat="1" applyFont="1" applyFill="1" applyBorder="1" applyAlignment="1">
      <alignment horizontal="center" vertical="center" shrinkToFit="1"/>
    </xf>
    <xf numFmtId="0" fontId="84" fillId="40" borderId="15" xfId="166" applyFont="1" applyFill="1" applyBorder="1" applyAlignment="1">
      <alignment horizontal="center" vertical="center" shrinkToFit="1"/>
    </xf>
    <xf numFmtId="0" fontId="84" fillId="40" borderId="58" xfId="166" applyFont="1" applyFill="1" applyBorder="1" applyAlignment="1">
      <alignment horizontal="center" vertical="center" shrinkToFit="1"/>
    </xf>
    <xf numFmtId="0" fontId="84" fillId="40" borderId="17" xfId="166" applyFont="1" applyFill="1" applyBorder="1" applyAlignment="1">
      <alignment horizontal="center" vertical="center" shrinkToFit="1"/>
    </xf>
    <xf numFmtId="0" fontId="84" fillId="40" borderId="15" xfId="166" quotePrefix="1" applyFont="1" applyFill="1" applyBorder="1" applyAlignment="1">
      <alignment horizontal="center" vertical="center" shrinkToFit="1"/>
    </xf>
    <xf numFmtId="20" fontId="84" fillId="40" borderId="19" xfId="166" applyNumberFormat="1" applyFont="1" applyFill="1" applyBorder="1" applyAlignment="1">
      <alignment horizontal="center" vertical="center" shrinkToFit="1"/>
    </xf>
    <xf numFmtId="20" fontId="84" fillId="40" borderId="49" xfId="166" applyNumberFormat="1" applyFont="1" applyFill="1" applyBorder="1" applyAlignment="1">
      <alignment horizontal="center" vertical="center" shrinkToFit="1"/>
    </xf>
    <xf numFmtId="20" fontId="84" fillId="40" borderId="21" xfId="166" applyNumberFormat="1" applyFont="1" applyFill="1" applyBorder="1" applyAlignment="1">
      <alignment horizontal="center" vertical="center" shrinkToFit="1"/>
    </xf>
    <xf numFmtId="0" fontId="84" fillId="40" borderId="19" xfId="166" applyFont="1" applyFill="1" applyBorder="1" applyAlignment="1">
      <alignment horizontal="center" vertical="center" shrinkToFit="1"/>
    </xf>
    <xf numFmtId="0" fontId="84" fillId="40" borderId="49" xfId="166" applyFont="1" applyFill="1" applyBorder="1" applyAlignment="1">
      <alignment horizontal="center" vertical="center" shrinkToFit="1"/>
    </xf>
    <xf numFmtId="0" fontId="84" fillId="40" borderId="21" xfId="166" applyFont="1" applyFill="1" applyBorder="1" applyAlignment="1">
      <alignment horizontal="center" vertical="center" shrinkToFit="1"/>
    </xf>
    <xf numFmtId="0" fontId="84" fillId="40" borderId="19" xfId="166" quotePrefix="1" applyFont="1" applyFill="1" applyBorder="1" applyAlignment="1">
      <alignment horizontal="center" vertical="center" shrinkToFit="1"/>
    </xf>
    <xf numFmtId="0" fontId="84" fillId="40" borderId="4" xfId="166" applyFont="1" applyFill="1" applyBorder="1" applyAlignment="1">
      <alignment horizontal="center" vertical="center" shrinkToFit="1"/>
    </xf>
    <xf numFmtId="0" fontId="84" fillId="40" borderId="5" xfId="166" applyFont="1" applyFill="1" applyBorder="1" applyAlignment="1">
      <alignment horizontal="center" vertical="center" shrinkToFit="1"/>
    </xf>
    <xf numFmtId="0" fontId="84" fillId="40" borderId="3" xfId="166" applyFont="1" applyFill="1" applyBorder="1" applyAlignment="1">
      <alignment horizontal="center" vertical="center" shrinkToFit="1"/>
    </xf>
    <xf numFmtId="20" fontId="84" fillId="40" borderId="31" xfId="166" applyNumberFormat="1" applyFont="1" applyFill="1" applyBorder="1" applyAlignment="1">
      <alignment horizontal="center" vertical="center" shrinkToFit="1"/>
    </xf>
    <xf numFmtId="20" fontId="84" fillId="40" borderId="47" xfId="166" applyNumberFormat="1" applyFont="1" applyFill="1" applyBorder="1" applyAlignment="1">
      <alignment horizontal="center" vertical="center" shrinkToFit="1"/>
    </xf>
    <xf numFmtId="20" fontId="84" fillId="40" borderId="30" xfId="166" applyNumberFormat="1" applyFont="1" applyFill="1" applyBorder="1" applyAlignment="1">
      <alignment horizontal="center" vertical="center" shrinkToFit="1"/>
    </xf>
    <xf numFmtId="0" fontId="84" fillId="40" borderId="31" xfId="166" applyFont="1" applyFill="1" applyBorder="1" applyAlignment="1">
      <alignment horizontal="center" vertical="center" shrinkToFit="1"/>
    </xf>
    <xf numFmtId="0" fontId="84" fillId="40" borderId="47" xfId="166" applyFont="1" applyFill="1" applyBorder="1" applyAlignment="1">
      <alignment horizontal="center" vertical="center" shrinkToFit="1"/>
    </xf>
    <xf numFmtId="0" fontId="84" fillId="40" borderId="30" xfId="166" applyFont="1" applyFill="1" applyBorder="1" applyAlignment="1">
      <alignment horizontal="center" vertical="center" shrinkToFit="1"/>
    </xf>
    <xf numFmtId="0" fontId="84" fillId="40" borderId="31" xfId="166" quotePrefix="1" applyFont="1" applyFill="1" applyBorder="1" applyAlignment="1">
      <alignment horizontal="center" vertical="center" shrinkToFit="1"/>
    </xf>
    <xf numFmtId="0" fontId="84" fillId="40" borderId="59" xfId="166" applyFont="1" applyFill="1" applyBorder="1" applyAlignment="1">
      <alignment horizontal="center" vertical="center" shrinkToFit="1"/>
    </xf>
    <xf numFmtId="0" fontId="84" fillId="40" borderId="60" xfId="166" applyFont="1" applyFill="1" applyBorder="1" applyAlignment="1">
      <alignment horizontal="center" vertical="center" shrinkToFit="1"/>
    </xf>
    <xf numFmtId="0" fontId="84" fillId="40" borderId="56" xfId="166" applyFont="1" applyFill="1" applyBorder="1" applyAlignment="1">
      <alignment horizontal="center" vertical="center" shrinkToFit="1"/>
    </xf>
    <xf numFmtId="0" fontId="84" fillId="0" borderId="10" xfId="166" applyFont="1" applyBorder="1" applyAlignment="1">
      <alignment horizontal="center" vertical="center" shrinkToFit="1"/>
    </xf>
    <xf numFmtId="0" fontId="84" fillId="0" borderId="11" xfId="166" applyFont="1" applyBorder="1" applyAlignment="1">
      <alignment horizontal="center" vertical="center" shrinkToFit="1"/>
    </xf>
    <xf numFmtId="0" fontId="84" fillId="0" borderId="27" xfId="166" applyFont="1" applyBorder="1" applyAlignment="1">
      <alignment horizontal="center" vertical="center" shrinkToFit="1"/>
    </xf>
    <xf numFmtId="0" fontId="84" fillId="0" borderId="18" xfId="166" applyFont="1" applyBorder="1" applyAlignment="1">
      <alignment horizontal="center" vertical="center" shrinkToFit="1"/>
    </xf>
    <xf numFmtId="0" fontId="84" fillId="0" borderId="25" xfId="166" applyFont="1" applyBorder="1" applyAlignment="1">
      <alignment horizontal="center" vertical="center" shrinkToFit="1"/>
    </xf>
    <xf numFmtId="0" fontId="84" fillId="0" borderId="23" xfId="166" applyFont="1" applyBorder="1" applyAlignment="1">
      <alignment horizontal="center" vertical="center" shrinkToFit="1"/>
    </xf>
    <xf numFmtId="0" fontId="84" fillId="0" borderId="6" xfId="166" applyFont="1" applyBorder="1" applyAlignment="1">
      <alignment horizontal="center" vertical="center" shrinkToFit="1"/>
    </xf>
    <xf numFmtId="0" fontId="84" fillId="0" borderId="85" xfId="166" applyFont="1" applyBorder="1" applyAlignment="1">
      <alignment horizontal="center" vertical="center" shrinkToFit="1"/>
    </xf>
    <xf numFmtId="0" fontId="84" fillId="0" borderId="84" xfId="166" applyFont="1" applyBorder="1" applyAlignment="1">
      <alignment horizontal="center" vertical="center" shrinkToFit="1"/>
    </xf>
    <xf numFmtId="20" fontId="84" fillId="0" borderId="59" xfId="166" applyNumberFormat="1" applyFont="1" applyBorder="1" applyAlignment="1">
      <alignment horizontal="center" vertical="center" shrinkToFit="1"/>
    </xf>
    <xf numFmtId="20" fontId="84" fillId="0" borderId="60" xfId="166" applyNumberFormat="1" applyFont="1" applyBorder="1" applyAlignment="1">
      <alignment horizontal="center" vertical="center" shrinkToFit="1"/>
    </xf>
    <xf numFmtId="20" fontId="84" fillId="0" borderId="56" xfId="166" applyNumberFormat="1" applyFont="1" applyBorder="1" applyAlignment="1">
      <alignment horizontal="center" vertical="center" shrinkToFit="1"/>
    </xf>
    <xf numFmtId="0" fontId="84" fillId="51" borderId="19" xfId="166" quotePrefix="1" applyFont="1" applyFill="1" applyBorder="1" applyAlignment="1">
      <alignment horizontal="center" vertical="center" shrinkToFit="1"/>
    </xf>
    <xf numFmtId="0" fontId="84" fillId="51" borderId="49" xfId="166" quotePrefix="1" applyFont="1" applyFill="1" applyBorder="1" applyAlignment="1">
      <alignment horizontal="center" vertical="center" shrinkToFit="1"/>
    </xf>
    <xf numFmtId="0" fontId="84" fillId="51" borderId="21" xfId="166" quotePrefix="1" applyFont="1" applyFill="1" applyBorder="1" applyAlignment="1">
      <alignment horizontal="center" vertical="center" shrinkToFit="1"/>
    </xf>
    <xf numFmtId="20" fontId="84" fillId="51" borderId="19" xfId="166" applyNumberFormat="1" applyFont="1" applyFill="1" applyBorder="1" applyAlignment="1">
      <alignment horizontal="center" vertical="center" shrinkToFit="1"/>
    </xf>
    <xf numFmtId="20" fontId="84" fillId="51" borderId="49" xfId="166" applyNumberFormat="1" applyFont="1" applyFill="1" applyBorder="1" applyAlignment="1">
      <alignment horizontal="center" vertical="center" shrinkToFit="1"/>
    </xf>
    <xf numFmtId="20" fontId="84" fillId="51" borderId="21" xfId="166" applyNumberFormat="1" applyFont="1" applyFill="1" applyBorder="1" applyAlignment="1">
      <alignment horizontal="center" vertical="center" shrinkToFit="1"/>
    </xf>
    <xf numFmtId="0" fontId="84" fillId="51" borderId="19" xfId="166" applyFont="1" applyFill="1" applyBorder="1" applyAlignment="1">
      <alignment horizontal="center" vertical="center" shrinkToFit="1"/>
    </xf>
    <xf numFmtId="0" fontId="84" fillId="51" borderId="49" xfId="166" applyFont="1" applyFill="1" applyBorder="1" applyAlignment="1">
      <alignment horizontal="center" vertical="center" shrinkToFit="1"/>
    </xf>
    <xf numFmtId="0" fontId="84" fillId="51" borderId="48" xfId="166" applyFont="1" applyFill="1" applyBorder="1" applyAlignment="1">
      <alignment horizontal="center" vertical="center" shrinkToFit="1"/>
    </xf>
    <xf numFmtId="0" fontId="84" fillId="51" borderId="12" xfId="166" applyFont="1" applyFill="1" applyBorder="1" applyAlignment="1">
      <alignment horizontal="center" vertical="center" shrinkToFit="1"/>
    </xf>
    <xf numFmtId="0" fontId="84" fillId="51" borderId="21" xfId="166" applyFont="1" applyFill="1" applyBorder="1" applyAlignment="1">
      <alignment horizontal="center" vertical="center" shrinkToFit="1"/>
    </xf>
    <xf numFmtId="20" fontId="84" fillId="40" borderId="59" xfId="166" applyNumberFormat="1" applyFont="1" applyFill="1" applyBorder="1" applyAlignment="1">
      <alignment horizontal="center" vertical="center" shrinkToFit="1"/>
    </xf>
    <xf numFmtId="20" fontId="84" fillId="40" borderId="60" xfId="166" applyNumberFormat="1" applyFont="1" applyFill="1" applyBorder="1" applyAlignment="1">
      <alignment horizontal="center" vertical="center" shrinkToFit="1"/>
    </xf>
    <xf numFmtId="20" fontId="84" fillId="40" borderId="56" xfId="166" applyNumberFormat="1" applyFont="1" applyFill="1" applyBorder="1" applyAlignment="1">
      <alignment horizontal="center" vertical="center" shrinkToFit="1"/>
    </xf>
    <xf numFmtId="0" fontId="110" fillId="40" borderId="19" xfId="166" applyFont="1" applyFill="1" applyBorder="1" applyAlignment="1">
      <alignment horizontal="center" vertical="center" shrinkToFit="1"/>
    </xf>
    <xf numFmtId="0" fontId="110" fillId="40" borderId="49" xfId="166" applyFont="1" applyFill="1" applyBorder="1" applyAlignment="1">
      <alignment horizontal="center" vertical="center" shrinkToFit="1"/>
    </xf>
    <xf numFmtId="0" fontId="110" fillId="40" borderId="21" xfId="166" applyFont="1" applyFill="1" applyBorder="1" applyAlignment="1">
      <alignment horizontal="center" vertical="center" shrinkToFit="1"/>
    </xf>
    <xf numFmtId="0" fontId="83" fillId="37" borderId="12" xfId="166" applyFont="1" applyFill="1" applyBorder="1" applyAlignment="1">
      <alignment horizontal="center" vertical="center" shrinkToFit="1"/>
    </xf>
    <xf numFmtId="0" fontId="83" fillId="37" borderId="48" xfId="166" applyFont="1" applyFill="1" applyBorder="1" applyAlignment="1">
      <alignment horizontal="center" vertical="center" shrinkToFit="1"/>
    </xf>
    <xf numFmtId="0" fontId="83" fillId="37" borderId="11" xfId="166" applyFont="1" applyFill="1" applyBorder="1" applyAlignment="1">
      <alignment horizontal="center" vertical="center" shrinkToFit="1"/>
    </xf>
    <xf numFmtId="0" fontId="83" fillId="0" borderId="26" xfId="166" applyFont="1" applyBorder="1" applyAlignment="1">
      <alignment horizontal="center" vertical="center" shrinkToFit="1"/>
    </xf>
    <xf numFmtId="0" fontId="83" fillId="0" borderId="44" xfId="166" applyFont="1" applyBorder="1" applyAlignment="1">
      <alignment horizontal="center" vertical="center" shrinkToFit="1"/>
    </xf>
    <xf numFmtId="0" fontId="83" fillId="41" borderId="26" xfId="166" applyFont="1" applyFill="1" applyBorder="1" applyAlignment="1">
      <alignment horizontal="center" vertical="center" shrinkToFit="1"/>
    </xf>
    <xf numFmtId="0" fontId="83" fillId="41" borderId="44" xfId="166" applyFont="1" applyFill="1" applyBorder="1" applyAlignment="1">
      <alignment horizontal="center" vertical="center" shrinkToFit="1"/>
    </xf>
    <xf numFmtId="0" fontId="88" fillId="37" borderId="11" xfId="166" applyFont="1" applyFill="1" applyBorder="1" applyAlignment="1">
      <alignment horizontal="center" vertical="center"/>
    </xf>
    <xf numFmtId="0" fontId="88" fillId="37" borderId="27" xfId="166" applyFont="1" applyFill="1" applyBorder="1" applyAlignment="1">
      <alignment horizontal="center" vertical="center"/>
    </xf>
    <xf numFmtId="186" fontId="83" fillId="37" borderId="12" xfId="166" applyNumberFormat="1" applyFont="1" applyFill="1" applyBorder="1" applyAlignment="1">
      <alignment horizontal="center" vertical="center" wrapText="1"/>
    </xf>
    <xf numFmtId="186" fontId="83" fillId="37" borderId="48" xfId="166" applyNumberFormat="1" applyFont="1" applyFill="1" applyBorder="1" applyAlignment="1">
      <alignment horizontal="center" vertical="center" wrapText="1"/>
    </xf>
    <xf numFmtId="186" fontId="83" fillId="37" borderId="68" xfId="166" applyNumberFormat="1" applyFont="1" applyFill="1" applyBorder="1" applyAlignment="1">
      <alignment horizontal="center" vertical="center" wrapText="1"/>
    </xf>
    <xf numFmtId="186" fontId="83" fillId="37" borderId="69" xfId="166" applyNumberFormat="1" applyFont="1" applyFill="1" applyBorder="1" applyAlignment="1">
      <alignment horizontal="center" vertical="center" wrapText="1"/>
    </xf>
    <xf numFmtId="0" fontId="83" fillId="37" borderId="19" xfId="166" applyFont="1" applyFill="1" applyBorder="1" applyAlignment="1">
      <alignment horizontal="center" vertical="center" shrinkToFit="1"/>
    </xf>
    <xf numFmtId="0" fontId="83" fillId="37" borderId="26" xfId="166" applyFont="1" applyFill="1" applyBorder="1" applyAlignment="1">
      <alignment horizontal="center" vertical="center" shrinkToFit="1"/>
    </xf>
    <xf numFmtId="0" fontId="83" fillId="37" borderId="44" xfId="166" applyFont="1" applyFill="1" applyBorder="1" applyAlignment="1">
      <alignment horizontal="center" vertical="center" shrinkToFit="1"/>
    </xf>
    <xf numFmtId="0" fontId="88" fillId="37" borderId="26" xfId="166" applyFont="1" applyFill="1" applyBorder="1" applyAlignment="1">
      <alignment horizontal="center" vertical="center"/>
    </xf>
    <xf numFmtId="0" fontId="88" fillId="37" borderId="17" xfId="166" applyFont="1" applyFill="1" applyBorder="1" applyAlignment="1">
      <alignment horizontal="center" vertical="center"/>
    </xf>
    <xf numFmtId="0" fontId="84" fillId="35" borderId="12" xfId="166" applyFont="1" applyFill="1" applyBorder="1" applyAlignment="1">
      <alignment horizontal="center" vertical="center" shrinkToFit="1"/>
    </xf>
    <xf numFmtId="0" fontId="84" fillId="35" borderId="49" xfId="166" applyFont="1" applyFill="1" applyBorder="1" applyAlignment="1">
      <alignment horizontal="center" vertical="center" shrinkToFit="1"/>
    </xf>
    <xf numFmtId="0" fontId="84" fillId="35" borderId="21" xfId="166" applyFont="1" applyFill="1" applyBorder="1" applyAlignment="1">
      <alignment horizontal="center" vertical="center" shrinkToFit="1"/>
    </xf>
    <xf numFmtId="186" fontId="83" fillId="37" borderId="19" xfId="166" applyNumberFormat="1" applyFont="1" applyFill="1" applyBorder="1" applyAlignment="1">
      <alignment horizontal="center" vertical="center" wrapText="1"/>
    </xf>
    <xf numFmtId="186" fontId="83" fillId="34" borderId="66" xfId="166" applyNumberFormat="1" applyFont="1" applyFill="1" applyBorder="1" applyAlignment="1">
      <alignment horizontal="center" vertical="center" wrapText="1"/>
    </xf>
    <xf numFmtId="186" fontId="83" fillId="34" borderId="67" xfId="166" applyNumberFormat="1" applyFont="1" applyFill="1" applyBorder="1" applyAlignment="1">
      <alignment horizontal="center" vertical="center" wrapText="1"/>
    </xf>
    <xf numFmtId="186" fontId="83" fillId="37" borderId="26" xfId="166" applyNumberFormat="1" applyFont="1" applyFill="1" applyBorder="1" applyAlignment="1">
      <alignment horizontal="center" vertical="center" wrapText="1"/>
    </xf>
    <xf numFmtId="186" fontId="83" fillId="37" borderId="17" xfId="166" applyNumberFormat="1" applyFont="1" applyFill="1" applyBorder="1" applyAlignment="1">
      <alignment horizontal="center" vertical="center" wrapText="1"/>
    </xf>
    <xf numFmtId="0" fontId="83" fillId="37" borderId="15" xfId="166" applyFont="1" applyFill="1" applyBorder="1" applyAlignment="1">
      <alignment horizontal="center" vertical="center" shrinkToFit="1"/>
    </xf>
    <xf numFmtId="0" fontId="83" fillId="37" borderId="85" xfId="166" applyFont="1" applyFill="1" applyBorder="1" applyAlignment="1">
      <alignment horizontal="center" vertical="center" wrapText="1"/>
    </xf>
    <xf numFmtId="0" fontId="83" fillId="0" borderId="31" xfId="166" applyFont="1" applyBorder="1" applyAlignment="1">
      <alignment horizontal="center" vertical="center" shrinkToFit="1"/>
    </xf>
    <xf numFmtId="0" fontId="83" fillId="0" borderId="46" xfId="166" applyFont="1" applyBorder="1" applyAlignment="1">
      <alignment horizontal="center" vertical="center" shrinkToFit="1"/>
    </xf>
    <xf numFmtId="0" fontId="83" fillId="0" borderId="7" xfId="166" applyFont="1" applyBorder="1" applyAlignment="1">
      <alignment horizontal="center" vertical="center" shrinkToFit="1"/>
    </xf>
    <xf numFmtId="0" fontId="83" fillId="0" borderId="25" xfId="166" applyFont="1" applyBorder="1" applyAlignment="1">
      <alignment horizontal="center" vertical="center" shrinkToFit="1"/>
    </xf>
    <xf numFmtId="0" fontId="88" fillId="41" borderId="25" xfId="166" applyFont="1" applyFill="1" applyBorder="1" applyAlignment="1">
      <alignment horizontal="center" vertical="center"/>
    </xf>
    <xf numFmtId="0" fontId="88" fillId="41" borderId="23" xfId="166" applyFont="1" applyFill="1" applyBorder="1" applyAlignment="1">
      <alignment horizontal="center" vertical="center"/>
    </xf>
    <xf numFmtId="186" fontId="83" fillId="37" borderId="15" xfId="166" applyNumberFormat="1" applyFont="1" applyFill="1" applyBorder="1" applyAlignment="1">
      <alignment horizontal="center" vertical="center" wrapText="1"/>
    </xf>
    <xf numFmtId="186" fontId="83" fillId="37" borderId="44" xfId="166" applyNumberFormat="1" applyFont="1" applyFill="1" applyBorder="1" applyAlignment="1">
      <alignment horizontal="center" vertical="center" wrapText="1"/>
    </xf>
    <xf numFmtId="186" fontId="83" fillId="35" borderId="26" xfId="166" applyNumberFormat="1" applyFont="1" applyFill="1" applyBorder="1" applyAlignment="1">
      <alignment horizontal="center" vertical="center" wrapText="1"/>
    </xf>
    <xf numFmtId="186" fontId="83" fillId="35" borderId="44" xfId="166" applyNumberFormat="1" applyFont="1" applyFill="1" applyBorder="1" applyAlignment="1">
      <alignment horizontal="center" vertical="center" wrapText="1"/>
    </xf>
    <xf numFmtId="186" fontId="83" fillId="37" borderId="25" xfId="166" applyNumberFormat="1" applyFont="1" applyFill="1" applyBorder="1" applyAlignment="1">
      <alignment horizontal="center" vertical="center" wrapText="1"/>
    </xf>
    <xf numFmtId="0" fontId="83" fillId="0" borderId="15" xfId="166" applyFont="1" applyBorder="1" applyAlignment="1">
      <alignment horizontal="center" vertical="center" shrinkToFit="1"/>
    </xf>
    <xf numFmtId="186" fontId="83" fillId="41" borderId="15" xfId="166" applyNumberFormat="1" applyFont="1" applyFill="1" applyBorder="1" applyAlignment="1">
      <alignment horizontal="center" vertical="center" wrapText="1"/>
    </xf>
    <xf numFmtId="186" fontId="83" fillId="41" borderId="44" xfId="166" applyNumberFormat="1" applyFont="1" applyFill="1" applyBorder="1" applyAlignment="1">
      <alignment horizontal="center" vertical="center" wrapText="1"/>
    </xf>
    <xf numFmtId="186" fontId="83" fillId="41" borderId="26" xfId="166" applyNumberFormat="1" applyFont="1" applyFill="1" applyBorder="1" applyAlignment="1">
      <alignment horizontal="center" vertical="center" wrapText="1"/>
    </xf>
    <xf numFmtId="186" fontId="83" fillId="35" borderId="66" xfId="166" applyNumberFormat="1" applyFont="1" applyFill="1" applyBorder="1" applyAlignment="1">
      <alignment horizontal="center" vertical="center" wrapText="1"/>
    </xf>
    <xf numFmtId="186" fontId="83" fillId="35" borderId="70" xfId="166" applyNumberFormat="1" applyFont="1" applyFill="1" applyBorder="1" applyAlignment="1">
      <alignment horizontal="center" vertical="center" wrapText="1"/>
    </xf>
    <xf numFmtId="0" fontId="83" fillId="35" borderId="26" xfId="166" applyFont="1" applyFill="1" applyBorder="1" applyAlignment="1">
      <alignment horizontal="center" vertical="center" wrapText="1"/>
    </xf>
    <xf numFmtId="0" fontId="83" fillId="35" borderId="44" xfId="166" applyFont="1" applyFill="1" applyBorder="1" applyAlignment="1">
      <alignment horizontal="center" vertical="center" wrapText="1"/>
    </xf>
    <xf numFmtId="0" fontId="83" fillId="37" borderId="25" xfId="166" applyFont="1" applyFill="1" applyBorder="1" applyAlignment="1">
      <alignment horizontal="center" vertical="center" wrapText="1"/>
    </xf>
    <xf numFmtId="186" fontId="83" fillId="0" borderId="57" xfId="166" applyNumberFormat="1" applyFont="1" applyBorder="1" applyAlignment="1">
      <alignment horizontal="center" vertical="center" shrinkToFit="1"/>
    </xf>
    <xf numFmtId="186" fontId="83" fillId="0" borderId="28" xfId="166" applyNumberFormat="1" applyFont="1" applyBorder="1" applyAlignment="1">
      <alignment horizontal="center" vertical="center" shrinkToFit="1"/>
    </xf>
    <xf numFmtId="0" fontId="83" fillId="37" borderId="12" xfId="166" applyFont="1" applyFill="1" applyBorder="1" applyAlignment="1">
      <alignment horizontal="center" vertical="center" wrapText="1"/>
    </xf>
    <xf numFmtId="0" fontId="83" fillId="37" borderId="48" xfId="166" applyFont="1" applyFill="1" applyBorder="1" applyAlignment="1">
      <alignment horizontal="center" vertical="center" wrapText="1"/>
    </xf>
    <xf numFmtId="0" fontId="83" fillId="35" borderId="68" xfId="166" applyFont="1" applyFill="1" applyBorder="1" applyAlignment="1">
      <alignment horizontal="center" vertical="center" wrapText="1"/>
    </xf>
    <xf numFmtId="0" fontId="83" fillId="35" borderId="69" xfId="166" applyFont="1" applyFill="1" applyBorder="1" applyAlignment="1">
      <alignment horizontal="center" vertical="center" wrapText="1"/>
    </xf>
    <xf numFmtId="186" fontId="83" fillId="41" borderId="58" xfId="166" applyNumberFormat="1" applyFont="1" applyFill="1" applyBorder="1" applyAlignment="1">
      <alignment horizontal="center" vertical="center" wrapText="1"/>
    </xf>
    <xf numFmtId="0" fontId="83" fillId="34" borderId="66" xfId="166" applyFont="1" applyFill="1" applyBorder="1" applyAlignment="1">
      <alignment horizontal="center" vertical="center" wrapText="1"/>
    </xf>
    <xf numFmtId="0" fontId="83" fillId="34" borderId="67" xfId="166" applyFont="1" applyFill="1" applyBorder="1" applyAlignment="1">
      <alignment horizontal="center" vertical="center" wrapText="1"/>
    </xf>
    <xf numFmtId="0" fontId="83" fillId="41" borderId="26" xfId="166" applyFont="1" applyFill="1" applyBorder="1" applyAlignment="1">
      <alignment horizontal="center" vertical="center" wrapText="1"/>
    </xf>
    <xf numFmtId="0" fontId="83" fillId="41" borderId="58" xfId="166" applyFont="1" applyFill="1" applyBorder="1" applyAlignment="1">
      <alignment horizontal="center" vertical="center" wrapText="1"/>
    </xf>
    <xf numFmtId="0" fontId="88" fillId="41" borderId="85" xfId="166" applyFont="1" applyFill="1" applyBorder="1" applyAlignment="1">
      <alignment horizontal="center" vertical="center"/>
    </xf>
    <xf numFmtId="0" fontId="88" fillId="41" borderId="84" xfId="166" applyFont="1" applyFill="1" applyBorder="1" applyAlignment="1">
      <alignment horizontal="center" vertical="center"/>
    </xf>
    <xf numFmtId="0" fontId="83" fillId="41" borderId="44" xfId="166" applyFont="1" applyFill="1" applyBorder="1" applyAlignment="1">
      <alignment horizontal="center" vertical="center" wrapText="1"/>
    </xf>
    <xf numFmtId="0" fontId="83" fillId="35" borderId="52" xfId="166" applyFont="1" applyFill="1" applyBorder="1" applyAlignment="1">
      <alignment horizontal="center" vertical="center" wrapText="1"/>
    </xf>
    <xf numFmtId="0" fontId="83" fillId="35" borderId="45" xfId="166" applyFont="1" applyFill="1" applyBorder="1" applyAlignment="1">
      <alignment horizontal="center" vertical="center" wrapText="1"/>
    </xf>
    <xf numFmtId="0" fontId="83" fillId="41" borderId="52" xfId="166" applyFont="1" applyFill="1" applyBorder="1" applyAlignment="1">
      <alignment horizontal="center" vertical="center" wrapText="1"/>
    </xf>
    <xf numFmtId="0" fontId="83" fillId="41" borderId="45" xfId="166" applyFont="1" applyFill="1" applyBorder="1" applyAlignment="1">
      <alignment horizontal="center" vertical="center" wrapText="1"/>
    </xf>
    <xf numFmtId="0" fontId="83" fillId="0" borderId="28" xfId="166" applyFont="1" applyBorder="1" applyAlignment="1">
      <alignment horizontal="center" vertical="center" shrinkToFit="1"/>
    </xf>
    <xf numFmtId="0" fontId="83" fillId="0" borderId="63" xfId="166" applyFont="1" applyBorder="1" applyAlignment="1">
      <alignment horizontal="center" vertical="center" shrinkToFit="1"/>
    </xf>
    <xf numFmtId="0" fontId="86" fillId="0" borderId="57" xfId="166" applyFont="1" applyBorder="1" applyAlignment="1">
      <alignment horizontal="center" vertical="center" shrinkToFit="1"/>
    </xf>
    <xf numFmtId="0" fontId="105" fillId="0" borderId="57" xfId="166" applyFont="1" applyBorder="1" applyAlignment="1">
      <alignment horizontal="center" vertical="center" wrapText="1" shrinkToFit="1"/>
    </xf>
    <xf numFmtId="0" fontId="105" fillId="0" borderId="9" xfId="166" applyFont="1" applyBorder="1" applyAlignment="1">
      <alignment horizontal="center" vertical="center" shrinkToFit="1"/>
    </xf>
    <xf numFmtId="0" fontId="83" fillId="34" borderId="64" xfId="166" applyFont="1" applyFill="1" applyBorder="1" applyAlignment="1">
      <alignment horizontal="center" vertical="center" wrapText="1"/>
    </xf>
    <xf numFmtId="0" fontId="83" fillId="34" borderId="65" xfId="166" applyFont="1" applyFill="1" applyBorder="1" applyAlignment="1">
      <alignment horizontal="center" vertical="center" wrapText="1"/>
    </xf>
    <xf numFmtId="0" fontId="83" fillId="41" borderId="50" xfId="166" applyFont="1" applyFill="1" applyBorder="1" applyAlignment="1">
      <alignment horizontal="center" vertical="center" wrapText="1"/>
    </xf>
    <xf numFmtId="186" fontId="83" fillId="35" borderId="57" xfId="166" applyNumberFormat="1" applyFont="1" applyFill="1" applyBorder="1" applyAlignment="1">
      <alignment horizontal="center" vertical="center" shrinkToFit="1"/>
    </xf>
    <xf numFmtId="186" fontId="83" fillId="37" borderId="57" xfId="166" applyNumberFormat="1" applyFont="1" applyFill="1" applyBorder="1" applyAlignment="1">
      <alignment horizontal="center" vertical="center" shrinkToFit="1"/>
    </xf>
    <xf numFmtId="186" fontId="83" fillId="37" borderId="28" xfId="166" applyNumberFormat="1" applyFont="1" applyFill="1" applyBorder="1" applyAlignment="1">
      <alignment horizontal="center" vertical="center" shrinkToFit="1"/>
    </xf>
    <xf numFmtId="0" fontId="83" fillId="0" borderId="8" xfId="166" applyFont="1" applyBorder="1" applyAlignment="1">
      <alignment horizontal="center" vertical="center" shrinkToFit="1"/>
    </xf>
    <xf numFmtId="0" fontId="83" fillId="0" borderId="57" xfId="166" applyFont="1" applyBorder="1" applyAlignment="1">
      <alignment horizontal="center" vertical="center" shrinkToFit="1"/>
    </xf>
    <xf numFmtId="186" fontId="83" fillId="0" borderId="63" xfId="166" applyNumberFormat="1" applyFont="1" applyBorder="1" applyAlignment="1">
      <alignment horizontal="center" vertical="center" shrinkToFit="1"/>
    </xf>
    <xf numFmtId="0" fontId="84" fillId="37" borderId="12" xfId="166" applyFont="1" applyFill="1" applyBorder="1" applyAlignment="1">
      <alignment horizontal="center" vertical="center" shrinkToFit="1"/>
    </xf>
    <xf numFmtId="0" fontId="84" fillId="37" borderId="49" xfId="166" applyFont="1" applyFill="1" applyBorder="1" applyAlignment="1">
      <alignment horizontal="center" vertical="center" shrinkToFit="1"/>
    </xf>
    <xf numFmtId="0" fontId="84" fillId="37" borderId="21" xfId="166" applyFont="1" applyFill="1" applyBorder="1" applyAlignment="1">
      <alignment horizontal="center" vertical="center" shrinkToFit="1"/>
    </xf>
    <xf numFmtId="0" fontId="83" fillId="37" borderId="19" xfId="166" applyFont="1" applyFill="1" applyBorder="1" applyAlignment="1">
      <alignment horizontal="center" vertical="center" wrapText="1"/>
    </xf>
    <xf numFmtId="0" fontId="84" fillId="37" borderId="26" xfId="166" applyFont="1" applyFill="1" applyBorder="1" applyAlignment="1">
      <alignment horizontal="center" vertical="center" shrinkToFit="1"/>
    </xf>
    <xf numFmtId="0" fontId="84" fillId="37" borderId="58" xfId="166" applyFont="1" applyFill="1" applyBorder="1" applyAlignment="1">
      <alignment horizontal="center" vertical="center" shrinkToFit="1"/>
    </xf>
    <xf numFmtId="0" fontId="84" fillId="37" borderId="17" xfId="166" applyFont="1" applyFill="1" applyBorder="1" applyAlignment="1">
      <alignment horizontal="center" vertical="center" shrinkToFit="1"/>
    </xf>
    <xf numFmtId="0" fontId="84" fillId="0" borderId="0" xfId="166" applyFont="1" applyAlignment="1">
      <alignment horizontal="left" vertical="center" shrinkToFit="1"/>
    </xf>
    <xf numFmtId="0" fontId="84" fillId="0" borderId="1" xfId="166" applyFont="1" applyBorder="1" applyAlignment="1">
      <alignment horizontal="left" vertical="center" shrinkToFit="1"/>
    </xf>
    <xf numFmtId="0" fontId="101" fillId="0" borderId="0" xfId="166" applyFont="1" applyAlignment="1">
      <alignment horizontal="left" vertical="center" wrapText="1"/>
    </xf>
    <xf numFmtId="56" fontId="83" fillId="41" borderId="26" xfId="166" applyNumberFormat="1" applyFont="1" applyFill="1" applyBorder="1" applyAlignment="1">
      <alignment horizontal="center" vertical="center" wrapText="1"/>
    </xf>
    <xf numFmtId="0" fontId="83" fillId="41" borderId="7" xfId="166" applyFont="1" applyFill="1" applyBorder="1" applyAlignment="1">
      <alignment horizontal="center" vertical="center" shrinkToFit="1"/>
    </xf>
    <xf numFmtId="0" fontId="83" fillId="41" borderId="46" xfId="166" applyFont="1" applyFill="1" applyBorder="1" applyAlignment="1">
      <alignment horizontal="center" vertical="center" shrinkToFit="1"/>
    </xf>
    <xf numFmtId="0" fontId="119" fillId="42" borderId="4" xfId="196" applyFont="1" applyFill="1" applyBorder="1" applyAlignment="1">
      <alignment horizontal="center"/>
    </xf>
    <xf numFmtId="0" fontId="119" fillId="42" borderId="5" xfId="196" applyFont="1" applyFill="1" applyBorder="1" applyAlignment="1">
      <alignment horizontal="center"/>
    </xf>
    <xf numFmtId="0" fontId="119" fillId="42" borderId="3" xfId="196" applyFont="1" applyFill="1" applyBorder="1" applyAlignment="1">
      <alignment horizontal="center"/>
    </xf>
    <xf numFmtId="0" fontId="107" fillId="39" borderId="2" xfId="199" applyFont="1" applyFill="1" applyBorder="1" applyAlignment="1">
      <alignment horizontal="center" vertical="top"/>
    </xf>
    <xf numFmtId="0" fontId="107" fillId="39" borderId="92" xfId="199" applyFont="1" applyFill="1" applyBorder="1" applyAlignment="1">
      <alignment horizontal="center" vertical="top"/>
    </xf>
    <xf numFmtId="0" fontId="106" fillId="0" borderId="0" xfId="199" applyFont="1" applyAlignment="1">
      <alignment horizontal="left" vertical="center"/>
    </xf>
    <xf numFmtId="0" fontId="107" fillId="0" borderId="54" xfId="199" applyFont="1" applyBorder="1" applyAlignment="1">
      <alignment horizontal="center" vertical="center"/>
    </xf>
    <xf numFmtId="0" fontId="107" fillId="39" borderId="2" xfId="199" applyFont="1" applyFill="1" applyBorder="1" applyAlignment="1">
      <alignment horizontal="center" vertical="center"/>
    </xf>
    <xf numFmtId="0" fontId="114" fillId="0" borderId="86" xfId="194" applyFont="1" applyBorder="1" applyAlignment="1">
      <alignment horizontal="centerContinuous" vertical="center"/>
    </xf>
    <xf numFmtId="0" fontId="114" fillId="0" borderId="16" xfId="194" applyFont="1" applyBorder="1" applyAlignment="1">
      <alignment horizontal="centerContinuous" vertical="center"/>
    </xf>
    <xf numFmtId="176" fontId="114" fillId="36" borderId="78" xfId="194" applyNumberFormat="1" applyFont="1" applyFill="1" applyBorder="1" applyAlignment="1">
      <alignment horizontal="center" vertical="center"/>
    </xf>
    <xf numFmtId="176" fontId="114" fillId="36" borderId="79" xfId="194" applyNumberFormat="1" applyFont="1" applyFill="1" applyBorder="1" applyAlignment="1">
      <alignment horizontal="center" vertical="center"/>
    </xf>
    <xf numFmtId="0" fontId="114" fillId="36" borderId="80" xfId="194" applyFont="1" applyFill="1" applyBorder="1" applyAlignment="1">
      <alignment horizontal="center" vertical="center"/>
    </xf>
    <xf numFmtId="0" fontId="114" fillId="36" borderId="87" xfId="194" applyFont="1" applyFill="1" applyBorder="1" applyAlignment="1">
      <alignment horizontal="center" vertical="center"/>
    </xf>
    <xf numFmtId="176" fontId="114" fillId="36" borderId="81" xfId="194" applyNumberFormat="1" applyFont="1" applyFill="1" applyBorder="1" applyAlignment="1">
      <alignment horizontal="center" vertical="center"/>
    </xf>
  </cellXfs>
  <cellStyles count="201">
    <cellStyle name="20% - アクセント 1 2" xfId="15" xr:uid="{2B3FD8F5-AFB8-4881-B0BF-B998FD356844}"/>
    <cellStyle name="20% - アクセント 1 3" xfId="16" xr:uid="{261E1F8F-D4FE-4E26-A038-7A7DA6EF6A64}"/>
    <cellStyle name="20% - アクセント 2 2" xfId="17" xr:uid="{A09A8819-5D40-4390-A30A-16F14A04B8B7}"/>
    <cellStyle name="20% - アクセント 2 3" xfId="18" xr:uid="{D1E529F3-E93D-4A1D-9DD3-EB10921D296E}"/>
    <cellStyle name="20% - アクセント 3 2" xfId="19" xr:uid="{6CC9D829-FDB9-4F01-8F08-6B869A337E8F}"/>
    <cellStyle name="20% - アクセント 3 3" xfId="20" xr:uid="{EEE4CE68-EB72-4417-83CC-25039DB937D9}"/>
    <cellStyle name="20% - アクセント 4 2" xfId="21" xr:uid="{39B26527-FDD6-42E0-BDE0-2EDB7838FF8A}"/>
    <cellStyle name="20% - アクセント 4 3" xfId="22" xr:uid="{2F7B215E-BF26-434A-B014-27DCCBAE5993}"/>
    <cellStyle name="20% - アクセント 5 2" xfId="23" xr:uid="{2FB54BBD-FEF2-4233-B80E-88092D8A3A29}"/>
    <cellStyle name="20% - アクセント 5 3" xfId="24" xr:uid="{D09DB16A-A68F-4B5D-9AAD-390716DA95D8}"/>
    <cellStyle name="20% - アクセント 6 2" xfId="25" xr:uid="{82536609-80E5-4059-8E81-AEFCB275C423}"/>
    <cellStyle name="20% - アクセント 6 3" xfId="26" xr:uid="{32F41CAE-4E29-4EA6-89E9-BA8A8695FE21}"/>
    <cellStyle name="20% - アクセント1" xfId="27" xr:uid="{BA8795B0-731E-4BB5-A5DB-4D882B79B262}"/>
    <cellStyle name="20% - アクセント2" xfId="28" xr:uid="{1CCD4C4A-755A-4435-B3CD-EC05CAC08304}"/>
    <cellStyle name="20% - アクセント3" xfId="29" xr:uid="{2AE3AECF-D683-46F4-9583-85F50967B57E}"/>
    <cellStyle name="20% - アクセント4" xfId="30" xr:uid="{3C918F80-A943-4AA7-9A35-13C1BC744B36}"/>
    <cellStyle name="20% - アクセント5" xfId="31" xr:uid="{7B2C76B4-649F-4A6C-AB10-EDBD8F8473D8}"/>
    <cellStyle name="20% - アクセント6" xfId="32" xr:uid="{6A36A84A-8366-405B-8FD5-45A430A99727}"/>
    <cellStyle name="40% - アクセント 1 2" xfId="33" xr:uid="{40947522-E31A-40AB-A036-4EC35F8D814A}"/>
    <cellStyle name="40% - アクセント 1 3" xfId="34" xr:uid="{E8808FA6-966A-4065-80D8-0BD9FBD35479}"/>
    <cellStyle name="40% - アクセント 2 2" xfId="35" xr:uid="{F9D5C93B-8F39-4362-B808-23FCDD78E762}"/>
    <cellStyle name="40% - アクセント 2 3" xfId="36" xr:uid="{9A8D2A73-EB7C-4307-B1FF-9C6199633DA5}"/>
    <cellStyle name="40% - アクセント 3 2" xfId="37" xr:uid="{8D2AA38A-5781-46CB-84CE-0D6D7343FB16}"/>
    <cellStyle name="40% - アクセント 3 3" xfId="38" xr:uid="{883ABFCB-B8EE-4070-ABEF-F668C3CD4AA3}"/>
    <cellStyle name="40% - アクセント 4 2" xfId="39" xr:uid="{55221BF4-F959-431B-8BAA-7396A59F1F33}"/>
    <cellStyle name="40% - アクセント 4 3" xfId="40" xr:uid="{F1B6159D-A88D-4269-8A3D-F948ECC751CD}"/>
    <cellStyle name="40% - アクセント 5 2" xfId="41" xr:uid="{B78D91A2-DF04-42B3-AC04-8793322B51B8}"/>
    <cellStyle name="40% - アクセント 5 3" xfId="42" xr:uid="{62DA5EE0-90E7-417F-814B-DDD2EDBA05D1}"/>
    <cellStyle name="40% - アクセント 6 2" xfId="43" xr:uid="{329BD492-E2B0-4C69-BD3A-0EC8EF7EB221}"/>
    <cellStyle name="40% - アクセント 6 3" xfId="44" xr:uid="{9370918A-B670-46AB-9A8C-1E4F69854325}"/>
    <cellStyle name="40% - アクセント1" xfId="45" xr:uid="{E3E46735-3087-4D6D-86D4-530EB9740AC4}"/>
    <cellStyle name="40% - アクセント2" xfId="46" xr:uid="{CA419D3B-A3D0-4561-B431-14A5D93A2C2E}"/>
    <cellStyle name="40% - アクセント3" xfId="47" xr:uid="{BC610A72-7BF5-4DDD-B86A-39DEC31D4863}"/>
    <cellStyle name="40% - アクセント4" xfId="48" xr:uid="{8D429EA0-261E-4EC3-BB77-CA1E2036B2EA}"/>
    <cellStyle name="40% - アクセント5" xfId="49" xr:uid="{DD67069F-2F17-447D-B19F-5D41EE55E55F}"/>
    <cellStyle name="40% - アクセント6" xfId="50" xr:uid="{86909AB4-A495-4463-BE59-C04961D31DB1}"/>
    <cellStyle name="60% - アクセント 1 2" xfId="51" xr:uid="{C56B2B71-B735-4227-859D-C5CBEBD269C8}"/>
    <cellStyle name="60% - アクセント 1 3" xfId="52" xr:uid="{9B337C3D-36C5-478D-B55B-F285EAD84236}"/>
    <cellStyle name="60% - アクセント 2 2" xfId="53" xr:uid="{7869D971-1835-4671-9020-26104E219258}"/>
    <cellStyle name="60% - アクセント 2 3" xfId="54" xr:uid="{8770019D-8473-4ABA-9E7F-FB8DD30599B2}"/>
    <cellStyle name="60% - アクセント 3 2" xfId="55" xr:uid="{BEB5F9C5-4704-41A8-8F2D-A75E4EF20904}"/>
    <cellStyle name="60% - アクセント 3 3" xfId="56" xr:uid="{F4A77E9A-A379-4143-AA16-4DD9D8632BBE}"/>
    <cellStyle name="60% - アクセント 4 2" xfId="57" xr:uid="{75E3B322-2F00-4179-B2EC-DFEF69971D33}"/>
    <cellStyle name="60% - アクセント 4 3" xfId="58" xr:uid="{BAD2F6EF-C312-4308-915B-DBCB3CD8D923}"/>
    <cellStyle name="60% - アクセント 5 2" xfId="59" xr:uid="{57CBD337-F96D-45EB-A44F-8DB45D912CEF}"/>
    <cellStyle name="60% - アクセント 5 3" xfId="60" xr:uid="{B6A1F538-729D-48DF-A618-4D37C5A94173}"/>
    <cellStyle name="60% - アクセント 6 2" xfId="61" xr:uid="{D69D314B-D05B-4D6C-B82B-964E566D69E0}"/>
    <cellStyle name="60% - アクセント 6 3" xfId="62" xr:uid="{1188EABE-CC99-4D33-B6E8-DE149A60DDA9}"/>
    <cellStyle name="60% - アクセント1" xfId="63" xr:uid="{EDC64B42-CDB4-4E9D-A742-49047E1E0A8A}"/>
    <cellStyle name="60% - アクセント2" xfId="64" xr:uid="{22ED1FB6-3475-4A0C-80C2-6C6BE9D0235B}"/>
    <cellStyle name="60% - アクセント3" xfId="65" xr:uid="{04830286-8FD8-434D-BBD8-9AACF5545E07}"/>
    <cellStyle name="60% - アクセント4" xfId="66" xr:uid="{044EFDF3-EAF7-40E6-9485-46C47E916ECC}"/>
    <cellStyle name="60% - アクセント5" xfId="67" xr:uid="{3A40B1C3-63DB-41CD-9782-2A8CD6B3F2B7}"/>
    <cellStyle name="60% - アクセント6" xfId="68" xr:uid="{EFB56570-85B8-4921-A6F8-419FCB8EDB7B}"/>
    <cellStyle name="Accent" xfId="69" xr:uid="{CCA5E748-4021-4CFE-8FBA-B4EA7324DC53}"/>
    <cellStyle name="Accent 1" xfId="70" xr:uid="{EE4BB913-845D-4F2D-B6C5-E7FC47EBF36D}"/>
    <cellStyle name="Accent 2" xfId="71" xr:uid="{786F77CC-EA1D-40DA-847B-4BF8FFD31CE7}"/>
    <cellStyle name="Accent 3" xfId="72" xr:uid="{2CB76C6A-1DC7-47BB-8BC1-2CBA42293E2B}"/>
    <cellStyle name="Bad" xfId="73" xr:uid="{068E3669-188C-4108-A5C4-BEDF46AB8FC5}"/>
    <cellStyle name="Error" xfId="74" xr:uid="{25A510D4-68F9-4278-BB55-BCEB78FFA5A8}"/>
    <cellStyle name="Excel Built-in Normal" xfId="75" xr:uid="{1D9F3904-546D-4705-999D-75D23E374059}"/>
    <cellStyle name="Footnote" xfId="76" xr:uid="{05F27331-E39C-41E5-8F8B-89401EC4E340}"/>
    <cellStyle name="Good" xfId="77" xr:uid="{106EDA04-D8D3-4834-BEB0-1B5044D73156}"/>
    <cellStyle name="Heading" xfId="78" xr:uid="{6067BF77-19EA-4A86-8D17-D81FBEA606CC}"/>
    <cellStyle name="Heading 1" xfId="79" xr:uid="{034FD563-454A-4608-B044-E8083E4F3DFC}"/>
    <cellStyle name="Heading 2" xfId="80" xr:uid="{6A5A5625-F61C-4815-BF0A-111ECDAEEEC6}"/>
    <cellStyle name="Heading_結果報告ﾏｽﾀｰ" xfId="81" xr:uid="{87B0A938-2381-4427-A6D1-D39514143AA9}"/>
    <cellStyle name="Heading1" xfId="82" xr:uid="{80AB1B1B-2D9F-4278-8B44-1AEBB45D8467}"/>
    <cellStyle name="Hyperlink" xfId="179" xr:uid="{0D573920-1D33-4F5E-9F60-6A551878BD7E}"/>
    <cellStyle name="Neutral" xfId="83" xr:uid="{0BD7D5CB-605B-4AEC-8912-720181651813}"/>
    <cellStyle name="Note" xfId="84" xr:uid="{91EBE229-5BEF-4B89-9D14-0C6C2FBF8AE1}"/>
    <cellStyle name="Result" xfId="85" xr:uid="{F5D84DB2-3E3C-4566-A544-B2EE6DB6C911}"/>
    <cellStyle name="Result2" xfId="86" xr:uid="{AB688E59-383F-4049-9594-E56FF8DE95BE}"/>
    <cellStyle name="Status" xfId="87" xr:uid="{9EBA1660-1766-4BBD-BE12-91A9C0C5CAB6}"/>
    <cellStyle name="Text" xfId="88" xr:uid="{79EBCB4A-19AD-45D4-9A60-312D90815471}"/>
    <cellStyle name="Warning" xfId="89" xr:uid="{83AC2A75-749C-4D8F-9615-9D005D2FE3DE}"/>
    <cellStyle name="アクセント 1 2" xfId="90" xr:uid="{01300B07-3A33-418E-B469-EEF9DBD90671}"/>
    <cellStyle name="アクセント 1 3" xfId="91" xr:uid="{7E8938C2-807A-4076-878F-8A0521689BC7}"/>
    <cellStyle name="アクセント 2 2" xfId="92" xr:uid="{8C273AAF-C598-4412-85EA-EED394579932}"/>
    <cellStyle name="アクセント 2 3" xfId="93" xr:uid="{CB361056-B0EA-470F-B78E-B411BFF20F74}"/>
    <cellStyle name="アクセント 3 2" xfId="94" xr:uid="{0B0D4E16-5B51-4084-964C-CE29523CAAAF}"/>
    <cellStyle name="アクセント 3 3" xfId="95" xr:uid="{84BA98E4-E315-4CB3-ACB8-B6AD5901C572}"/>
    <cellStyle name="アクセント 4 2" xfId="96" xr:uid="{FAEF9105-65C5-4727-A68F-9B138B2A827F}"/>
    <cellStyle name="アクセント 4 3" xfId="97" xr:uid="{09429EDC-1282-4808-961F-25F317C9093F}"/>
    <cellStyle name="アクセント 5 2" xfId="98" xr:uid="{8A3A1218-9484-4E3B-9746-F4E113A97391}"/>
    <cellStyle name="アクセント 5 3" xfId="99" xr:uid="{F09AE1B8-9A3A-498B-B8C1-CE41CD0BFB33}"/>
    <cellStyle name="アクセント 6 2" xfId="100" xr:uid="{DAE92D53-56CA-4672-B7E1-80AC5F6CC9B7}"/>
    <cellStyle name="アクセント 6 3" xfId="101" xr:uid="{3E249C5D-67A9-422A-836D-9940DC2DC35B}"/>
    <cellStyle name="タイトル 2" xfId="102" xr:uid="{3DB8BABB-B855-45A9-9DC6-283D5493F0D0}"/>
    <cellStyle name="タイトル 3" xfId="103" xr:uid="{ED602869-DB85-4393-AF6D-5A6DC3018CA9}"/>
    <cellStyle name="チェック セル 2" xfId="104" xr:uid="{97A0F93C-666F-4DCD-9BD1-C805F0E88B0F}"/>
    <cellStyle name="チェック セル 3" xfId="105" xr:uid="{92E63D5C-74D7-4D19-9BA3-2E8495EE6250}"/>
    <cellStyle name="どちらでもない 2" xfId="106" xr:uid="{1A979B9F-AECC-4FE6-8374-E09E854BC64B}"/>
    <cellStyle name="どちらでもない 3" xfId="107" xr:uid="{619FD18E-4986-4372-9AAD-FF60471ACC08}"/>
    <cellStyle name="パーセント 2" xfId="4" xr:uid="{00000000-0005-0000-0000-000000000000}"/>
    <cellStyle name="ハイパーリンク" xfId="191" builtinId="8"/>
    <cellStyle name="ハイパーリンク 2" xfId="12" xr:uid="{16FBEDC8-6D5E-4423-8533-5AE1CE7EDD1F}"/>
    <cellStyle name="ハイパーリンク 2 2" xfId="8" xr:uid="{00000000-0005-0000-0000-000001000000}"/>
    <cellStyle name="ハイパーリンク 2 2 2" xfId="193" xr:uid="{1702D7D6-40EF-4926-B766-3E18681FD36E}"/>
    <cellStyle name="ハイパーリンク 2 3" xfId="108" xr:uid="{5447ACE6-3654-44A5-8100-5BDDBE4CAFCD}"/>
    <cellStyle name="ハイパーリンク 2_0603リーグ結果" xfId="109" xr:uid="{75B18646-A411-4F69-8B38-75D4054D53C9}"/>
    <cellStyle name="ハイパーリンク 3" xfId="110" xr:uid="{F2123F84-9572-4D81-B2A2-E2AA40A413B9}"/>
    <cellStyle name="メモ 2" xfId="111" xr:uid="{144B0B7B-C8A2-4C8A-9590-13724CC472A0}"/>
    <cellStyle name="メモ 3" xfId="112" xr:uid="{298599AA-5AF4-4208-9330-377F74A5E71A}"/>
    <cellStyle name="リンク セル 2" xfId="113" xr:uid="{47A773F5-3028-44CC-A68A-5D1D3FDF04BE}"/>
    <cellStyle name="リンク セル 3" xfId="114" xr:uid="{49C105A8-0F34-4924-A56D-310CED3E98F9}"/>
    <cellStyle name="悪い 2" xfId="115" xr:uid="{D20FFB58-80D7-4A00-B7AB-C403B4EFFF45}"/>
    <cellStyle name="悪い 3" xfId="116" xr:uid="{A3564942-3EB3-44CD-A6B6-EB8A29D7A6F7}"/>
    <cellStyle name="計算 2" xfId="117" xr:uid="{2B229F48-B616-4CA3-904A-C4C11CF26BFA}"/>
    <cellStyle name="計算 3" xfId="118" xr:uid="{0B053810-6FA4-4A08-955D-1B2BE959A983}"/>
    <cellStyle name="警告文 2" xfId="119" xr:uid="{E0DDD3A3-1E16-487A-9DED-71215F40634A}"/>
    <cellStyle name="警告文 3" xfId="120" xr:uid="{85564910-4EA9-49A8-9BC9-47F4D735224E}"/>
    <cellStyle name="桁区切り 2" xfId="5" xr:uid="{00000000-0005-0000-0000-000003000000}"/>
    <cellStyle name="桁区切り 2 2" xfId="6" xr:uid="{00000000-0005-0000-0000-000004000000}"/>
    <cellStyle name="桁区切り 3" xfId="121" xr:uid="{AFDF1A57-2C95-4BA2-93A2-BBCBE548943B}"/>
    <cellStyle name="桁区切り 3 2" xfId="122" xr:uid="{788EE7D5-C3B4-4C9E-B14E-C5C7F8116A18}"/>
    <cellStyle name="見出し 1 2" xfId="123" xr:uid="{59C7DFA0-E578-4AE7-9338-EEC400F3A6A4}"/>
    <cellStyle name="見出し 1 3" xfId="124" xr:uid="{9AD08837-93AE-41F2-8752-ACAD76834BC9}"/>
    <cellStyle name="見出し 2 2" xfId="125" xr:uid="{FB8F6183-C254-48E9-99E2-E4A13C5B1064}"/>
    <cellStyle name="見出し 2 3" xfId="126" xr:uid="{61FD704F-DD91-4083-A680-A35CBAE1845C}"/>
    <cellStyle name="見出し 3 2" xfId="127" xr:uid="{42926420-2511-45EB-BBA9-B2A9471E97CD}"/>
    <cellStyle name="見出し 3 3" xfId="128" xr:uid="{B57B14F2-1AF1-457D-B3D9-369F5FB87B38}"/>
    <cellStyle name="見出し 4 2" xfId="129" xr:uid="{83A6075C-4F66-453E-BB37-D335B36B2908}"/>
    <cellStyle name="見出し 4 3" xfId="130" xr:uid="{CC391422-0454-4D33-BF2B-8A24AA252985}"/>
    <cellStyle name="合計" xfId="131" xr:uid="{65C1EEBB-74F1-41D3-9ADB-5D77C21E0F9C}"/>
    <cellStyle name="集計 2" xfId="132" xr:uid="{E5BC9C7A-97B1-4851-A2A2-5EE2185EF4DC}"/>
    <cellStyle name="集計 3" xfId="133" xr:uid="{7EAA8011-BDFA-43A7-81F3-28A489EFC9D6}"/>
    <cellStyle name="出力 2" xfId="134" xr:uid="{07BAE117-615C-44AD-9A74-2C2B76E4D09A}"/>
    <cellStyle name="出力 3" xfId="135" xr:uid="{D657CE5F-CC0E-4BD5-8629-C9B33A05772B}"/>
    <cellStyle name="説明文 2" xfId="136" xr:uid="{1A3A10CA-0C1B-4A4D-BC9C-8F32E3CDAD50}"/>
    <cellStyle name="説明文 3" xfId="137" xr:uid="{F36D7B8B-74F2-44A6-ADDE-FB4F746E15FB}"/>
    <cellStyle name="通貨 2" xfId="2" xr:uid="{00000000-0005-0000-0000-000005000000}"/>
    <cellStyle name="通貨 2 10" xfId="186" xr:uid="{D7547926-C58E-4BAC-B41D-9E46212DA0EA}"/>
    <cellStyle name="通貨 2 2" xfId="139" xr:uid="{5C267933-925E-4EC1-A46D-E3A9DDE2D9AD}"/>
    <cellStyle name="通貨 2 2 2" xfId="140" xr:uid="{C94F336F-9F7F-4671-AB3F-ACBEEF1BFF00}"/>
    <cellStyle name="通貨 2 2 2 2" xfId="141" xr:uid="{49B41F33-F4AE-4095-90DF-73CEF4E2052F}"/>
    <cellStyle name="通貨 2 2 3" xfId="142" xr:uid="{82B5928F-06C7-4416-B97D-266676D848C3}"/>
    <cellStyle name="通貨 2 2 4" xfId="182" xr:uid="{9FB163DC-6CA6-4060-AC38-D126C39CC0DC}"/>
    <cellStyle name="通貨 2 3" xfId="143" xr:uid="{650FDEAE-068E-47BE-82EC-209DFD776358}"/>
    <cellStyle name="通貨 2 3 2" xfId="144" xr:uid="{333897BD-E48D-4FEF-B01B-B88F15BB6AAD}"/>
    <cellStyle name="通貨 2 3 2 2" xfId="145" xr:uid="{EF623D43-255C-49A6-8C07-FEB1EEFF7D56}"/>
    <cellStyle name="通貨 2 3 3" xfId="146" xr:uid="{8B52CB83-0D0D-4489-81D2-B1308F28BE1D}"/>
    <cellStyle name="通貨 2 3 4" xfId="183" xr:uid="{E0AE5732-B631-4EE3-A4C6-A7D364836904}"/>
    <cellStyle name="通貨 2 4" xfId="147" xr:uid="{8F08402F-28FA-40AF-853D-F1D467045A17}"/>
    <cellStyle name="通貨 2 4 2" xfId="148" xr:uid="{EBA5E1F7-CC16-4535-AC57-3722D482AEA2}"/>
    <cellStyle name="通貨 2 4 2 2" xfId="149" xr:uid="{757B68F9-B1E3-428E-9910-F9AD9542374D}"/>
    <cellStyle name="通貨 2 4 3" xfId="150" xr:uid="{0DFB6EB1-1B89-4935-9210-AE890A0C99FF}"/>
    <cellStyle name="通貨 2 4 4" xfId="184" xr:uid="{AB9DF7C1-5E17-4EB8-A826-E8C54748DA39}"/>
    <cellStyle name="通貨 2 5" xfId="151" xr:uid="{47C87882-4786-410D-8F54-495FB85A9B80}"/>
    <cellStyle name="通貨 2 5 2" xfId="152" xr:uid="{25489044-852D-4711-BCF3-A65C37AEB2F2}"/>
    <cellStyle name="通貨 2 6" xfId="153" xr:uid="{F55AC5D4-443E-430C-899B-3D18178786B6}"/>
    <cellStyle name="通貨 2 7" xfId="181" xr:uid="{B117C7FF-7ABA-4C16-BB1E-EDC78380BB3D}"/>
    <cellStyle name="通貨 2 8" xfId="138" xr:uid="{7ACC069C-D419-4176-80A0-CE27DFD38244}"/>
    <cellStyle name="通貨 2 9" xfId="185" xr:uid="{F3345996-8488-4D32-90A7-1255DB91DEE5}"/>
    <cellStyle name="通貨 2_結果報告ﾏｽﾀｰ" xfId="154" xr:uid="{89E4E25E-1F60-42DB-B533-25D09586C6A0}"/>
    <cellStyle name="入力 2" xfId="155" xr:uid="{DEE9F802-4627-4FC1-A934-B3E0B0424CF5}"/>
    <cellStyle name="入力 3" xfId="156" xr:uid="{CE7F5849-7C63-4DCA-AE7F-13A1C2052917}"/>
    <cellStyle name="標準" xfId="0" builtinId="0"/>
    <cellStyle name="標準 10" xfId="157" xr:uid="{87288C91-E239-4A82-8AF8-6885AC9A2391}"/>
    <cellStyle name="標準 11" xfId="13" xr:uid="{A3BDCDD1-43AF-4660-AA96-30986FCE98F5}"/>
    <cellStyle name="標準 11 2" xfId="14" xr:uid="{8E0A8A09-1377-40D4-AD56-F5AC6C5E41AC}"/>
    <cellStyle name="標準 11 3" xfId="178" xr:uid="{CB56AEB6-6B7D-43A8-AF62-B3E3EED1B0B1}"/>
    <cellStyle name="標準 12" xfId="180" xr:uid="{1945143F-5860-49C9-93C3-ECAB6D4299B5}"/>
    <cellStyle name="標準 13" xfId="188" xr:uid="{638A2E9D-693C-4749-BB89-E401BC273011}"/>
    <cellStyle name="標準 13 2" xfId="189" xr:uid="{21C230BC-1FA7-4CDE-BA65-13A66E9FBD34}"/>
    <cellStyle name="標準 14" xfId="190" xr:uid="{6F3A456F-E8B1-4BEC-A9A0-85B2BF52E7E7}"/>
    <cellStyle name="標準 15" xfId="200" xr:uid="{A8C80560-9CDF-44FC-9693-18245DA92F81}"/>
    <cellStyle name="標準 2" xfId="1" xr:uid="{00000000-0005-0000-0000-000007000000}"/>
    <cellStyle name="標準 2 2" xfId="158" xr:uid="{7CAC2653-F0F9-430F-A46E-AD3A1B4C5DEA}"/>
    <cellStyle name="標準 2 2 2" xfId="7" xr:uid="{00000000-0005-0000-0000-000008000000}"/>
    <cellStyle name="標準 2 2 2 2" xfId="194" xr:uid="{89C3D2F6-8B66-42ED-9052-FA83C6973B4F}"/>
    <cellStyle name="標準 2 2 3" xfId="9" xr:uid="{00000000-0005-0000-0000-000009000000}"/>
    <cellStyle name="標準 2 3" xfId="159" xr:uid="{FBD2A050-7A8B-47EA-95E6-DAA173205B44}"/>
    <cellStyle name="標準 2 4" xfId="160" xr:uid="{27D9B66C-47B0-49A6-B5D7-825F05744D13}"/>
    <cellStyle name="標準 2 5" xfId="161" xr:uid="{4219FB2B-04CD-4A09-9406-EB2DD1D06ED5}"/>
    <cellStyle name="標準 2 6" xfId="199" xr:uid="{A10505A3-EB20-4EF4-A5BF-262C0A25BD49}"/>
    <cellStyle name="標準 2_〈提出用〉2017年度第5回シニア委員会･Ｓ･リーグ委員会会議資料" xfId="162" xr:uid="{FD50D71F-55F8-40CF-86B0-428C74B58B99}"/>
    <cellStyle name="標準 3" xfId="11" xr:uid="{D6293937-D7D9-438A-BF44-446521C76D91}"/>
    <cellStyle name="標準 3 2" xfId="164" xr:uid="{DB7CEF57-F2B8-4F44-9D24-B3D5070D7017}"/>
    <cellStyle name="標準 3 3" xfId="163" xr:uid="{41601CE0-18BA-45EA-9435-845BCDCC78DC}"/>
    <cellStyle name="標準 3 4" xfId="187" xr:uid="{9D7D0F51-404F-4F9A-B591-1DB62FF96520}"/>
    <cellStyle name="標準 3_１８徴罰一覧表" xfId="165" xr:uid="{00CB48D6-38E1-4EBF-84A5-F2A3303E1366}"/>
    <cellStyle name="標準 4" xfId="166" xr:uid="{EE0A910A-D8C5-4A72-9337-76996C80704C}"/>
    <cellStyle name="標準 4 2" xfId="167" xr:uid="{8C5CEEC0-9E38-46CF-B48E-D1BD30C67AFB}"/>
    <cellStyle name="標準 4_0624個人記録一覧" xfId="168" xr:uid="{E1ED9C4A-10E8-42EB-863D-500B8DAA0E87}"/>
    <cellStyle name="標準 5" xfId="169" xr:uid="{DB046010-0DB6-4FC7-B8C7-3DD5C39C983E}"/>
    <cellStyle name="標準 6" xfId="170" xr:uid="{B50FD7F7-0EC0-4DE6-AC30-B50226BB77AD}"/>
    <cellStyle name="標準 7" xfId="171" xr:uid="{9F8822DA-0AE4-47BF-9355-D77A7C6C02D4}"/>
    <cellStyle name="標準 8" xfId="172" xr:uid="{D7B58E22-2254-4C7A-A230-A506EBE4782B}"/>
    <cellStyle name="標準 9" xfId="10" xr:uid="{0DA082E3-5568-42BB-BDBC-CF894B7017CE}"/>
    <cellStyle name="標準 9 2" xfId="173" xr:uid="{BBDA1FFB-2E48-47BD-B634-6C8CF03B989A}"/>
    <cellStyle name="標準_０８年度シニアリーグ要綱" xfId="196" xr:uid="{2790E63B-CB10-475F-A154-2FB3D68179AF}"/>
    <cellStyle name="標準_１８年リーグスケジュール・結果" xfId="198" xr:uid="{8241B5E6-F574-4048-9562-84B1BB8A05AE}"/>
    <cellStyle name="標準_修正２０１３年度公式スケジュール予定" xfId="3" xr:uid="{00000000-0005-0000-0000-00000F000000}"/>
    <cellStyle name="標準_修正番０８年度シニアリーグ要綱_０９年シニアリーグ申込(習志野台クラブシニア）090314" xfId="197" xr:uid="{AA00D357-3B80-40B0-A5E7-0FF415A742D8}"/>
    <cellStyle name="標準_選手権スケジュール・結果" xfId="195" xr:uid="{D6324DC6-055F-4250-8894-FFCB58981250}"/>
    <cellStyle name="標準_本部用ケース上蓋用注意事項一覧" xfId="192" xr:uid="{124B8FCA-2372-46F7-9417-6A4E602E9A3F}"/>
    <cellStyle name="普通" xfId="174" xr:uid="{CB20D406-C398-46E0-AAE9-0EE8BB1F4A56}"/>
    <cellStyle name="未定義" xfId="175" xr:uid="{EB35ACFE-036D-4483-90A0-3BF6C9B9A9AB}"/>
    <cellStyle name="良い 2" xfId="176" xr:uid="{FC15E21E-1437-4E56-B280-A6BB2FABBCE9}"/>
    <cellStyle name="良い 3" xfId="177" xr:uid="{D575AC70-7986-452B-88BC-53552FE21BD5}"/>
  </cellStyles>
  <dxfs count="7">
    <dxf>
      <font>
        <color rgb="FF9C0006"/>
      </font>
      <fill>
        <patternFill>
          <bgColor rgb="FFFFC7CE"/>
        </patternFill>
      </fill>
    </dxf>
    <dxf>
      <font>
        <color rgb="FF9C0006"/>
      </font>
      <fill>
        <patternFill>
          <bgColor rgb="FFFFC7CE"/>
        </patternFill>
      </fill>
    </dxf>
    <dxf>
      <font>
        <condense val="0"/>
        <extend val="0"/>
        <color indexed="10"/>
      </font>
      <fill>
        <patternFill>
          <bgColor indexed="42"/>
        </patternFill>
      </fill>
    </dxf>
    <dxf>
      <font>
        <condense val="0"/>
        <extend val="0"/>
        <color indexed="12"/>
      </font>
      <fill>
        <patternFill>
          <bgColor indexed="47"/>
        </patternFill>
      </fill>
    </dxf>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s>
  <tableStyles count="0" defaultTableStyle="TableStyleMedium2" defaultPivotStyle="PivotStyleLight16"/>
  <colors>
    <mruColors>
      <color rgb="FFF8CBAD"/>
      <color rgb="FFFFFFCC"/>
      <color rgb="FFCCECFF"/>
      <color rgb="FFCCFFCC"/>
      <color rgb="FFFFCC99"/>
      <color rgb="FFCCCCFF"/>
      <color rgb="FF99CCFF"/>
      <color rgb="FFFFCCFF"/>
      <color rgb="FFFF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2116</xdr:colOff>
      <xdr:row>168</xdr:row>
      <xdr:rowOff>336549</xdr:rowOff>
    </xdr:from>
    <xdr:to>
      <xdr:col>35</xdr:col>
      <xdr:colOff>7620</xdr:colOff>
      <xdr:row>170</xdr:row>
      <xdr:rowOff>60960</xdr:rowOff>
    </xdr:to>
    <xdr:sp macro="" textlink="">
      <xdr:nvSpPr>
        <xdr:cNvPr id="2" name="テキスト ボックス 1">
          <a:extLst>
            <a:ext uri="{FF2B5EF4-FFF2-40B4-BE49-F238E27FC236}">
              <a16:creationId xmlns:a16="http://schemas.microsoft.com/office/drawing/2014/main" id="{00B0CFB0-2143-4AC1-ACAB-CCCACF6CE3D6}"/>
            </a:ext>
          </a:extLst>
        </xdr:cNvPr>
        <xdr:cNvSpPr txBox="1"/>
      </xdr:nvSpPr>
      <xdr:spPr>
        <a:xfrm>
          <a:off x="253576" y="46643289"/>
          <a:ext cx="7732184" cy="410211"/>
        </a:xfrm>
        <a:prstGeom prst="rect">
          <a:avLst/>
        </a:prstGeom>
        <a:solidFill>
          <a:srgbClr val="F8CBAD">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kern="1200">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第</a:t>
          </a:r>
          <a:r>
            <a:rPr kumimoji="1" lang="en-US" altLang="ja-JP" sz="900" kern="1200">
              <a:latin typeface="BIZ UDPゴシック" panose="020B0400000000000000" pitchFamily="50" charset="-128"/>
              <a:ea typeface="BIZ UDPゴシック" panose="020B0400000000000000" pitchFamily="50" charset="-128"/>
            </a:rPr>
            <a:t>5</a:t>
          </a:r>
          <a:r>
            <a:rPr kumimoji="1" lang="ja-JP" altLang="en-US" sz="900" kern="1200">
              <a:latin typeface="BIZ UDPゴシック" panose="020B0400000000000000" pitchFamily="50" charset="-128"/>
              <a:ea typeface="BIZ UDPゴシック" panose="020B0400000000000000" pitchFamily="50" charset="-128"/>
            </a:rPr>
            <a:t>試合はリーグ戦</a:t>
          </a:r>
          <a:r>
            <a:rPr kumimoji="1" lang="en-US" altLang="ja-JP" sz="900" kern="1200">
              <a:latin typeface="BIZ UDPゴシック" panose="020B0400000000000000" pitchFamily="50" charset="-128"/>
              <a:ea typeface="BIZ UDPゴシック" panose="020B0400000000000000" pitchFamily="50" charset="-128"/>
            </a:rPr>
            <a:t>】</a:t>
          </a:r>
        </a:p>
        <a:p>
          <a:pPr algn="ctr"/>
          <a:r>
            <a:rPr kumimoji="1" lang="ja-JP" altLang="en-US" sz="900" kern="1200">
              <a:latin typeface="BIZ UDPゴシック" panose="020B0400000000000000" pitchFamily="50" charset="-128"/>
              <a:ea typeface="BIZ UDPゴシック" panose="020B0400000000000000" pitchFamily="50" charset="-128"/>
            </a:rPr>
            <a:t>本部</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３名</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MC</a:t>
          </a:r>
          <a:r>
            <a:rPr kumimoji="1" lang="ja-JP" altLang="en-US" sz="900" kern="1200">
              <a:latin typeface="BIZ UDPゴシック" panose="020B0400000000000000" pitchFamily="50" charset="-128"/>
              <a:ea typeface="BIZ UDPゴシック" panose="020B0400000000000000" pitchFamily="50" charset="-128"/>
            </a:rPr>
            <a:t>：商大クラブ</a:t>
          </a:r>
          <a:r>
            <a:rPr kumimoji="1" lang="en-US" altLang="ja-JP" sz="900" kern="1200">
              <a:latin typeface="BIZ UDPゴシック" panose="020B0400000000000000" pitchFamily="50" charset="-128"/>
              <a:ea typeface="BIZ UDPゴシック" panose="020B0400000000000000" pitchFamily="50" charset="-128"/>
            </a:rPr>
            <a:t>40</a:t>
          </a:r>
          <a:r>
            <a:rPr kumimoji="1" lang="ja-JP" altLang="en-US" sz="900" kern="1200">
              <a:latin typeface="BIZ UDPゴシック" panose="020B0400000000000000" pitchFamily="50" charset="-128"/>
              <a:ea typeface="BIZ UDPゴシック" panose="020B0400000000000000" pitchFamily="50" charset="-128"/>
            </a:rPr>
            <a:t>、審判４名（第</a:t>
          </a:r>
          <a:r>
            <a:rPr kumimoji="1" lang="en-US" altLang="ja-JP" sz="900" kern="1200">
              <a:latin typeface="BIZ UDPゴシック" panose="020B0400000000000000" pitchFamily="50" charset="-128"/>
              <a:ea typeface="BIZ UDPゴシック" panose="020B0400000000000000" pitchFamily="50" charset="-128"/>
            </a:rPr>
            <a:t>4</a:t>
          </a:r>
          <a:r>
            <a:rPr kumimoji="1" lang="ja-JP" altLang="en-US" sz="900" kern="1200">
              <a:latin typeface="BIZ UDPゴシック" panose="020B0400000000000000" pitchFamily="50" charset="-128"/>
              <a:ea typeface="BIZ UDPゴシック" panose="020B0400000000000000" pitchFamily="50" charset="-128"/>
            </a:rPr>
            <a:t>審判含む）：市原シニア</a:t>
          </a:r>
        </a:p>
      </xdr:txBody>
    </xdr:sp>
    <xdr:clientData/>
  </xdr:twoCellAnchor>
  <xdr:twoCellAnchor editAs="oneCell">
    <xdr:from>
      <xdr:col>0</xdr:col>
      <xdr:colOff>147735</xdr:colOff>
      <xdr:row>45</xdr:row>
      <xdr:rowOff>14671</xdr:rowOff>
    </xdr:from>
    <xdr:to>
      <xdr:col>36</xdr:col>
      <xdr:colOff>62204</xdr:colOff>
      <xdr:row>53</xdr:row>
      <xdr:rowOff>240161</xdr:rowOff>
    </xdr:to>
    <xdr:pic>
      <xdr:nvPicPr>
        <xdr:cNvPr id="3" name="図 2">
          <a:extLst>
            <a:ext uri="{FF2B5EF4-FFF2-40B4-BE49-F238E27FC236}">
              <a16:creationId xmlns:a16="http://schemas.microsoft.com/office/drawing/2014/main" id="{60A9EA50-76EC-6B4C-395A-F9823561C518}"/>
            </a:ext>
          </a:extLst>
        </xdr:cNvPr>
        <xdr:cNvPicPr>
          <a:picLocks noChangeAspect="1"/>
        </xdr:cNvPicPr>
      </xdr:nvPicPr>
      <xdr:blipFill>
        <a:blip xmlns:r="http://schemas.openxmlformats.org/officeDocument/2006/relationships" r:embed="rId1"/>
        <a:stretch>
          <a:fillRect/>
        </a:stretch>
      </xdr:blipFill>
      <xdr:spPr>
        <a:xfrm>
          <a:off x="147735" y="14422691"/>
          <a:ext cx="8063204" cy="3273490"/>
        </a:xfrm>
        <a:prstGeom prst="rect">
          <a:avLst/>
        </a:prstGeom>
      </xdr:spPr>
    </xdr:pic>
    <xdr:clientData/>
  </xdr:twoCellAnchor>
  <xdr:twoCellAnchor editAs="oneCell">
    <xdr:from>
      <xdr:col>0</xdr:col>
      <xdr:colOff>178835</xdr:colOff>
      <xdr:row>98</xdr:row>
      <xdr:rowOff>56917</xdr:rowOff>
    </xdr:from>
    <xdr:to>
      <xdr:col>36</xdr:col>
      <xdr:colOff>46653</xdr:colOff>
      <xdr:row>109</xdr:row>
      <xdr:rowOff>164279</xdr:rowOff>
    </xdr:to>
    <xdr:pic>
      <xdr:nvPicPr>
        <xdr:cNvPr id="4" name="図 3">
          <a:extLst>
            <a:ext uri="{FF2B5EF4-FFF2-40B4-BE49-F238E27FC236}">
              <a16:creationId xmlns:a16="http://schemas.microsoft.com/office/drawing/2014/main" id="{43B658DA-51D8-F2A8-4970-01EE9150FC69}"/>
            </a:ext>
          </a:extLst>
        </xdr:cNvPr>
        <xdr:cNvPicPr>
          <a:picLocks noChangeAspect="1"/>
        </xdr:cNvPicPr>
      </xdr:nvPicPr>
      <xdr:blipFill>
        <a:blip xmlns:r="http://schemas.openxmlformats.org/officeDocument/2006/relationships" r:embed="rId2"/>
        <a:stretch>
          <a:fillRect/>
        </a:stretch>
      </xdr:blipFill>
      <xdr:spPr>
        <a:xfrm>
          <a:off x="178835" y="32161999"/>
          <a:ext cx="8016553" cy="31864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65297;&#12288;&#12476;&#12483;&#12488;&#12456;&#12540;&#12508;&#12540;&#12523;&#12497;&#12540;&#12463;&#65288;&#26087;&#31216;&#65306;&#33256;&#28023;&#29699;&#22580;&#6528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ゼットエーボールパーク（旧称：臨海球場）"/>
      <sheetName val="【１　ゼットエーボールパーク（旧称"/>
      <sheetName val="臨海球場）"/>
      <sheetName val="Sheet3"/>
      <sheetName val="【１　ゼットエーボールパーク（旧称_臨海球場）"/>
      <sheetName val="リスト"/>
      <sheetName val="Sheet1"/>
      <sheetName val="【１　ゼットエーボールパーク（旧称:臨海球場）"/>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rf.turf.taka@gmail.com" TargetMode="External"/><Relationship Id="rId1" Type="http://schemas.openxmlformats.org/officeDocument/2006/relationships/hyperlink" Target="mailto:ka36-tinoue1014@fol.hi-ho.ne.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mailto:surf.turf.taka@gmail.com" TargetMode="External"/><Relationship Id="rId1" Type="http://schemas.openxmlformats.org/officeDocument/2006/relationships/hyperlink" Target="mailto:ka-inoue@bea.hi-ho.ne.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D623-FA4A-4C8F-8DCC-7684B6757FC5}">
  <dimension ref="A2:D96"/>
  <sheetViews>
    <sheetView topLeftCell="A86" workbookViewId="0">
      <selection activeCell="D56" sqref="D56"/>
    </sheetView>
  </sheetViews>
  <sheetFormatPr defaultRowHeight="12"/>
  <cols>
    <col min="1" max="1" width="16" customWidth="1"/>
    <col min="3" max="3" width="13" customWidth="1"/>
    <col min="4" max="4" width="16.33203125" customWidth="1"/>
  </cols>
  <sheetData>
    <row r="2" spans="1:4">
      <c r="A2" s="1" t="s">
        <v>122</v>
      </c>
      <c r="C2" s="2" t="s">
        <v>123</v>
      </c>
      <c r="D2" s="3" t="s">
        <v>123</v>
      </c>
    </row>
    <row r="3" spans="1:4">
      <c r="A3" s="1" t="s">
        <v>7</v>
      </c>
      <c r="C3" s="2" t="s">
        <v>124</v>
      </c>
      <c r="D3" s="3" t="s">
        <v>125</v>
      </c>
    </row>
    <row r="4" spans="1:4">
      <c r="A4" s="1" t="s">
        <v>126</v>
      </c>
      <c r="C4" s="2" t="s">
        <v>76</v>
      </c>
      <c r="D4" s="3" t="s">
        <v>76</v>
      </c>
    </row>
    <row r="5" spans="1:4">
      <c r="A5" s="1" t="s">
        <v>1</v>
      </c>
      <c r="C5" s="2" t="s">
        <v>127</v>
      </c>
      <c r="D5" s="3" t="s">
        <v>127</v>
      </c>
    </row>
    <row r="6" spans="1:4">
      <c r="A6" s="1" t="s">
        <v>69</v>
      </c>
      <c r="C6" s="2" t="s">
        <v>77</v>
      </c>
      <c r="D6" s="3" t="s">
        <v>77</v>
      </c>
    </row>
    <row r="7" spans="1:4">
      <c r="A7" s="1" t="s">
        <v>3</v>
      </c>
      <c r="C7" s="2" t="s">
        <v>78</v>
      </c>
      <c r="D7" s="3" t="s">
        <v>78</v>
      </c>
    </row>
    <row r="8" spans="1:4">
      <c r="A8" s="1" t="s">
        <v>70</v>
      </c>
      <c r="C8" s="2" t="s">
        <v>128</v>
      </c>
      <c r="D8" s="3" t="s">
        <v>128</v>
      </c>
    </row>
    <row r="9" spans="1:4">
      <c r="A9" s="1" t="s">
        <v>71</v>
      </c>
      <c r="C9" s="2" t="s">
        <v>114</v>
      </c>
      <c r="D9" s="3" t="s">
        <v>114</v>
      </c>
    </row>
    <row r="10" spans="1:4">
      <c r="A10" s="1" t="s">
        <v>72</v>
      </c>
      <c r="C10" s="2" t="s">
        <v>129</v>
      </c>
      <c r="D10" s="3" t="s">
        <v>130</v>
      </c>
    </row>
    <row r="11" spans="1:4">
      <c r="A11" s="1" t="s">
        <v>73</v>
      </c>
      <c r="C11" s="2" t="s">
        <v>79</v>
      </c>
      <c r="D11" s="3" t="s">
        <v>79</v>
      </c>
    </row>
    <row r="12" spans="1:4">
      <c r="A12" s="1" t="s">
        <v>74</v>
      </c>
      <c r="C12" s="2" t="s">
        <v>131</v>
      </c>
      <c r="D12" s="3" t="s">
        <v>131</v>
      </c>
    </row>
    <row r="13" spans="1:4" ht="12.6" thickBot="1">
      <c r="A13" s="1" t="s">
        <v>132</v>
      </c>
      <c r="C13" s="2" t="s">
        <v>115</v>
      </c>
      <c r="D13" s="4" t="s">
        <v>115</v>
      </c>
    </row>
    <row r="14" spans="1:4">
      <c r="A14" s="5" t="s">
        <v>133</v>
      </c>
      <c r="C14" s="2"/>
      <c r="D14" s="6"/>
    </row>
    <row r="15" spans="1:4">
      <c r="A15" s="7" t="s">
        <v>8</v>
      </c>
      <c r="C15" s="2" t="s">
        <v>116</v>
      </c>
      <c r="D15" s="8" t="s">
        <v>116</v>
      </c>
    </row>
    <row r="16" spans="1:4">
      <c r="A16" s="7" t="s">
        <v>9</v>
      </c>
      <c r="C16" s="2" t="s">
        <v>80</v>
      </c>
      <c r="D16" s="3" t="s">
        <v>80</v>
      </c>
    </row>
    <row r="17" spans="1:4">
      <c r="A17" s="5" t="s">
        <v>75</v>
      </c>
      <c r="C17" s="2" t="s">
        <v>134</v>
      </c>
      <c r="D17" s="3" t="s">
        <v>135</v>
      </c>
    </row>
    <row r="18" spans="1:4">
      <c r="A18" s="9" t="s">
        <v>6</v>
      </c>
      <c r="C18" s="2" t="s">
        <v>117</v>
      </c>
      <c r="D18" s="3" t="s">
        <v>117</v>
      </c>
    </row>
    <row r="19" spans="1:4">
      <c r="A19" s="5" t="s">
        <v>63</v>
      </c>
      <c r="C19" s="2" t="s">
        <v>136</v>
      </c>
      <c r="D19" s="3" t="s">
        <v>137</v>
      </c>
    </row>
    <row r="20" spans="1:4">
      <c r="A20" s="5" t="s">
        <v>138</v>
      </c>
      <c r="C20" s="2" t="s">
        <v>81</v>
      </c>
      <c r="D20" s="3" t="s">
        <v>139</v>
      </c>
    </row>
    <row r="21" spans="1:4">
      <c r="A21" s="5" t="s">
        <v>140</v>
      </c>
      <c r="C21" s="2" t="s">
        <v>118</v>
      </c>
      <c r="D21" s="3" t="s">
        <v>141</v>
      </c>
    </row>
    <row r="22" spans="1:4">
      <c r="A22" s="10" t="s">
        <v>142</v>
      </c>
      <c r="C22" s="2" t="s">
        <v>119</v>
      </c>
      <c r="D22" s="3" t="s">
        <v>119</v>
      </c>
    </row>
    <row r="23" spans="1:4">
      <c r="A23" s="10" t="s">
        <v>29</v>
      </c>
      <c r="C23" s="2" t="s">
        <v>143</v>
      </c>
      <c r="D23" s="3" t="s">
        <v>144</v>
      </c>
    </row>
    <row r="24" spans="1:4">
      <c r="A24" s="10" t="s">
        <v>145</v>
      </c>
      <c r="C24" s="2" t="s">
        <v>146</v>
      </c>
      <c r="D24" s="3" t="s">
        <v>146</v>
      </c>
    </row>
    <row r="25" spans="1:4">
      <c r="A25" s="5" t="s">
        <v>147</v>
      </c>
      <c r="C25" s="2" t="s">
        <v>120</v>
      </c>
      <c r="D25" s="3" t="s">
        <v>120</v>
      </c>
    </row>
    <row r="26" spans="1:4" ht="12.6" thickBot="1">
      <c r="A26" s="10" t="s">
        <v>67</v>
      </c>
      <c r="C26" s="2" t="s">
        <v>121</v>
      </c>
      <c r="D26" s="4" t="s">
        <v>121</v>
      </c>
    </row>
    <row r="27" spans="1:4">
      <c r="A27" s="7" t="s">
        <v>54</v>
      </c>
      <c r="C27" s="2"/>
      <c r="D27" s="6"/>
    </row>
    <row r="28" spans="1:4">
      <c r="A28" s="7" t="s">
        <v>30</v>
      </c>
      <c r="C28" s="2" t="s">
        <v>148</v>
      </c>
      <c r="D28" s="8" t="s">
        <v>149</v>
      </c>
    </row>
    <row r="29" spans="1:4">
      <c r="A29" s="10" t="s">
        <v>31</v>
      </c>
      <c r="C29" s="2" t="s">
        <v>150</v>
      </c>
      <c r="D29" s="3" t="s">
        <v>150</v>
      </c>
    </row>
    <row r="30" spans="1:4">
      <c r="A30" s="11" t="s">
        <v>4</v>
      </c>
      <c r="C30" s="2" t="s">
        <v>82</v>
      </c>
      <c r="D30" s="3" t="s">
        <v>82</v>
      </c>
    </row>
    <row r="31" spans="1:4">
      <c r="A31" s="12" t="s">
        <v>2</v>
      </c>
      <c r="C31" s="2" t="s">
        <v>83</v>
      </c>
      <c r="D31" s="3" t="s">
        <v>83</v>
      </c>
    </row>
    <row r="32" spans="1:4" ht="16.5" customHeight="1">
      <c r="A32" s="13" t="s">
        <v>51</v>
      </c>
      <c r="C32" s="2" t="s">
        <v>84</v>
      </c>
      <c r="D32" s="3" t="s">
        <v>84</v>
      </c>
    </row>
    <row r="33" spans="1:4" ht="16.5" customHeight="1">
      <c r="A33" s="13" t="s">
        <v>59</v>
      </c>
      <c r="C33" s="2" t="s">
        <v>151</v>
      </c>
      <c r="D33" s="3" t="s">
        <v>151</v>
      </c>
    </row>
    <row r="34" spans="1:4" ht="16.5" customHeight="1">
      <c r="A34" s="13" t="s">
        <v>52</v>
      </c>
      <c r="C34" s="2" t="s">
        <v>152</v>
      </c>
      <c r="D34" s="3" t="s">
        <v>152</v>
      </c>
    </row>
    <row r="35" spans="1:4" ht="16.5" customHeight="1">
      <c r="A35" s="13" t="s">
        <v>64</v>
      </c>
      <c r="C35" s="2" t="s">
        <v>85</v>
      </c>
      <c r="D35" s="3" t="s">
        <v>85</v>
      </c>
    </row>
    <row r="36" spans="1:4" ht="16.5" customHeight="1">
      <c r="A36" s="14" t="s">
        <v>56</v>
      </c>
      <c r="C36" s="2" t="s">
        <v>153</v>
      </c>
      <c r="D36" s="3" t="s">
        <v>153</v>
      </c>
    </row>
    <row r="37" spans="1:4">
      <c r="A37" s="1"/>
      <c r="C37" s="2" t="s">
        <v>86</v>
      </c>
      <c r="D37" s="3" t="s">
        <v>86</v>
      </c>
    </row>
    <row r="38" spans="1:4" ht="12.6" thickBot="1">
      <c r="A38" s="15" t="s">
        <v>10</v>
      </c>
      <c r="C38" s="2" t="s">
        <v>87</v>
      </c>
      <c r="D38" s="4" t="s">
        <v>87</v>
      </c>
    </row>
    <row r="39" spans="1:4">
      <c r="A39" s="16" t="s">
        <v>32</v>
      </c>
      <c r="C39" s="2"/>
      <c r="D39" s="8"/>
    </row>
    <row r="40" spans="1:4">
      <c r="A40" s="17" t="s">
        <v>33</v>
      </c>
      <c r="C40" s="2"/>
      <c r="D40" s="8" t="s">
        <v>88</v>
      </c>
    </row>
    <row r="41" spans="1:4">
      <c r="A41" s="16" t="s">
        <v>34</v>
      </c>
      <c r="C41" s="2" t="s">
        <v>88</v>
      </c>
      <c r="D41" s="3" t="s">
        <v>154</v>
      </c>
    </row>
    <row r="42" spans="1:4">
      <c r="A42" s="18" t="s">
        <v>35</v>
      </c>
      <c r="C42" s="2" t="s">
        <v>154</v>
      </c>
      <c r="D42" s="3" t="s">
        <v>89</v>
      </c>
    </row>
    <row r="43" spans="1:4">
      <c r="A43" s="19" t="s">
        <v>12</v>
      </c>
      <c r="C43" s="2" t="s">
        <v>89</v>
      </c>
      <c r="D43" s="3" t="s">
        <v>90</v>
      </c>
    </row>
    <row r="44" spans="1:4">
      <c r="A44" s="16" t="s">
        <v>36</v>
      </c>
      <c r="C44" s="2" t="s">
        <v>90</v>
      </c>
      <c r="D44" s="3" t="s">
        <v>91</v>
      </c>
    </row>
    <row r="45" spans="1:4">
      <c r="A45" s="20" t="s">
        <v>37</v>
      </c>
      <c r="C45" s="2" t="s">
        <v>91</v>
      </c>
      <c r="D45" s="3" t="s">
        <v>92</v>
      </c>
    </row>
    <row r="46" spans="1:4">
      <c r="A46" s="16" t="s">
        <v>11</v>
      </c>
      <c r="C46" s="2" t="s">
        <v>92</v>
      </c>
      <c r="D46" s="3" t="s">
        <v>93</v>
      </c>
    </row>
    <row r="47" spans="1:4">
      <c r="A47" s="21" t="s">
        <v>38</v>
      </c>
      <c r="C47" s="2" t="s">
        <v>93</v>
      </c>
      <c r="D47" s="3" t="s">
        <v>94</v>
      </c>
    </row>
    <row r="48" spans="1:4">
      <c r="A48" s="14" t="s">
        <v>39</v>
      </c>
      <c r="C48" s="2" t="s">
        <v>94</v>
      </c>
      <c r="D48" s="3" t="s">
        <v>95</v>
      </c>
    </row>
    <row r="49" spans="1:4">
      <c r="A49" s="22" t="s">
        <v>40</v>
      </c>
      <c r="C49" s="2" t="s">
        <v>95</v>
      </c>
      <c r="D49" s="3" t="s">
        <v>96</v>
      </c>
    </row>
    <row r="50" spans="1:4">
      <c r="A50" s="23" t="s">
        <v>41</v>
      </c>
      <c r="C50" s="2" t="s">
        <v>96</v>
      </c>
      <c r="D50" s="3" t="s">
        <v>97</v>
      </c>
    </row>
    <row r="51" spans="1:4" ht="12.6" thickBot="1">
      <c r="A51" s="15" t="s">
        <v>13</v>
      </c>
      <c r="C51" s="2" t="s">
        <v>97</v>
      </c>
      <c r="D51" s="4" t="s">
        <v>98</v>
      </c>
    </row>
    <row r="52" spans="1:4">
      <c r="A52" s="16" t="s">
        <v>14</v>
      </c>
      <c r="C52" s="2" t="s">
        <v>98</v>
      </c>
      <c r="D52" s="6"/>
    </row>
    <row r="53" spans="1:4">
      <c r="A53" s="16" t="s">
        <v>42</v>
      </c>
      <c r="C53" s="2"/>
      <c r="D53" s="8" t="s">
        <v>99</v>
      </c>
    </row>
    <row r="54" spans="1:4">
      <c r="A54" s="16" t="s">
        <v>0</v>
      </c>
      <c r="C54" s="2" t="s">
        <v>99</v>
      </c>
      <c r="D54" s="3" t="s">
        <v>100</v>
      </c>
    </row>
    <row r="55" spans="1:4">
      <c r="A55" s="17" t="s">
        <v>27</v>
      </c>
      <c r="C55" s="2" t="s">
        <v>100</v>
      </c>
      <c r="D55" s="3" t="s">
        <v>101</v>
      </c>
    </row>
    <row r="56" spans="1:4">
      <c r="A56" s="16" t="s">
        <v>43</v>
      </c>
      <c r="C56" s="2" t="s">
        <v>101</v>
      </c>
      <c r="D56" s="3" t="s">
        <v>155</v>
      </c>
    </row>
    <row r="57" spans="1:4">
      <c r="A57" s="16" t="s">
        <v>44</v>
      </c>
      <c r="C57" s="2" t="s">
        <v>155</v>
      </c>
      <c r="D57" s="3" t="s">
        <v>156</v>
      </c>
    </row>
    <row r="58" spans="1:4">
      <c r="A58" s="16" t="s">
        <v>45</v>
      </c>
      <c r="C58" s="2" t="s">
        <v>156</v>
      </c>
      <c r="D58" s="3" t="s">
        <v>157</v>
      </c>
    </row>
    <row r="59" spans="1:4">
      <c r="A59" s="16" t="s">
        <v>46</v>
      </c>
      <c r="C59" s="2" t="s">
        <v>158</v>
      </c>
      <c r="D59" s="3" t="s">
        <v>159</v>
      </c>
    </row>
    <row r="60" spans="1:4">
      <c r="A60" s="10" t="s">
        <v>57</v>
      </c>
      <c r="C60" s="2" t="s">
        <v>159</v>
      </c>
      <c r="D60" s="3" t="s">
        <v>160</v>
      </c>
    </row>
    <row r="61" spans="1:4">
      <c r="A61" s="10" t="s">
        <v>58</v>
      </c>
      <c r="C61" s="2" t="s">
        <v>160</v>
      </c>
      <c r="D61" s="3" t="s">
        <v>102</v>
      </c>
    </row>
    <row r="62" spans="1:4">
      <c r="A62" s="10" t="s">
        <v>65</v>
      </c>
      <c r="C62" s="2" t="s">
        <v>102</v>
      </c>
      <c r="D62" s="24" t="s">
        <v>161</v>
      </c>
    </row>
    <row r="63" spans="1:4">
      <c r="A63" s="10" t="s">
        <v>61</v>
      </c>
      <c r="C63" s="2" t="s">
        <v>161</v>
      </c>
      <c r="D63" s="6"/>
    </row>
    <row r="64" spans="1:4">
      <c r="A64" s="10" t="s">
        <v>68</v>
      </c>
      <c r="C64" s="2"/>
      <c r="D64" s="3" t="s">
        <v>162</v>
      </c>
    </row>
    <row r="65" spans="1:4">
      <c r="A65" s="25" t="s">
        <v>62</v>
      </c>
      <c r="C65" s="2"/>
      <c r="D65" s="3" t="s">
        <v>103</v>
      </c>
    </row>
    <row r="66" spans="1:4">
      <c r="A66" s="1"/>
      <c r="C66" s="2" t="s">
        <v>162</v>
      </c>
      <c r="D66" s="3" t="s">
        <v>104</v>
      </c>
    </row>
    <row r="67" spans="1:4">
      <c r="A67" s="10" t="s">
        <v>15</v>
      </c>
      <c r="C67" s="2" t="s">
        <v>103</v>
      </c>
      <c r="D67" s="3" t="s">
        <v>163</v>
      </c>
    </row>
    <row r="68" spans="1:4">
      <c r="A68" s="7" t="s">
        <v>47</v>
      </c>
      <c r="C68" s="2" t="s">
        <v>104</v>
      </c>
      <c r="D68" s="3" t="s">
        <v>164</v>
      </c>
    </row>
    <row r="69" spans="1:4">
      <c r="A69" s="7" t="s">
        <v>16</v>
      </c>
      <c r="C69" s="2" t="s">
        <v>163</v>
      </c>
      <c r="D69" s="24" t="s">
        <v>165</v>
      </c>
    </row>
    <row r="70" spans="1:4">
      <c r="A70" s="26" t="s">
        <v>5</v>
      </c>
      <c r="C70" s="2" t="s">
        <v>164</v>
      </c>
      <c r="D70" s="27"/>
    </row>
    <row r="71" spans="1:4">
      <c r="A71" s="10" t="s">
        <v>48</v>
      </c>
      <c r="C71" s="2" t="s">
        <v>165</v>
      </c>
      <c r="D71" s="3" t="s">
        <v>105</v>
      </c>
    </row>
    <row r="72" spans="1:4">
      <c r="A72" s="10" t="s">
        <v>49</v>
      </c>
      <c r="C72" s="2"/>
      <c r="D72" s="3" t="s">
        <v>106</v>
      </c>
    </row>
    <row r="73" spans="1:4">
      <c r="A73" s="10" t="s">
        <v>18</v>
      </c>
      <c r="C73" s="2" t="s">
        <v>105</v>
      </c>
      <c r="D73" s="3" t="s">
        <v>107</v>
      </c>
    </row>
    <row r="74" spans="1:4">
      <c r="A74" s="10" t="s">
        <v>66</v>
      </c>
      <c r="C74" s="2" t="s">
        <v>106</v>
      </c>
      <c r="D74" s="3" t="s">
        <v>166</v>
      </c>
    </row>
    <row r="75" spans="1:4">
      <c r="A75" s="25" t="s">
        <v>17</v>
      </c>
      <c r="C75" s="2" t="s">
        <v>107</v>
      </c>
      <c r="D75" s="3" t="s">
        <v>167</v>
      </c>
    </row>
    <row r="76" spans="1:4">
      <c r="A76" s="10" t="s">
        <v>50</v>
      </c>
      <c r="C76" s="2" t="s">
        <v>166</v>
      </c>
      <c r="D76" s="3" t="s">
        <v>108</v>
      </c>
    </row>
    <row r="77" spans="1:4">
      <c r="A77" s="10" t="s">
        <v>20</v>
      </c>
      <c r="C77" s="2" t="s">
        <v>167</v>
      </c>
      <c r="D77" s="3" t="s">
        <v>109</v>
      </c>
    </row>
    <row r="78" spans="1:4">
      <c r="A78" s="10" t="s">
        <v>22</v>
      </c>
      <c r="C78" s="2" t="s">
        <v>108</v>
      </c>
      <c r="D78" s="3" t="s">
        <v>168</v>
      </c>
    </row>
    <row r="79" spans="1:4">
      <c r="A79" s="10" t="s">
        <v>19</v>
      </c>
      <c r="C79" s="2" t="s">
        <v>109</v>
      </c>
      <c r="D79" s="3" t="s">
        <v>169</v>
      </c>
    </row>
    <row r="80" spans="1:4" ht="12.6" thickBot="1">
      <c r="A80" s="10" t="s">
        <v>21</v>
      </c>
      <c r="C80" s="2" t="s">
        <v>168</v>
      </c>
      <c r="D80" s="28" t="s">
        <v>110</v>
      </c>
    </row>
    <row r="81" spans="1:4">
      <c r="A81" s="10" t="s">
        <v>28</v>
      </c>
      <c r="C81" s="2" t="s">
        <v>169</v>
      </c>
      <c r="D81" s="27"/>
    </row>
    <row r="82" spans="1:4">
      <c r="A82" s="25" t="s">
        <v>23</v>
      </c>
      <c r="C82" s="2" t="s">
        <v>110</v>
      </c>
      <c r="D82" s="3" t="s">
        <v>170</v>
      </c>
    </row>
    <row r="83" spans="1:4">
      <c r="A83" s="1"/>
      <c r="C83" s="2"/>
      <c r="D83" s="3" t="s">
        <v>171</v>
      </c>
    </row>
    <row r="84" spans="1:4">
      <c r="A84" s="10" t="s">
        <v>53</v>
      </c>
      <c r="C84" s="2" t="s">
        <v>170</v>
      </c>
      <c r="D84" s="3" t="s">
        <v>111</v>
      </c>
    </row>
    <row r="85" spans="1:4">
      <c r="A85" s="10" t="s">
        <v>24</v>
      </c>
      <c r="C85" s="2" t="s">
        <v>171</v>
      </c>
      <c r="D85" s="3" t="s">
        <v>172</v>
      </c>
    </row>
    <row r="86" spans="1:4">
      <c r="A86" s="10" t="s">
        <v>25</v>
      </c>
      <c r="C86" s="2" t="s">
        <v>111</v>
      </c>
      <c r="D86" s="3" t="s">
        <v>173</v>
      </c>
    </row>
    <row r="87" spans="1:4" ht="12.6" thickBot="1">
      <c r="A87" s="10" t="s">
        <v>60</v>
      </c>
      <c r="C87" s="2" t="s">
        <v>172</v>
      </c>
      <c r="D87" s="28" t="s">
        <v>174</v>
      </c>
    </row>
    <row r="88" spans="1:4">
      <c r="A88" s="10" t="s">
        <v>26</v>
      </c>
      <c r="C88" s="2" t="s">
        <v>173</v>
      </c>
      <c r="D88" s="27"/>
    </row>
    <row r="89" spans="1:4">
      <c r="A89" s="10" t="s">
        <v>55</v>
      </c>
      <c r="C89" s="2" t="s">
        <v>175</v>
      </c>
      <c r="D89" s="3" t="s">
        <v>176</v>
      </c>
    </row>
    <row r="90" spans="1:4">
      <c r="C90" s="2"/>
      <c r="D90" s="3" t="s">
        <v>112</v>
      </c>
    </row>
    <row r="91" spans="1:4">
      <c r="C91" s="2" t="s">
        <v>176</v>
      </c>
      <c r="D91" s="3" t="s">
        <v>177</v>
      </c>
    </row>
    <row r="92" spans="1:4">
      <c r="C92" s="2" t="s">
        <v>112</v>
      </c>
      <c r="D92" s="3" t="s">
        <v>178</v>
      </c>
    </row>
    <row r="93" spans="1:4">
      <c r="C93" s="2" t="s">
        <v>177</v>
      </c>
      <c r="D93" s="3" t="s">
        <v>179</v>
      </c>
    </row>
    <row r="94" spans="1:4" ht="12.6" thickBot="1">
      <c r="C94" s="2" t="s">
        <v>178</v>
      </c>
      <c r="D94" s="29" t="s">
        <v>113</v>
      </c>
    </row>
    <row r="95" spans="1:4">
      <c r="C95" s="2" t="s">
        <v>179</v>
      </c>
    </row>
    <row r="96" spans="1:4">
      <c r="C96" s="2" t="s">
        <v>113</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213B-0475-497A-A18A-40D5EFB472AA}">
  <sheetPr>
    <tabColor rgb="FF0033CC"/>
  </sheetPr>
  <dimension ref="A1:L57"/>
  <sheetViews>
    <sheetView showGridLines="0"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9.109375" defaultRowHeight="17.399999999999999"/>
  <cols>
    <col min="1" max="1" width="5.88671875" style="35" customWidth="1"/>
    <col min="2" max="256" width="9.109375" style="31"/>
    <col min="257" max="257" width="5.88671875" style="31" customWidth="1"/>
    <col min="258" max="512" width="9.109375" style="31"/>
    <col min="513" max="513" width="5.88671875" style="31" customWidth="1"/>
    <col min="514" max="768" width="9.109375" style="31"/>
    <col min="769" max="769" width="5.88671875" style="31" customWidth="1"/>
    <col min="770" max="1024" width="9.109375" style="31"/>
    <col min="1025" max="1025" width="5.88671875" style="31" customWidth="1"/>
    <col min="1026" max="1280" width="9.109375" style="31"/>
    <col min="1281" max="1281" width="5.88671875" style="31" customWidth="1"/>
    <col min="1282" max="1536" width="9.109375" style="31"/>
    <col min="1537" max="1537" width="5.88671875" style="31" customWidth="1"/>
    <col min="1538" max="1792" width="9.109375" style="31"/>
    <col min="1793" max="1793" width="5.88671875" style="31" customWidth="1"/>
    <col min="1794" max="2048" width="9.109375" style="31"/>
    <col min="2049" max="2049" width="5.88671875" style="31" customWidth="1"/>
    <col min="2050" max="2304" width="9.109375" style="31"/>
    <col min="2305" max="2305" width="5.88671875" style="31" customWidth="1"/>
    <col min="2306" max="2560" width="9.109375" style="31"/>
    <col min="2561" max="2561" width="5.88671875" style="31" customWidth="1"/>
    <col min="2562" max="2816" width="9.109375" style="31"/>
    <col min="2817" max="2817" width="5.88671875" style="31" customWidth="1"/>
    <col min="2818" max="3072" width="9.109375" style="31"/>
    <col min="3073" max="3073" width="5.88671875" style="31" customWidth="1"/>
    <col min="3074" max="3328" width="9.109375" style="31"/>
    <col min="3329" max="3329" width="5.88671875" style="31" customWidth="1"/>
    <col min="3330" max="3584" width="9.109375" style="31"/>
    <col min="3585" max="3585" width="5.88671875" style="31" customWidth="1"/>
    <col min="3586" max="3840" width="9.109375" style="31"/>
    <col min="3841" max="3841" width="5.88671875" style="31" customWidth="1"/>
    <col min="3842" max="4096" width="9.109375" style="31"/>
    <col min="4097" max="4097" width="5.88671875" style="31" customWidth="1"/>
    <col min="4098" max="4352" width="9.109375" style="31"/>
    <col min="4353" max="4353" width="5.88671875" style="31" customWidth="1"/>
    <col min="4354" max="4608" width="9.109375" style="31"/>
    <col min="4609" max="4609" width="5.88671875" style="31" customWidth="1"/>
    <col min="4610" max="4864" width="9.109375" style="31"/>
    <col min="4865" max="4865" width="5.88671875" style="31" customWidth="1"/>
    <col min="4866" max="5120" width="9.109375" style="31"/>
    <col min="5121" max="5121" width="5.88671875" style="31" customWidth="1"/>
    <col min="5122" max="5376" width="9.109375" style="31"/>
    <col min="5377" max="5377" width="5.88671875" style="31" customWidth="1"/>
    <col min="5378" max="5632" width="9.109375" style="31"/>
    <col min="5633" max="5633" width="5.88671875" style="31" customWidth="1"/>
    <col min="5634" max="5888" width="9.109375" style="31"/>
    <col min="5889" max="5889" width="5.88671875" style="31" customWidth="1"/>
    <col min="5890" max="6144" width="9.109375" style="31"/>
    <col min="6145" max="6145" width="5.88671875" style="31" customWidth="1"/>
    <col min="6146" max="6400" width="9.109375" style="31"/>
    <col min="6401" max="6401" width="5.88671875" style="31" customWidth="1"/>
    <col min="6402" max="6656" width="9.109375" style="31"/>
    <col min="6657" max="6657" width="5.88671875" style="31" customWidth="1"/>
    <col min="6658" max="6912" width="9.109375" style="31"/>
    <col min="6913" max="6913" width="5.88671875" style="31" customWidth="1"/>
    <col min="6914" max="7168" width="9.109375" style="31"/>
    <col min="7169" max="7169" width="5.88671875" style="31" customWidth="1"/>
    <col min="7170" max="7424" width="9.109375" style="31"/>
    <col min="7425" max="7425" width="5.88671875" style="31" customWidth="1"/>
    <col min="7426" max="7680" width="9.109375" style="31"/>
    <col min="7681" max="7681" width="5.88671875" style="31" customWidth="1"/>
    <col min="7682" max="7936" width="9.109375" style="31"/>
    <col min="7937" max="7937" width="5.88671875" style="31" customWidth="1"/>
    <col min="7938" max="8192" width="9.109375" style="31"/>
    <col min="8193" max="8193" width="5.88671875" style="31" customWidth="1"/>
    <col min="8194" max="8448" width="9.109375" style="31"/>
    <col min="8449" max="8449" width="5.88671875" style="31" customWidth="1"/>
    <col min="8450" max="8704" width="9.109375" style="31"/>
    <col min="8705" max="8705" width="5.88671875" style="31" customWidth="1"/>
    <col min="8706" max="8960" width="9.109375" style="31"/>
    <col min="8961" max="8961" width="5.88671875" style="31" customWidth="1"/>
    <col min="8962" max="9216" width="9.109375" style="31"/>
    <col min="9217" max="9217" width="5.88671875" style="31" customWidth="1"/>
    <col min="9218" max="9472" width="9.109375" style="31"/>
    <col min="9473" max="9473" width="5.88671875" style="31" customWidth="1"/>
    <col min="9474" max="9728" width="9.109375" style="31"/>
    <col min="9729" max="9729" width="5.88671875" style="31" customWidth="1"/>
    <col min="9730" max="9984" width="9.109375" style="31"/>
    <col min="9985" max="9985" width="5.88671875" style="31" customWidth="1"/>
    <col min="9986" max="10240" width="9.109375" style="31"/>
    <col min="10241" max="10241" width="5.88671875" style="31" customWidth="1"/>
    <col min="10242" max="10496" width="9.109375" style="31"/>
    <col min="10497" max="10497" width="5.88671875" style="31" customWidth="1"/>
    <col min="10498" max="10752" width="9.109375" style="31"/>
    <col min="10753" max="10753" width="5.88671875" style="31" customWidth="1"/>
    <col min="10754" max="11008" width="9.109375" style="31"/>
    <col min="11009" max="11009" width="5.88671875" style="31" customWidth="1"/>
    <col min="11010" max="11264" width="9.109375" style="31"/>
    <col min="11265" max="11265" width="5.88671875" style="31" customWidth="1"/>
    <col min="11266" max="11520" width="9.109375" style="31"/>
    <col min="11521" max="11521" width="5.88671875" style="31" customWidth="1"/>
    <col min="11522" max="11776" width="9.109375" style="31"/>
    <col min="11777" max="11777" width="5.88671875" style="31" customWidth="1"/>
    <col min="11778" max="12032" width="9.109375" style="31"/>
    <col min="12033" max="12033" width="5.88671875" style="31" customWidth="1"/>
    <col min="12034" max="12288" width="9.109375" style="31"/>
    <col min="12289" max="12289" width="5.88671875" style="31" customWidth="1"/>
    <col min="12290" max="12544" width="9.109375" style="31"/>
    <col min="12545" max="12545" width="5.88671875" style="31" customWidth="1"/>
    <col min="12546" max="12800" width="9.109375" style="31"/>
    <col min="12801" max="12801" width="5.88671875" style="31" customWidth="1"/>
    <col min="12802" max="13056" width="9.109375" style="31"/>
    <col min="13057" max="13057" width="5.88671875" style="31" customWidth="1"/>
    <col min="13058" max="13312" width="9.109375" style="31"/>
    <col min="13313" max="13313" width="5.88671875" style="31" customWidth="1"/>
    <col min="13314" max="13568" width="9.109375" style="31"/>
    <col min="13569" max="13569" width="5.88671875" style="31" customWidth="1"/>
    <col min="13570" max="13824" width="9.109375" style="31"/>
    <col min="13825" max="13825" width="5.88671875" style="31" customWidth="1"/>
    <col min="13826" max="14080" width="9.109375" style="31"/>
    <col min="14081" max="14081" width="5.88671875" style="31" customWidth="1"/>
    <col min="14082" max="14336" width="9.109375" style="31"/>
    <col min="14337" max="14337" width="5.88671875" style="31" customWidth="1"/>
    <col min="14338" max="14592" width="9.109375" style="31"/>
    <col min="14593" max="14593" width="5.88671875" style="31" customWidth="1"/>
    <col min="14594" max="14848" width="9.109375" style="31"/>
    <col min="14849" max="14849" width="5.88671875" style="31" customWidth="1"/>
    <col min="14850" max="15104" width="9.109375" style="31"/>
    <col min="15105" max="15105" width="5.88671875" style="31" customWidth="1"/>
    <col min="15106" max="15360" width="9.109375" style="31"/>
    <col min="15361" max="15361" width="5.88671875" style="31" customWidth="1"/>
    <col min="15362" max="15616" width="9.109375" style="31"/>
    <col min="15617" max="15617" width="5.88671875" style="31" customWidth="1"/>
    <col min="15618" max="15872" width="9.109375" style="31"/>
    <col min="15873" max="15873" width="5.88671875" style="31" customWidth="1"/>
    <col min="15874" max="16128" width="9.109375" style="31"/>
    <col min="16129" max="16129" width="5.88671875" style="31" customWidth="1"/>
    <col min="16130" max="16384" width="9.109375" style="31"/>
  </cols>
  <sheetData>
    <row r="1" spans="1:12" ht="25.95" customHeight="1">
      <c r="B1" s="361" t="s">
        <v>270</v>
      </c>
      <c r="C1" s="361"/>
      <c r="D1" s="361"/>
      <c r="E1" s="361"/>
      <c r="F1" s="361"/>
      <c r="G1" s="361"/>
      <c r="H1" s="361"/>
      <c r="I1" s="361"/>
      <c r="K1" s="31" t="s">
        <v>210</v>
      </c>
      <c r="L1" s="30"/>
    </row>
    <row r="2" spans="1:12" ht="10.199999999999999" customHeight="1">
      <c r="B2" s="32"/>
      <c r="L2" s="30"/>
    </row>
    <row r="3" spans="1:12" s="34" customFormat="1" ht="18" customHeight="1">
      <c r="A3" s="33" t="s">
        <v>211</v>
      </c>
      <c r="B3" s="34" t="s">
        <v>212</v>
      </c>
    </row>
    <row r="4" spans="1:12" s="34" customFormat="1" ht="18" customHeight="1">
      <c r="A4" s="33"/>
      <c r="B4" s="95" t="s">
        <v>374</v>
      </c>
    </row>
    <row r="5" spans="1:12" s="34" customFormat="1" ht="21" customHeight="1">
      <c r="A5" s="33"/>
      <c r="B5" s="95" t="s">
        <v>375</v>
      </c>
    </row>
    <row r="6" spans="1:12" s="34" customFormat="1" ht="9.75" customHeight="1">
      <c r="A6" s="33"/>
      <c r="B6" s="95"/>
    </row>
    <row r="7" spans="1:12" s="34" customFormat="1" ht="17.25" customHeight="1">
      <c r="A7" s="35" t="s">
        <v>213</v>
      </c>
      <c r="B7" s="36" t="s">
        <v>214</v>
      </c>
    </row>
    <row r="8" spans="1:12" s="34" customFormat="1" ht="17.25" customHeight="1">
      <c r="A8" s="35" t="s">
        <v>215</v>
      </c>
      <c r="B8" s="34" t="s">
        <v>216</v>
      </c>
    </row>
    <row r="9" spans="1:12" s="34" customFormat="1" ht="17.25" customHeight="1">
      <c r="A9" s="35" t="s">
        <v>215</v>
      </c>
      <c r="B9" s="34" t="s">
        <v>217</v>
      </c>
    </row>
    <row r="10" spans="1:12" s="34" customFormat="1" ht="17.25" customHeight="1">
      <c r="A10" s="35" t="s">
        <v>215</v>
      </c>
      <c r="B10" s="36" t="s">
        <v>218</v>
      </c>
    </row>
    <row r="11" spans="1:12" s="34" customFormat="1" ht="17.25" customHeight="1">
      <c r="A11" s="35" t="s">
        <v>215</v>
      </c>
      <c r="B11" s="36" t="s">
        <v>307</v>
      </c>
    </row>
    <row r="12" spans="1:12" s="34" customFormat="1" ht="17.25" customHeight="1">
      <c r="A12" s="35" t="s">
        <v>215</v>
      </c>
      <c r="B12" s="36" t="s">
        <v>219</v>
      </c>
    </row>
    <row r="13" spans="1:12" s="34" customFormat="1" ht="17.25" customHeight="1">
      <c r="A13" s="35" t="s">
        <v>215</v>
      </c>
      <c r="B13" s="37" t="s">
        <v>271</v>
      </c>
    </row>
    <row r="14" spans="1:12" s="34" customFormat="1" ht="17.25" customHeight="1">
      <c r="A14" s="35" t="s">
        <v>215</v>
      </c>
      <c r="B14" s="36" t="s">
        <v>376</v>
      </c>
    </row>
    <row r="15" spans="1:12" s="34" customFormat="1" ht="17.25" customHeight="1">
      <c r="A15" s="35"/>
      <c r="B15" s="34" t="s">
        <v>220</v>
      </c>
    </row>
    <row r="16" spans="1:12" s="34" customFormat="1" ht="9.75" customHeight="1">
      <c r="A16" s="35"/>
    </row>
    <row r="17" spans="1:2" s="34" customFormat="1" ht="16.5" customHeight="1">
      <c r="A17" s="35" t="s">
        <v>221</v>
      </c>
      <c r="B17" s="34" t="s">
        <v>222</v>
      </c>
    </row>
    <row r="18" spans="1:2" s="34" customFormat="1" ht="16.5" customHeight="1">
      <c r="A18" s="35"/>
      <c r="B18" s="37" t="s">
        <v>223</v>
      </c>
    </row>
    <row r="19" spans="1:2" s="34" customFormat="1" ht="16.5" customHeight="1">
      <c r="A19" s="35" t="s">
        <v>224</v>
      </c>
      <c r="B19" s="36" t="s">
        <v>225</v>
      </c>
    </row>
    <row r="20" spans="1:2" s="34" customFormat="1" ht="16.5" customHeight="1">
      <c r="A20" s="35" t="s">
        <v>226</v>
      </c>
      <c r="B20" s="37" t="s">
        <v>227</v>
      </c>
    </row>
    <row r="21" spans="1:2" s="34" customFormat="1" ht="9" customHeight="1">
      <c r="A21" s="35"/>
    </row>
    <row r="22" spans="1:2" s="34" customFormat="1" ht="18" customHeight="1">
      <c r="A22" s="35" t="s">
        <v>228</v>
      </c>
      <c r="B22" s="34" t="s">
        <v>229</v>
      </c>
    </row>
    <row r="23" spans="1:2" s="34" customFormat="1" ht="18" customHeight="1">
      <c r="A23" s="35" t="s">
        <v>230</v>
      </c>
      <c r="B23" s="37" t="s">
        <v>272</v>
      </c>
    </row>
    <row r="24" spans="1:2" s="34" customFormat="1" ht="18" customHeight="1">
      <c r="A24" s="35" t="s">
        <v>215</v>
      </c>
      <c r="B24" s="34" t="s">
        <v>231</v>
      </c>
    </row>
    <row r="25" spans="1:2" ht="16.5" customHeight="1">
      <c r="A25" s="35" t="s">
        <v>232</v>
      </c>
      <c r="B25" s="38" t="s">
        <v>233</v>
      </c>
    </row>
    <row r="26" spans="1:2" ht="16.5" customHeight="1">
      <c r="B26" s="31" t="s">
        <v>234</v>
      </c>
    </row>
    <row r="27" spans="1:2" ht="16.5" customHeight="1">
      <c r="A27" s="35" t="s">
        <v>235</v>
      </c>
      <c r="B27" s="38" t="s">
        <v>236</v>
      </c>
    </row>
    <row r="28" spans="1:2" s="34" customFormat="1" ht="8.25" customHeight="1">
      <c r="A28" s="35"/>
    </row>
    <row r="29" spans="1:2" s="34" customFormat="1" ht="16.5" customHeight="1">
      <c r="A29" s="35"/>
      <c r="B29" s="36" t="s">
        <v>273</v>
      </c>
    </row>
    <row r="30" spans="1:2" s="34" customFormat="1" ht="16.5" customHeight="1">
      <c r="A30" s="35"/>
      <c r="B30" s="36" t="s">
        <v>308</v>
      </c>
    </row>
    <row r="31" spans="1:2" s="34" customFormat="1" ht="7.5" customHeight="1">
      <c r="A31" s="35"/>
    </row>
    <row r="32" spans="1:2" s="34" customFormat="1" ht="16.5" customHeight="1">
      <c r="A32" s="35" t="s">
        <v>237</v>
      </c>
      <c r="B32" s="34" t="s">
        <v>310</v>
      </c>
    </row>
    <row r="33" spans="1:8" ht="6.75" customHeight="1"/>
    <row r="34" spans="1:8" s="34" customFormat="1" ht="16.5" customHeight="1">
      <c r="A34" s="35" t="s">
        <v>238</v>
      </c>
      <c r="B34" s="34" t="s">
        <v>311</v>
      </c>
    </row>
    <row r="35" spans="1:8" s="34" customFormat="1" ht="16.5" customHeight="1">
      <c r="A35" s="35"/>
      <c r="B35" s="37" t="s">
        <v>239</v>
      </c>
    </row>
    <row r="36" spans="1:8" s="34" customFormat="1" ht="16.5" customHeight="1">
      <c r="A36" s="35" t="s">
        <v>240</v>
      </c>
      <c r="B36" s="34" t="s">
        <v>241</v>
      </c>
    </row>
    <row r="37" spans="1:8" s="34" customFormat="1" ht="8.25" customHeight="1">
      <c r="A37" s="35"/>
    </row>
    <row r="38" spans="1:8" s="34" customFormat="1" ht="16.5" customHeight="1">
      <c r="A38" s="35" t="s">
        <v>224</v>
      </c>
      <c r="B38" s="34" t="s">
        <v>309</v>
      </c>
    </row>
    <row r="39" spans="1:8" s="34" customFormat="1" ht="16.5" customHeight="1">
      <c r="A39" s="35"/>
      <c r="B39" s="34" t="s">
        <v>274</v>
      </c>
    </row>
    <row r="40" spans="1:8" s="34" customFormat="1" ht="8.25" customHeight="1">
      <c r="A40" s="35"/>
    </row>
    <row r="41" spans="1:8" s="34" customFormat="1" ht="16.5" customHeight="1">
      <c r="A41" s="35"/>
      <c r="C41" s="34" t="s">
        <v>242</v>
      </c>
      <c r="H41" s="39" t="s">
        <v>243</v>
      </c>
    </row>
    <row r="42" spans="1:8" s="34" customFormat="1" ht="16.5" customHeight="1">
      <c r="A42" s="35"/>
      <c r="C42" s="40" t="s">
        <v>244</v>
      </c>
    </row>
    <row r="43" spans="1:8" ht="10.5" customHeight="1"/>
    <row r="44" spans="1:8" s="34" customFormat="1" ht="15.75" customHeight="1">
      <c r="A44" s="35"/>
      <c r="C44" s="34" t="s">
        <v>245</v>
      </c>
      <c r="H44" s="37" t="s">
        <v>246</v>
      </c>
    </row>
    <row r="45" spans="1:8" s="34" customFormat="1" ht="15.75" customHeight="1">
      <c r="A45" s="35"/>
      <c r="C45" s="280" t="s">
        <v>500</v>
      </c>
    </row>
    <row r="46" spans="1:8" s="34" customFormat="1" ht="9" customHeight="1">
      <c r="A46" s="35"/>
    </row>
    <row r="47" spans="1:8" s="34" customFormat="1" ht="16.5" customHeight="1">
      <c r="A47" s="35" t="s">
        <v>230</v>
      </c>
      <c r="B47" s="36" t="s">
        <v>247</v>
      </c>
    </row>
    <row r="48" spans="1:8" s="34" customFormat="1" ht="16.5" customHeight="1">
      <c r="A48" s="35"/>
      <c r="B48" s="39" t="s">
        <v>248</v>
      </c>
    </row>
    <row r="49" spans="1:8" s="34" customFormat="1" ht="8.25" customHeight="1">
      <c r="A49" s="35"/>
    </row>
    <row r="50" spans="1:8" s="34" customFormat="1" ht="15" customHeight="1">
      <c r="A50" s="33" t="s">
        <v>230</v>
      </c>
      <c r="B50" s="36" t="s">
        <v>249</v>
      </c>
    </row>
    <row r="51" spans="1:8" ht="8.25" customHeight="1"/>
    <row r="52" spans="1:8" s="34" customFormat="1" ht="16.5" customHeight="1">
      <c r="A52" s="41" t="s">
        <v>262</v>
      </c>
      <c r="B52" s="42" t="s">
        <v>275</v>
      </c>
    </row>
    <row r="53" spans="1:8">
      <c r="B53" s="43" t="s">
        <v>377</v>
      </c>
    </row>
    <row r="54" spans="1:8" ht="8.25" customHeight="1">
      <c r="H54" s="38"/>
    </row>
    <row r="55" spans="1:8">
      <c r="H55" s="38" t="s">
        <v>250</v>
      </c>
    </row>
    <row r="56" spans="1:8">
      <c r="H56" s="38" t="s">
        <v>378</v>
      </c>
    </row>
    <row r="57" spans="1:8">
      <c r="A57" s="35" t="s">
        <v>211</v>
      </c>
      <c r="B57" s="38" t="s">
        <v>251</v>
      </c>
    </row>
  </sheetData>
  <mergeCells count="1">
    <mergeCell ref="B1:I1"/>
  </mergeCells>
  <phoneticPr fontId="8"/>
  <hyperlinks>
    <hyperlink ref="C45" r:id="rId1" xr:uid="{70CAF728-4965-4FE1-B14B-E42E715E6F01}"/>
    <hyperlink ref="C42" r:id="rId2" xr:uid="{09A195D9-70B9-4668-B53E-75B58E884AE0}"/>
  </hyperlinks>
  <pageMargins left="0.39370078740157483" right="0.39370078740157483" top="0.39370078740157483" bottom="0.19685039370078741" header="0.51181102362204722" footer="0.51181102362204722"/>
  <pageSetup paperSize="9" scale="94" orientation="portrait" horizontalDpi="4294967293"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515F-7065-4B0D-A45A-607EA4795C1D}">
  <sheetPr>
    <tabColor indexed="12"/>
  </sheetPr>
  <dimension ref="A1:AQ363"/>
  <sheetViews>
    <sheetView showGridLines="0" view="pageBreakPreview" zoomScaleSheetLayoutView="100" workbookViewId="0">
      <pane xSplit="7" ySplit="1" topLeftCell="H245" activePane="bottomRight" state="frozen"/>
      <selection activeCell="V19" sqref="V19:Y19"/>
      <selection pane="topRight" activeCell="V19" sqref="V19:Y19"/>
      <selection pane="bottomLeft" activeCell="V19" sqref="V19:Y19"/>
      <selection pane="bottomRight"/>
    </sheetView>
  </sheetViews>
  <sheetFormatPr defaultColWidth="9" defaultRowHeight="15"/>
  <cols>
    <col min="1" max="1" width="3.6640625" style="44" customWidth="1"/>
    <col min="2" max="7" width="3.6640625" style="45" customWidth="1"/>
    <col min="8" max="23" width="3.6640625" style="53" customWidth="1"/>
    <col min="24" max="35" width="2.6640625" style="53" customWidth="1"/>
    <col min="36" max="37" width="2.6640625" style="45" customWidth="1"/>
    <col min="38" max="40" width="3.6640625" style="45" customWidth="1"/>
    <col min="41" max="16384" width="9" style="45"/>
  </cols>
  <sheetData>
    <row r="1" spans="1:43" ht="27.75" customHeight="1">
      <c r="B1" s="263" t="s">
        <v>490</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4"/>
    </row>
    <row r="2" spans="1:43" ht="21" customHeight="1">
      <c r="A2" s="549" t="s">
        <v>188</v>
      </c>
      <c r="B2" s="549"/>
      <c r="C2" s="549"/>
      <c r="D2" s="549"/>
      <c r="E2" s="549"/>
      <c r="F2" s="551" t="s">
        <v>281</v>
      </c>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row>
    <row r="3" spans="1:43" ht="21" customHeight="1">
      <c r="A3" s="550"/>
      <c r="B3" s="550"/>
      <c r="C3" s="550"/>
      <c r="D3" s="550"/>
      <c r="E3" s="550"/>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row>
    <row r="4" spans="1:43" ht="30" customHeight="1">
      <c r="A4" s="392" t="s">
        <v>189</v>
      </c>
      <c r="B4" s="393"/>
      <c r="C4" s="393"/>
      <c r="D4" s="393"/>
      <c r="E4" s="393"/>
      <c r="F4" s="393"/>
      <c r="G4" s="394"/>
      <c r="H4" s="541" t="str">
        <f>B5</f>
        <v>FC AKECHI</v>
      </c>
      <c r="I4" s="510"/>
      <c r="J4" s="510" t="str">
        <f>B6</f>
        <v>エスペランサ40</v>
      </c>
      <c r="K4" s="510"/>
      <c r="L4" s="510" t="str">
        <f>B7</f>
        <v>九十九里浜40</v>
      </c>
      <c r="M4" s="510"/>
      <c r="N4" s="510" t="str">
        <f>B8</f>
        <v>マクハリ40</v>
      </c>
      <c r="O4" s="511"/>
      <c r="P4" s="536" t="str">
        <f>B9</f>
        <v>＊＊</v>
      </c>
      <c r="Q4" s="536"/>
      <c r="R4" s="537" t="str">
        <f>B10</f>
        <v>＊＊</v>
      </c>
      <c r="S4" s="538"/>
      <c r="T4" s="539" t="s">
        <v>181</v>
      </c>
      <c r="U4" s="540"/>
      <c r="V4" s="528" t="s">
        <v>191</v>
      </c>
      <c r="W4" s="529"/>
      <c r="X4" s="528" t="s">
        <v>192</v>
      </c>
      <c r="Y4" s="529"/>
      <c r="Z4" s="528" t="s">
        <v>193</v>
      </c>
      <c r="AA4" s="529"/>
      <c r="AB4" s="528" t="s">
        <v>194</v>
      </c>
      <c r="AC4" s="529"/>
      <c r="AD4" s="528" t="s">
        <v>195</v>
      </c>
      <c r="AE4" s="529"/>
      <c r="AF4" s="528" t="s">
        <v>196</v>
      </c>
      <c r="AG4" s="529"/>
      <c r="AH4" s="530" t="s">
        <v>197</v>
      </c>
      <c r="AI4" s="530"/>
      <c r="AJ4" s="531" t="s">
        <v>305</v>
      </c>
      <c r="AK4" s="532"/>
      <c r="AO4" s="88" t="s">
        <v>302</v>
      </c>
      <c r="AP4" s="89" t="s">
        <v>303</v>
      </c>
      <c r="AQ4" s="89" t="s">
        <v>304</v>
      </c>
    </row>
    <row r="5" spans="1:43" ht="30" customHeight="1">
      <c r="A5" s="48" t="s">
        <v>182</v>
      </c>
      <c r="B5" s="281" t="s">
        <v>323</v>
      </c>
      <c r="C5" s="282"/>
      <c r="D5" s="282"/>
      <c r="E5" s="282"/>
      <c r="F5" s="282"/>
      <c r="G5" s="283"/>
      <c r="H5" s="533"/>
      <c r="I5" s="534"/>
      <c r="J5" s="519" t="s">
        <v>606</v>
      </c>
      <c r="K5" s="520"/>
      <c r="L5" s="526"/>
      <c r="M5" s="527"/>
      <c r="N5" s="526"/>
      <c r="O5" s="535"/>
      <c r="P5" s="524" t="s">
        <v>277</v>
      </c>
      <c r="Q5" s="525"/>
      <c r="R5" s="489" t="s">
        <v>190</v>
      </c>
      <c r="S5" s="489"/>
      <c r="T5" s="490">
        <f>RANK(AQ5,$AQ$5:$AQ$8)</f>
        <v>1</v>
      </c>
      <c r="U5" s="491"/>
      <c r="V5" s="492">
        <f>(X5*3)+(Z5)</f>
        <v>3</v>
      </c>
      <c r="W5" s="491"/>
      <c r="X5" s="553">
        <v>1</v>
      </c>
      <c r="Y5" s="554"/>
      <c r="Z5" s="553"/>
      <c r="AA5" s="554"/>
      <c r="AB5" s="553"/>
      <c r="AC5" s="554"/>
      <c r="AD5" s="553">
        <v>5</v>
      </c>
      <c r="AE5" s="554"/>
      <c r="AF5" s="553"/>
      <c r="AG5" s="554"/>
      <c r="AH5" s="493">
        <f>AD5-AF5</f>
        <v>5</v>
      </c>
      <c r="AI5" s="493"/>
      <c r="AJ5" s="521"/>
      <c r="AK5" s="522"/>
      <c r="AN5" s="45">
        <f t="shared" ref="AN5:AN9" si="0">SUM(X5:AC5)</f>
        <v>1</v>
      </c>
      <c r="AO5" s="90">
        <f>0.5+AH5/1000</f>
        <v>0.505</v>
      </c>
      <c r="AP5" s="91">
        <f>AD5/100000</f>
        <v>5.0000000000000002E-5</v>
      </c>
      <c r="AQ5" s="91">
        <f>SUM(V5,AO5,AP5)</f>
        <v>3.5050499999999998</v>
      </c>
    </row>
    <row r="6" spans="1:43" ht="30" customHeight="1">
      <c r="A6" s="49" t="s">
        <v>183</v>
      </c>
      <c r="B6" s="284" t="s">
        <v>434</v>
      </c>
      <c r="C6" s="285"/>
      <c r="D6" s="285"/>
      <c r="E6" s="285"/>
      <c r="F6" s="285"/>
      <c r="G6" s="286"/>
      <c r="H6" s="502" t="s">
        <v>607</v>
      </c>
      <c r="I6" s="503"/>
      <c r="J6" s="484"/>
      <c r="K6" s="485"/>
      <c r="L6" s="519"/>
      <c r="M6" s="523"/>
      <c r="N6" s="519"/>
      <c r="O6" s="523"/>
      <c r="P6" s="507" t="s">
        <v>277</v>
      </c>
      <c r="Q6" s="508"/>
      <c r="R6" s="509" t="s">
        <v>190</v>
      </c>
      <c r="S6" s="509"/>
      <c r="T6" s="501">
        <f>RANK(AQ6,$AQ$5:$AQ$8)</f>
        <v>4</v>
      </c>
      <c r="U6" s="466"/>
      <c r="V6" s="465">
        <f t="shared" ref="V6:V8" si="1">(X6*3)+(Z6)</f>
        <v>0</v>
      </c>
      <c r="W6" s="466"/>
      <c r="X6" s="467"/>
      <c r="Y6" s="468"/>
      <c r="Z6" s="467"/>
      <c r="AA6" s="468"/>
      <c r="AB6" s="467">
        <v>1</v>
      </c>
      <c r="AC6" s="468"/>
      <c r="AD6" s="467"/>
      <c r="AE6" s="468"/>
      <c r="AF6" s="467">
        <v>5</v>
      </c>
      <c r="AG6" s="468"/>
      <c r="AH6" s="493">
        <f>AD6-AF6</f>
        <v>-5</v>
      </c>
      <c r="AI6" s="493"/>
      <c r="AJ6" s="494"/>
      <c r="AK6" s="495"/>
      <c r="AN6" s="45">
        <f t="shared" si="0"/>
        <v>1</v>
      </c>
      <c r="AO6" s="90">
        <f>0.5+AH6/1000</f>
        <v>0.495</v>
      </c>
      <c r="AP6" s="91">
        <f>AD6/100000</f>
        <v>0</v>
      </c>
      <c r="AQ6" s="91">
        <f>SUM(V6,AO6,AP6)</f>
        <v>0.495</v>
      </c>
    </row>
    <row r="7" spans="1:43" ht="30" customHeight="1">
      <c r="A7" s="49" t="s">
        <v>184</v>
      </c>
      <c r="B7" s="284" t="s">
        <v>502</v>
      </c>
      <c r="C7" s="285"/>
      <c r="D7" s="285"/>
      <c r="E7" s="285"/>
      <c r="F7" s="285"/>
      <c r="G7" s="286"/>
      <c r="H7" s="516">
        <f>L5</f>
        <v>0</v>
      </c>
      <c r="I7" s="503"/>
      <c r="J7" s="504">
        <f>L6</f>
        <v>0</v>
      </c>
      <c r="K7" s="503"/>
      <c r="L7" s="517"/>
      <c r="M7" s="518"/>
      <c r="N7" s="519" t="s">
        <v>603</v>
      </c>
      <c r="O7" s="520"/>
      <c r="P7" s="507" t="s">
        <v>277</v>
      </c>
      <c r="Q7" s="508"/>
      <c r="R7" s="509" t="s">
        <v>190</v>
      </c>
      <c r="S7" s="509"/>
      <c r="T7" s="501">
        <f t="shared" ref="T7:T8" si="2">RANK(AQ7,$AQ$5:$AQ$8)</f>
        <v>2</v>
      </c>
      <c r="U7" s="466"/>
      <c r="V7" s="465">
        <f t="shared" si="1"/>
        <v>1</v>
      </c>
      <c r="W7" s="466"/>
      <c r="X7" s="467"/>
      <c r="Y7" s="468"/>
      <c r="Z7" s="467">
        <v>1</v>
      </c>
      <c r="AA7" s="468"/>
      <c r="AB7" s="467"/>
      <c r="AC7" s="468"/>
      <c r="AD7" s="467">
        <v>1</v>
      </c>
      <c r="AE7" s="468"/>
      <c r="AF7" s="467">
        <v>1</v>
      </c>
      <c r="AG7" s="468"/>
      <c r="AH7" s="493">
        <f t="shared" ref="AH7:AH8" si="3">AD7-AF7</f>
        <v>0</v>
      </c>
      <c r="AI7" s="493"/>
      <c r="AJ7" s="494"/>
      <c r="AK7" s="495"/>
      <c r="AN7" s="45">
        <f t="shared" si="0"/>
        <v>1</v>
      </c>
      <c r="AO7" s="90">
        <f t="shared" ref="AO7:AO9" si="4">0.5+AH7/1000</f>
        <v>0.5</v>
      </c>
      <c r="AP7" s="91">
        <f t="shared" ref="AP7:AP9" si="5">AD7/100000</f>
        <v>1.0000000000000001E-5</v>
      </c>
      <c r="AQ7" s="91">
        <f t="shared" ref="AQ7:AQ9" si="6">SUM(V7,AO7,AP7)</f>
        <v>1.5000100000000001</v>
      </c>
    </row>
    <row r="8" spans="1:43" ht="30" customHeight="1">
      <c r="A8" s="50" t="s">
        <v>185</v>
      </c>
      <c r="B8" s="284" t="s">
        <v>433</v>
      </c>
      <c r="C8" s="285"/>
      <c r="D8" s="285"/>
      <c r="E8" s="285"/>
      <c r="F8" s="285"/>
      <c r="G8" s="286"/>
      <c r="H8" s="502">
        <f>N5</f>
        <v>0</v>
      </c>
      <c r="I8" s="503"/>
      <c r="J8" s="504">
        <f>N6</f>
        <v>0</v>
      </c>
      <c r="K8" s="503"/>
      <c r="L8" s="504" t="str">
        <f>N7</f>
        <v>1-1
△</v>
      </c>
      <c r="M8" s="503"/>
      <c r="N8" s="505"/>
      <c r="O8" s="506"/>
      <c r="P8" s="498" t="s">
        <v>277</v>
      </c>
      <c r="Q8" s="499"/>
      <c r="R8" s="500" t="s">
        <v>190</v>
      </c>
      <c r="S8" s="500"/>
      <c r="T8" s="501">
        <f t="shared" si="2"/>
        <v>2</v>
      </c>
      <c r="U8" s="466"/>
      <c r="V8" s="465">
        <f t="shared" si="1"/>
        <v>1</v>
      </c>
      <c r="W8" s="466"/>
      <c r="X8" s="467"/>
      <c r="Y8" s="468"/>
      <c r="Z8" s="467">
        <v>1</v>
      </c>
      <c r="AA8" s="468"/>
      <c r="AB8" s="467"/>
      <c r="AC8" s="468"/>
      <c r="AD8" s="467">
        <v>1</v>
      </c>
      <c r="AE8" s="468"/>
      <c r="AF8" s="467">
        <v>1</v>
      </c>
      <c r="AG8" s="468"/>
      <c r="AH8" s="493">
        <f t="shared" si="3"/>
        <v>0</v>
      </c>
      <c r="AI8" s="493"/>
      <c r="AJ8" s="494"/>
      <c r="AK8" s="495"/>
      <c r="AN8" s="45">
        <f t="shared" si="0"/>
        <v>1</v>
      </c>
      <c r="AO8" s="90">
        <f t="shared" si="4"/>
        <v>0.5</v>
      </c>
      <c r="AP8" s="91">
        <f t="shared" si="5"/>
        <v>1.0000000000000001E-5</v>
      </c>
      <c r="AQ8" s="91">
        <f t="shared" si="6"/>
        <v>1.5000100000000001</v>
      </c>
    </row>
    <row r="9" spans="1:43" ht="18" customHeight="1">
      <c r="A9" s="93"/>
      <c r="B9" s="546" t="s">
        <v>277</v>
      </c>
      <c r="C9" s="547"/>
      <c r="D9" s="547"/>
      <c r="E9" s="547"/>
      <c r="F9" s="547"/>
      <c r="G9" s="548"/>
      <c r="H9" s="496" t="str">
        <f>R4</f>
        <v>＊＊</v>
      </c>
      <c r="I9" s="497"/>
      <c r="J9" s="486" t="str">
        <f>R5</f>
        <v>＊＊</v>
      </c>
      <c r="K9" s="497"/>
      <c r="L9" s="486" t="str">
        <f>R6</f>
        <v>＊＊</v>
      </c>
      <c r="M9" s="497"/>
      <c r="N9" s="486" t="str">
        <f>R7</f>
        <v>＊＊</v>
      </c>
      <c r="O9" s="497"/>
      <c r="P9" s="484"/>
      <c r="Q9" s="485"/>
      <c r="R9" s="486" t="s">
        <v>190</v>
      </c>
      <c r="S9" s="487"/>
      <c r="T9" s="488"/>
      <c r="U9" s="477"/>
      <c r="V9" s="476"/>
      <c r="W9" s="477"/>
      <c r="X9" s="476"/>
      <c r="Y9" s="477"/>
      <c r="Z9" s="476"/>
      <c r="AA9" s="477"/>
      <c r="AB9" s="476"/>
      <c r="AC9" s="477"/>
      <c r="AD9" s="476"/>
      <c r="AE9" s="477"/>
      <c r="AF9" s="476"/>
      <c r="AG9" s="477"/>
      <c r="AH9" s="476"/>
      <c r="AI9" s="477"/>
      <c r="AJ9" s="478"/>
      <c r="AK9" s="479"/>
      <c r="AN9" s="45">
        <f t="shared" si="0"/>
        <v>0</v>
      </c>
      <c r="AO9" s="90">
        <f t="shared" si="4"/>
        <v>0.5</v>
      </c>
      <c r="AP9" s="91">
        <f t="shared" si="5"/>
        <v>0</v>
      </c>
      <c r="AQ9" s="91">
        <f t="shared" si="6"/>
        <v>0.5</v>
      </c>
    </row>
    <row r="10" spans="1:43" ht="18" customHeight="1">
      <c r="A10" s="82"/>
      <c r="B10" s="542" t="s">
        <v>277</v>
      </c>
      <c r="C10" s="543"/>
      <c r="D10" s="543"/>
      <c r="E10" s="543"/>
      <c r="F10" s="543"/>
      <c r="G10" s="544"/>
      <c r="H10" s="483" t="str">
        <f>R5</f>
        <v>＊＊</v>
      </c>
      <c r="I10" s="472"/>
      <c r="J10" s="471" t="str">
        <f>R6</f>
        <v>＊＊</v>
      </c>
      <c r="K10" s="472"/>
      <c r="L10" s="471" t="str">
        <f>R7</f>
        <v>＊＊</v>
      </c>
      <c r="M10" s="472"/>
      <c r="N10" s="471" t="str">
        <f>R8</f>
        <v>＊＊</v>
      </c>
      <c r="O10" s="472"/>
      <c r="P10" s="471" t="str">
        <f>R9</f>
        <v>＊＊</v>
      </c>
      <c r="Q10" s="472"/>
      <c r="R10" s="473"/>
      <c r="S10" s="474"/>
      <c r="T10" s="475"/>
      <c r="U10" s="463"/>
      <c r="V10" s="462"/>
      <c r="W10" s="463"/>
      <c r="X10" s="462"/>
      <c r="Y10" s="463"/>
      <c r="Z10" s="462"/>
      <c r="AA10" s="463"/>
      <c r="AB10" s="462"/>
      <c r="AC10" s="463"/>
      <c r="AD10" s="462"/>
      <c r="AE10" s="463"/>
      <c r="AF10" s="462"/>
      <c r="AG10" s="463"/>
      <c r="AH10" s="464"/>
      <c r="AI10" s="464"/>
      <c r="AJ10" s="469"/>
      <c r="AK10" s="470"/>
    </row>
    <row r="11" spans="1:43" ht="16.2" customHeight="1">
      <c r="A11" s="52"/>
      <c r="B11" s="53"/>
      <c r="C11" s="53"/>
      <c r="D11" s="53"/>
      <c r="E11" s="53"/>
      <c r="F11" s="53"/>
      <c r="G11" s="53"/>
      <c r="H11" s="46"/>
      <c r="I11" s="46"/>
      <c r="J11" s="46"/>
      <c r="K11" s="46"/>
      <c r="L11" s="46"/>
      <c r="M11" s="46"/>
      <c r="N11" s="46"/>
      <c r="O11" s="46"/>
      <c r="P11" s="46"/>
      <c r="Q11" s="46"/>
      <c r="R11" s="46"/>
      <c r="S11" s="46"/>
      <c r="T11" s="54">
        <f>(6-COUNTIF(A5:A10,""))*(6-COUNTIF(A5:A10,"")-1)/2</f>
        <v>6</v>
      </c>
    </row>
    <row r="12" spans="1:43" ht="30" customHeight="1">
      <c r="A12" s="392" t="s">
        <v>366</v>
      </c>
      <c r="B12" s="393"/>
      <c r="C12" s="393"/>
      <c r="D12" s="393"/>
      <c r="E12" s="393"/>
      <c r="F12" s="393"/>
      <c r="G12" s="394"/>
      <c r="H12" s="541" t="str">
        <f>B13</f>
        <v>習台シニア40</v>
      </c>
      <c r="I12" s="510"/>
      <c r="J12" s="510" t="str">
        <f>B14</f>
        <v>MITシニア</v>
      </c>
      <c r="K12" s="510"/>
      <c r="L12" s="510" t="str">
        <f>B15</f>
        <v>ブラゼンチン</v>
      </c>
      <c r="M12" s="510"/>
      <c r="N12" s="510" t="str">
        <f>B16</f>
        <v>大倉商事40</v>
      </c>
      <c r="O12" s="510"/>
      <c r="P12" s="510" t="str">
        <f>B17</f>
        <v>市原シニア</v>
      </c>
      <c r="Q12" s="510"/>
      <c r="R12" s="537" t="str">
        <f>B18</f>
        <v>＊＊</v>
      </c>
      <c r="S12" s="538"/>
      <c r="T12" s="539" t="s">
        <v>181</v>
      </c>
      <c r="U12" s="540"/>
      <c r="V12" s="528" t="s">
        <v>191</v>
      </c>
      <c r="W12" s="529"/>
      <c r="X12" s="528" t="s">
        <v>192</v>
      </c>
      <c r="Y12" s="529"/>
      <c r="Z12" s="528" t="s">
        <v>193</v>
      </c>
      <c r="AA12" s="529"/>
      <c r="AB12" s="528" t="s">
        <v>194</v>
      </c>
      <c r="AC12" s="529"/>
      <c r="AD12" s="528" t="s">
        <v>195</v>
      </c>
      <c r="AE12" s="529"/>
      <c r="AF12" s="528" t="s">
        <v>196</v>
      </c>
      <c r="AG12" s="529"/>
      <c r="AH12" s="530" t="s">
        <v>197</v>
      </c>
      <c r="AI12" s="530"/>
      <c r="AJ12" s="531" t="s">
        <v>305</v>
      </c>
      <c r="AK12" s="532"/>
      <c r="AO12" s="88" t="s">
        <v>302</v>
      </c>
      <c r="AP12" s="89" t="s">
        <v>303</v>
      </c>
      <c r="AQ12" s="89" t="s">
        <v>304</v>
      </c>
    </row>
    <row r="13" spans="1:43" ht="30" customHeight="1">
      <c r="A13" s="48" t="s">
        <v>182</v>
      </c>
      <c r="B13" s="281" t="s">
        <v>428</v>
      </c>
      <c r="C13" s="282"/>
      <c r="D13" s="282"/>
      <c r="E13" s="282"/>
      <c r="F13" s="282"/>
      <c r="G13" s="283"/>
      <c r="H13" s="533"/>
      <c r="I13" s="534"/>
      <c r="J13" s="552" t="s">
        <v>603</v>
      </c>
      <c r="K13" s="520"/>
      <c r="L13" s="526"/>
      <c r="M13" s="527"/>
      <c r="N13" s="526"/>
      <c r="O13" s="527"/>
      <c r="P13" s="526"/>
      <c r="Q13" s="527"/>
      <c r="R13" s="489" t="s">
        <v>190</v>
      </c>
      <c r="S13" s="489"/>
      <c r="T13" s="490">
        <f>RANK(AQ13,$AQ$13:$AQ$17)</f>
        <v>2</v>
      </c>
      <c r="U13" s="491"/>
      <c r="V13" s="492">
        <f>(X13*3)+(Z13)</f>
        <v>1</v>
      </c>
      <c r="W13" s="491"/>
      <c r="X13" s="467"/>
      <c r="Y13" s="468"/>
      <c r="Z13" s="467">
        <v>1</v>
      </c>
      <c r="AA13" s="468"/>
      <c r="AB13" s="467"/>
      <c r="AC13" s="468"/>
      <c r="AD13" s="467">
        <v>1</v>
      </c>
      <c r="AE13" s="468"/>
      <c r="AF13" s="467">
        <v>1</v>
      </c>
      <c r="AG13" s="468"/>
      <c r="AH13" s="493">
        <f t="shared" ref="AH13:AH17" si="7">AD13-AF13</f>
        <v>0</v>
      </c>
      <c r="AI13" s="493"/>
      <c r="AJ13" s="521"/>
      <c r="AK13" s="522"/>
      <c r="AN13" s="45">
        <f t="shared" ref="AN13:AN18" si="8">SUM(X13:AC13)</f>
        <v>1</v>
      </c>
      <c r="AO13" s="90">
        <f>0.5+AH13/1000</f>
        <v>0.5</v>
      </c>
      <c r="AP13" s="91">
        <f>AD13/100000</f>
        <v>1.0000000000000001E-5</v>
      </c>
      <c r="AQ13" s="91">
        <f>SUM(V13,AO13,AP13)</f>
        <v>1.5000100000000001</v>
      </c>
    </row>
    <row r="14" spans="1:43" ht="30" customHeight="1">
      <c r="A14" s="49" t="s">
        <v>183</v>
      </c>
      <c r="B14" s="284" t="s">
        <v>426</v>
      </c>
      <c r="C14" s="285"/>
      <c r="D14" s="285"/>
      <c r="E14" s="285"/>
      <c r="F14" s="285"/>
      <c r="G14" s="286"/>
      <c r="H14" s="502" t="str">
        <f>J13</f>
        <v>1-1
△</v>
      </c>
      <c r="I14" s="503"/>
      <c r="J14" s="484"/>
      <c r="K14" s="485"/>
      <c r="L14" s="519"/>
      <c r="M14" s="523"/>
      <c r="N14" s="519"/>
      <c r="O14" s="523"/>
      <c r="P14" s="526"/>
      <c r="Q14" s="527"/>
      <c r="R14" s="509" t="s">
        <v>190</v>
      </c>
      <c r="S14" s="509"/>
      <c r="T14" s="501">
        <f>RANK(AQ14,$AQ$13:$AQ$17)</f>
        <v>2</v>
      </c>
      <c r="U14" s="466"/>
      <c r="V14" s="465">
        <f t="shared" ref="V14:V17" si="9">(X14*3)+(Z14)</f>
        <v>1</v>
      </c>
      <c r="W14" s="466"/>
      <c r="X14" s="467"/>
      <c r="Y14" s="468"/>
      <c r="Z14" s="467">
        <v>1</v>
      </c>
      <c r="AA14" s="468"/>
      <c r="AB14" s="467"/>
      <c r="AC14" s="468"/>
      <c r="AD14" s="467">
        <v>1</v>
      </c>
      <c r="AE14" s="468"/>
      <c r="AF14" s="467">
        <v>1</v>
      </c>
      <c r="AG14" s="468"/>
      <c r="AH14" s="493">
        <f t="shared" si="7"/>
        <v>0</v>
      </c>
      <c r="AI14" s="493"/>
      <c r="AJ14" s="494"/>
      <c r="AK14" s="495"/>
      <c r="AN14" s="45">
        <f t="shared" si="8"/>
        <v>1</v>
      </c>
      <c r="AO14" s="90">
        <f>0.5+AH14/1000</f>
        <v>0.5</v>
      </c>
      <c r="AP14" s="91">
        <f>AD14/100000</f>
        <v>1.0000000000000001E-5</v>
      </c>
      <c r="AQ14" s="91">
        <f>SUM(V14,AO14,AP14)</f>
        <v>1.5000100000000001</v>
      </c>
    </row>
    <row r="15" spans="1:43" ht="30" customHeight="1">
      <c r="A15" s="49" t="s">
        <v>184</v>
      </c>
      <c r="B15" s="284" t="s">
        <v>72</v>
      </c>
      <c r="C15" s="285"/>
      <c r="D15" s="285"/>
      <c r="E15" s="285"/>
      <c r="F15" s="285"/>
      <c r="G15" s="286"/>
      <c r="H15" s="516">
        <f>L13</f>
        <v>0</v>
      </c>
      <c r="I15" s="503"/>
      <c r="J15" s="504">
        <f>L14</f>
        <v>0</v>
      </c>
      <c r="K15" s="503"/>
      <c r="L15" s="517"/>
      <c r="M15" s="518"/>
      <c r="N15" s="519"/>
      <c r="O15" s="520"/>
      <c r="P15" s="526"/>
      <c r="Q15" s="527"/>
      <c r="R15" s="509" t="s">
        <v>190</v>
      </c>
      <c r="S15" s="509"/>
      <c r="T15" s="501">
        <f t="shared" ref="T15:T17" si="10">RANK(AQ15,$AQ$13:$AQ$17)</f>
        <v>4</v>
      </c>
      <c r="U15" s="466"/>
      <c r="V15" s="465">
        <f t="shared" si="9"/>
        <v>0</v>
      </c>
      <c r="W15" s="466"/>
      <c r="X15" s="467"/>
      <c r="Y15" s="468"/>
      <c r="Z15" s="467"/>
      <c r="AA15" s="468"/>
      <c r="AB15" s="467"/>
      <c r="AC15" s="468"/>
      <c r="AD15" s="467"/>
      <c r="AE15" s="468"/>
      <c r="AF15" s="467"/>
      <c r="AG15" s="468"/>
      <c r="AH15" s="493">
        <f t="shared" ref="AH15" si="11">AD15-AF15</f>
        <v>0</v>
      </c>
      <c r="AI15" s="493"/>
      <c r="AJ15" s="494"/>
      <c r="AK15" s="495"/>
      <c r="AN15" s="45">
        <f t="shared" si="8"/>
        <v>0</v>
      </c>
      <c r="AO15" s="90">
        <f t="shared" ref="AO15:AO18" si="12">0.5+AH15/1000</f>
        <v>0.5</v>
      </c>
      <c r="AP15" s="91">
        <f t="shared" ref="AP15:AP18" si="13">AD15/100000</f>
        <v>0</v>
      </c>
      <c r="AQ15" s="91">
        <f t="shared" ref="AQ15:AQ18" si="14">SUM(V15,AO15,AP15)</f>
        <v>0.5</v>
      </c>
    </row>
    <row r="16" spans="1:43" ht="30" customHeight="1">
      <c r="A16" s="50" t="s">
        <v>185</v>
      </c>
      <c r="B16" s="284" t="s">
        <v>503</v>
      </c>
      <c r="C16" s="285"/>
      <c r="D16" s="285"/>
      <c r="E16" s="285"/>
      <c r="F16" s="285"/>
      <c r="G16" s="286"/>
      <c r="H16" s="502">
        <f>N13</f>
        <v>0</v>
      </c>
      <c r="I16" s="503"/>
      <c r="J16" s="504">
        <f>N14</f>
        <v>0</v>
      </c>
      <c r="K16" s="503"/>
      <c r="L16" s="504">
        <f>N15</f>
        <v>0</v>
      </c>
      <c r="M16" s="503"/>
      <c r="N16" s="505"/>
      <c r="O16" s="506"/>
      <c r="P16" s="526" t="s">
        <v>608</v>
      </c>
      <c r="Q16" s="527"/>
      <c r="R16" s="500" t="s">
        <v>190</v>
      </c>
      <c r="S16" s="500"/>
      <c r="T16" s="501">
        <f t="shared" si="10"/>
        <v>5</v>
      </c>
      <c r="U16" s="466"/>
      <c r="V16" s="465">
        <f t="shared" si="9"/>
        <v>0</v>
      </c>
      <c r="W16" s="466"/>
      <c r="X16" s="467"/>
      <c r="Y16" s="468"/>
      <c r="Z16" s="467"/>
      <c r="AA16" s="468"/>
      <c r="AB16" s="467">
        <v>1</v>
      </c>
      <c r="AC16" s="468"/>
      <c r="AD16" s="467"/>
      <c r="AE16" s="468"/>
      <c r="AF16" s="467">
        <v>4</v>
      </c>
      <c r="AG16" s="468"/>
      <c r="AH16" s="493">
        <f t="shared" si="7"/>
        <v>-4</v>
      </c>
      <c r="AI16" s="493"/>
      <c r="AJ16" s="494">
        <v>-2</v>
      </c>
      <c r="AK16" s="495"/>
      <c r="AN16" s="45">
        <f t="shared" si="8"/>
        <v>1</v>
      </c>
      <c r="AO16" s="90">
        <f t="shared" si="12"/>
        <v>0.496</v>
      </c>
      <c r="AP16" s="91">
        <f t="shared" si="13"/>
        <v>0</v>
      </c>
      <c r="AQ16" s="91">
        <f t="shared" si="14"/>
        <v>0.496</v>
      </c>
    </row>
    <row r="17" spans="1:43" ht="30" customHeight="1">
      <c r="A17" s="49" t="s">
        <v>186</v>
      </c>
      <c r="B17" s="284" t="s">
        <v>69</v>
      </c>
      <c r="C17" s="285"/>
      <c r="D17" s="285"/>
      <c r="E17" s="285"/>
      <c r="F17" s="285"/>
      <c r="G17" s="286"/>
      <c r="H17" s="502">
        <f>P13</f>
        <v>0</v>
      </c>
      <c r="I17" s="503"/>
      <c r="J17" s="504">
        <f>P14</f>
        <v>0</v>
      </c>
      <c r="K17" s="503"/>
      <c r="L17" s="504">
        <f>P15</f>
        <v>0</v>
      </c>
      <c r="M17" s="503"/>
      <c r="N17" s="504" t="s">
        <v>609</v>
      </c>
      <c r="O17" s="503"/>
      <c r="P17" s="484"/>
      <c r="Q17" s="485"/>
      <c r="R17" s="486" t="s">
        <v>190</v>
      </c>
      <c r="S17" s="487"/>
      <c r="T17" s="501">
        <f t="shared" si="10"/>
        <v>1</v>
      </c>
      <c r="U17" s="466"/>
      <c r="V17" s="465">
        <f t="shared" si="9"/>
        <v>3</v>
      </c>
      <c r="W17" s="466"/>
      <c r="X17" s="467">
        <v>1</v>
      </c>
      <c r="Y17" s="468"/>
      <c r="Z17" s="467"/>
      <c r="AA17" s="468"/>
      <c r="AB17" s="467"/>
      <c r="AC17" s="468"/>
      <c r="AD17" s="467">
        <v>4</v>
      </c>
      <c r="AE17" s="468"/>
      <c r="AF17" s="467"/>
      <c r="AG17" s="468"/>
      <c r="AH17" s="493">
        <f t="shared" si="7"/>
        <v>4</v>
      </c>
      <c r="AI17" s="493"/>
      <c r="AJ17" s="494"/>
      <c r="AK17" s="495"/>
      <c r="AN17" s="45">
        <f t="shared" si="8"/>
        <v>1</v>
      </c>
      <c r="AO17" s="90">
        <f t="shared" si="12"/>
        <v>0.504</v>
      </c>
      <c r="AP17" s="91">
        <f t="shared" si="13"/>
        <v>4.0000000000000003E-5</v>
      </c>
      <c r="AQ17" s="91">
        <f t="shared" si="14"/>
        <v>3.5040399999999998</v>
      </c>
    </row>
    <row r="18" spans="1:43" ht="18" customHeight="1">
      <c r="A18" s="82"/>
      <c r="B18" s="542" t="s">
        <v>277</v>
      </c>
      <c r="C18" s="543"/>
      <c r="D18" s="543"/>
      <c r="E18" s="543"/>
      <c r="F18" s="543"/>
      <c r="G18" s="544"/>
      <c r="H18" s="545" t="str">
        <f>R13</f>
        <v>＊＊</v>
      </c>
      <c r="I18" s="513"/>
      <c r="J18" s="512" t="str">
        <f>R14</f>
        <v>＊＊</v>
      </c>
      <c r="K18" s="513"/>
      <c r="L18" s="512" t="str">
        <f>R15</f>
        <v>＊＊</v>
      </c>
      <c r="M18" s="513"/>
      <c r="N18" s="512" t="str">
        <f>R16</f>
        <v>＊＊</v>
      </c>
      <c r="O18" s="513"/>
      <c r="P18" s="512" t="str">
        <f>R17</f>
        <v>＊＊</v>
      </c>
      <c r="Q18" s="513"/>
      <c r="R18" s="514"/>
      <c r="S18" s="515"/>
      <c r="T18" s="475"/>
      <c r="U18" s="463"/>
      <c r="V18" s="462"/>
      <c r="W18" s="463"/>
      <c r="X18" s="462"/>
      <c r="Y18" s="463"/>
      <c r="Z18" s="462"/>
      <c r="AA18" s="463"/>
      <c r="AB18" s="462"/>
      <c r="AC18" s="463"/>
      <c r="AD18" s="462"/>
      <c r="AE18" s="463"/>
      <c r="AF18" s="462"/>
      <c r="AG18" s="463"/>
      <c r="AH18" s="464"/>
      <c r="AI18" s="464"/>
      <c r="AJ18" s="469"/>
      <c r="AK18" s="470"/>
      <c r="AN18" s="45">
        <f t="shared" si="8"/>
        <v>0</v>
      </c>
      <c r="AO18" s="90">
        <f t="shared" si="12"/>
        <v>0.5</v>
      </c>
      <c r="AP18" s="91">
        <f t="shared" si="13"/>
        <v>0</v>
      </c>
      <c r="AQ18" s="91">
        <f t="shared" si="14"/>
        <v>0.5</v>
      </c>
    </row>
    <row r="19" spans="1:43" ht="16.2" customHeight="1">
      <c r="A19" s="52"/>
      <c r="B19" s="53"/>
      <c r="C19" s="53"/>
      <c r="D19" s="53"/>
      <c r="E19" s="53"/>
      <c r="F19" s="53"/>
      <c r="G19" s="53"/>
      <c r="H19" s="46"/>
      <c r="I19" s="46"/>
      <c r="J19" s="46"/>
      <c r="K19" s="46"/>
      <c r="L19" s="46"/>
      <c r="M19" s="46"/>
      <c r="N19" s="46"/>
      <c r="O19" s="46"/>
      <c r="P19" s="46"/>
      <c r="Q19" s="46"/>
      <c r="R19" s="46"/>
      <c r="S19" s="46"/>
      <c r="T19" s="54">
        <f>(6-COUNTIF(A13:A18,""))*(6-COUNTIF(A13:A18,"")-1)/2</f>
        <v>10</v>
      </c>
    </row>
    <row r="20" spans="1:43" ht="30" customHeight="1">
      <c r="A20" s="392" t="s">
        <v>367</v>
      </c>
      <c r="B20" s="393"/>
      <c r="C20" s="393"/>
      <c r="D20" s="393"/>
      <c r="E20" s="393"/>
      <c r="F20" s="393"/>
      <c r="G20" s="394"/>
      <c r="H20" s="541" t="str">
        <f>B21</f>
        <v>レーベン</v>
      </c>
      <c r="I20" s="510"/>
      <c r="J20" s="510" t="str">
        <f>B22</f>
        <v>ハルオ</v>
      </c>
      <c r="K20" s="510"/>
      <c r="L20" s="510" t="str">
        <f>B23</f>
        <v>カラクテル</v>
      </c>
      <c r="M20" s="510"/>
      <c r="N20" s="510" t="str">
        <f>B24</f>
        <v>Y-AJYACK40</v>
      </c>
      <c r="O20" s="510"/>
      <c r="P20" s="536" t="str">
        <f>B25</f>
        <v>＊＊</v>
      </c>
      <c r="Q20" s="536"/>
      <c r="R20" s="537" t="str">
        <f>B26</f>
        <v>＊＊</v>
      </c>
      <c r="S20" s="538"/>
      <c r="T20" s="539" t="s">
        <v>181</v>
      </c>
      <c r="U20" s="540"/>
      <c r="V20" s="528" t="s">
        <v>191</v>
      </c>
      <c r="W20" s="529"/>
      <c r="X20" s="528" t="s">
        <v>192</v>
      </c>
      <c r="Y20" s="529"/>
      <c r="Z20" s="528" t="s">
        <v>193</v>
      </c>
      <c r="AA20" s="529"/>
      <c r="AB20" s="528" t="s">
        <v>194</v>
      </c>
      <c r="AC20" s="529"/>
      <c r="AD20" s="528" t="s">
        <v>195</v>
      </c>
      <c r="AE20" s="529"/>
      <c r="AF20" s="528" t="s">
        <v>196</v>
      </c>
      <c r="AG20" s="529"/>
      <c r="AH20" s="530" t="s">
        <v>197</v>
      </c>
      <c r="AI20" s="530"/>
      <c r="AJ20" s="531" t="s">
        <v>305</v>
      </c>
      <c r="AK20" s="532"/>
      <c r="AO20" s="88" t="s">
        <v>302</v>
      </c>
      <c r="AP20" s="89" t="s">
        <v>303</v>
      </c>
      <c r="AQ20" s="89" t="s">
        <v>304</v>
      </c>
    </row>
    <row r="21" spans="1:43" ht="30" customHeight="1">
      <c r="A21" s="48" t="s">
        <v>182</v>
      </c>
      <c r="B21" s="281" t="s">
        <v>285</v>
      </c>
      <c r="C21" s="282"/>
      <c r="D21" s="282"/>
      <c r="E21" s="282"/>
      <c r="F21" s="282"/>
      <c r="G21" s="283"/>
      <c r="H21" s="533"/>
      <c r="I21" s="534"/>
      <c r="J21" s="519" t="s">
        <v>604</v>
      </c>
      <c r="K21" s="520"/>
      <c r="L21" s="526"/>
      <c r="M21" s="527"/>
      <c r="N21" s="526"/>
      <c r="O21" s="535"/>
      <c r="P21" s="524" t="s">
        <v>277</v>
      </c>
      <c r="Q21" s="525"/>
      <c r="R21" s="489" t="s">
        <v>190</v>
      </c>
      <c r="S21" s="489"/>
      <c r="T21" s="490">
        <f>RANK(AQ21,$AQ$21:$AQ$24)</f>
        <v>1</v>
      </c>
      <c r="U21" s="491"/>
      <c r="V21" s="492">
        <f>(X21*3)+(Z21)</f>
        <v>3</v>
      </c>
      <c r="W21" s="491"/>
      <c r="X21" s="467">
        <v>1</v>
      </c>
      <c r="Y21" s="468"/>
      <c r="Z21" s="467"/>
      <c r="AA21" s="468"/>
      <c r="AB21" s="467"/>
      <c r="AC21" s="468"/>
      <c r="AD21" s="467">
        <v>2</v>
      </c>
      <c r="AE21" s="468"/>
      <c r="AF21" s="467"/>
      <c r="AG21" s="468"/>
      <c r="AH21" s="493">
        <f t="shared" ref="AH21:AH24" si="15">AD21-AF21</f>
        <v>2</v>
      </c>
      <c r="AI21" s="493"/>
      <c r="AJ21" s="521"/>
      <c r="AK21" s="522"/>
      <c r="AN21" s="45">
        <f t="shared" ref="AN21:AN26" si="16">SUM(X21:AC21)</f>
        <v>1</v>
      </c>
      <c r="AO21" s="90">
        <f>0.5+AH21/1000</f>
        <v>0.502</v>
      </c>
      <c r="AP21" s="91">
        <f>AD21/100000</f>
        <v>2.0000000000000002E-5</v>
      </c>
      <c r="AQ21" s="91">
        <f>SUM(V21,AO21,AP21)</f>
        <v>3.5020199999999999</v>
      </c>
    </row>
    <row r="22" spans="1:43" ht="30" customHeight="1">
      <c r="A22" s="49" t="s">
        <v>183</v>
      </c>
      <c r="B22" s="287" t="s">
        <v>341</v>
      </c>
      <c r="C22" s="288"/>
      <c r="D22" s="288"/>
      <c r="E22" s="288"/>
      <c r="F22" s="288"/>
      <c r="G22" s="289"/>
      <c r="H22" s="502" t="s">
        <v>605</v>
      </c>
      <c r="I22" s="503"/>
      <c r="J22" s="484"/>
      <c r="K22" s="485"/>
      <c r="L22" s="519"/>
      <c r="M22" s="523"/>
      <c r="N22" s="519"/>
      <c r="O22" s="523"/>
      <c r="P22" s="507" t="s">
        <v>277</v>
      </c>
      <c r="Q22" s="508"/>
      <c r="R22" s="509" t="s">
        <v>190</v>
      </c>
      <c r="S22" s="509"/>
      <c r="T22" s="501">
        <f>RANK(AQ22,$AQ$21:$AQ$24)</f>
        <v>4</v>
      </c>
      <c r="U22" s="466"/>
      <c r="V22" s="465">
        <f t="shared" ref="V22:V24" si="17">(X22*3)+(Z22)</f>
        <v>0</v>
      </c>
      <c r="W22" s="466"/>
      <c r="X22" s="467"/>
      <c r="Y22" s="468"/>
      <c r="Z22" s="467"/>
      <c r="AA22" s="468"/>
      <c r="AB22" s="467">
        <v>1</v>
      </c>
      <c r="AC22" s="468"/>
      <c r="AD22" s="467"/>
      <c r="AE22" s="468"/>
      <c r="AF22" s="467">
        <v>2</v>
      </c>
      <c r="AG22" s="468"/>
      <c r="AH22" s="493">
        <f t="shared" si="15"/>
        <v>-2</v>
      </c>
      <c r="AI22" s="493"/>
      <c r="AJ22" s="494"/>
      <c r="AK22" s="495"/>
      <c r="AN22" s="45">
        <f t="shared" si="16"/>
        <v>1</v>
      </c>
      <c r="AO22" s="90">
        <f>0.5+AH22/1000</f>
        <v>0.498</v>
      </c>
      <c r="AP22" s="91">
        <f>AD22/100000</f>
        <v>0</v>
      </c>
      <c r="AQ22" s="91">
        <f>SUM(V22,AO22,AP22)</f>
        <v>0.498</v>
      </c>
    </row>
    <row r="23" spans="1:43" ht="30" customHeight="1">
      <c r="A23" s="49" t="s">
        <v>184</v>
      </c>
      <c r="B23" s="287" t="s">
        <v>283</v>
      </c>
      <c r="C23" s="288"/>
      <c r="D23" s="288"/>
      <c r="E23" s="288"/>
      <c r="F23" s="288"/>
      <c r="G23" s="289"/>
      <c r="H23" s="516">
        <f>L21</f>
        <v>0</v>
      </c>
      <c r="I23" s="503"/>
      <c r="J23" s="504">
        <f>L22</f>
        <v>0</v>
      </c>
      <c r="K23" s="503"/>
      <c r="L23" s="517"/>
      <c r="M23" s="518"/>
      <c r="N23" s="519" t="s">
        <v>603</v>
      </c>
      <c r="O23" s="520"/>
      <c r="P23" s="507" t="s">
        <v>277</v>
      </c>
      <c r="Q23" s="508"/>
      <c r="R23" s="509" t="s">
        <v>190</v>
      </c>
      <c r="S23" s="509"/>
      <c r="T23" s="501">
        <f>RANK(AQ23,$AQ$21:$AQ$24)</f>
        <v>2</v>
      </c>
      <c r="U23" s="466"/>
      <c r="V23" s="465">
        <f t="shared" si="17"/>
        <v>0</v>
      </c>
      <c r="W23" s="466"/>
      <c r="X23" s="467"/>
      <c r="Y23" s="468"/>
      <c r="Z23" s="467"/>
      <c r="AA23" s="468"/>
      <c r="AB23" s="467"/>
      <c r="AC23" s="468"/>
      <c r="AD23" s="467"/>
      <c r="AE23" s="468"/>
      <c r="AF23" s="467"/>
      <c r="AG23" s="468"/>
      <c r="AH23" s="493">
        <f t="shared" si="15"/>
        <v>0</v>
      </c>
      <c r="AI23" s="493"/>
      <c r="AJ23" s="494">
        <v>-2</v>
      </c>
      <c r="AK23" s="495"/>
      <c r="AN23" s="45">
        <f t="shared" si="16"/>
        <v>0</v>
      </c>
      <c r="AO23" s="90">
        <f t="shared" ref="AO23:AO26" si="18">0.5+AH23/1000</f>
        <v>0.5</v>
      </c>
      <c r="AP23" s="91">
        <f t="shared" ref="AP23:AP26" si="19">AD23/100000</f>
        <v>0</v>
      </c>
      <c r="AQ23" s="91">
        <f t="shared" ref="AQ23:AQ26" si="20">SUM(V23,AO23,AP23)</f>
        <v>0.5</v>
      </c>
    </row>
    <row r="24" spans="1:43" ht="30" customHeight="1">
      <c r="A24" s="50" t="s">
        <v>185</v>
      </c>
      <c r="B24" s="290" t="s">
        <v>504</v>
      </c>
      <c r="C24" s="291"/>
      <c r="D24" s="291"/>
      <c r="E24" s="291"/>
      <c r="F24" s="291"/>
      <c r="G24" s="292"/>
      <c r="H24" s="502">
        <f>N21</f>
        <v>0</v>
      </c>
      <c r="I24" s="503"/>
      <c r="J24" s="504">
        <f>N22</f>
        <v>0</v>
      </c>
      <c r="K24" s="503"/>
      <c r="L24" s="504" t="str">
        <f>N23</f>
        <v>1-1
△</v>
      </c>
      <c r="M24" s="503"/>
      <c r="N24" s="505"/>
      <c r="O24" s="506"/>
      <c r="P24" s="498" t="s">
        <v>277</v>
      </c>
      <c r="Q24" s="499"/>
      <c r="R24" s="500" t="s">
        <v>190</v>
      </c>
      <c r="S24" s="500"/>
      <c r="T24" s="501">
        <f>RANK(AQ24,$AQ$21:$AQ$24)</f>
        <v>2</v>
      </c>
      <c r="U24" s="466"/>
      <c r="V24" s="465">
        <f t="shared" si="17"/>
        <v>0</v>
      </c>
      <c r="W24" s="466"/>
      <c r="X24" s="467"/>
      <c r="Y24" s="468"/>
      <c r="Z24" s="467"/>
      <c r="AA24" s="468"/>
      <c r="AB24" s="467"/>
      <c r="AC24" s="468"/>
      <c r="AD24" s="467"/>
      <c r="AE24" s="468"/>
      <c r="AF24" s="467"/>
      <c r="AG24" s="468"/>
      <c r="AH24" s="493">
        <f t="shared" si="15"/>
        <v>0</v>
      </c>
      <c r="AI24" s="493"/>
      <c r="AJ24" s="494">
        <v>-1</v>
      </c>
      <c r="AK24" s="495"/>
      <c r="AN24" s="45">
        <f t="shared" si="16"/>
        <v>0</v>
      </c>
      <c r="AO24" s="90">
        <f t="shared" si="18"/>
        <v>0.5</v>
      </c>
      <c r="AP24" s="91">
        <f t="shared" si="19"/>
        <v>0</v>
      </c>
      <c r="AQ24" s="91">
        <f t="shared" si="20"/>
        <v>0.5</v>
      </c>
    </row>
    <row r="25" spans="1:43" ht="18" customHeight="1">
      <c r="A25" s="93"/>
      <c r="B25" s="546" t="s">
        <v>277</v>
      </c>
      <c r="C25" s="547"/>
      <c r="D25" s="547"/>
      <c r="E25" s="547"/>
      <c r="F25" s="547"/>
      <c r="G25" s="548"/>
      <c r="H25" s="496" t="str">
        <f>R20</f>
        <v>＊＊</v>
      </c>
      <c r="I25" s="497"/>
      <c r="J25" s="486" t="str">
        <f>R21</f>
        <v>＊＊</v>
      </c>
      <c r="K25" s="497"/>
      <c r="L25" s="486" t="str">
        <f>R22</f>
        <v>＊＊</v>
      </c>
      <c r="M25" s="497"/>
      <c r="N25" s="486" t="str">
        <f>R23</f>
        <v>＊＊</v>
      </c>
      <c r="O25" s="497"/>
      <c r="P25" s="484"/>
      <c r="Q25" s="485"/>
      <c r="R25" s="486" t="s">
        <v>190</v>
      </c>
      <c r="S25" s="487"/>
      <c r="T25" s="488"/>
      <c r="U25" s="477"/>
      <c r="V25" s="476"/>
      <c r="W25" s="477"/>
      <c r="X25" s="476"/>
      <c r="Y25" s="477"/>
      <c r="Z25" s="476"/>
      <c r="AA25" s="477"/>
      <c r="AB25" s="476"/>
      <c r="AC25" s="477"/>
      <c r="AD25" s="476"/>
      <c r="AE25" s="477"/>
      <c r="AF25" s="476"/>
      <c r="AG25" s="477"/>
      <c r="AH25" s="476"/>
      <c r="AI25" s="477"/>
      <c r="AJ25" s="478"/>
      <c r="AK25" s="479"/>
      <c r="AN25" s="45">
        <f t="shared" si="16"/>
        <v>0</v>
      </c>
      <c r="AO25" s="90">
        <f t="shared" si="18"/>
        <v>0.5</v>
      </c>
      <c r="AP25" s="91">
        <f t="shared" si="19"/>
        <v>0</v>
      </c>
      <c r="AQ25" s="91">
        <f t="shared" si="20"/>
        <v>0.5</v>
      </c>
    </row>
    <row r="26" spans="1:43" ht="18" customHeight="1">
      <c r="A26" s="82"/>
      <c r="B26" s="542" t="s">
        <v>277</v>
      </c>
      <c r="C26" s="543"/>
      <c r="D26" s="543"/>
      <c r="E26" s="543"/>
      <c r="F26" s="543"/>
      <c r="G26" s="544"/>
      <c r="H26" s="483" t="str">
        <f>R21</f>
        <v>＊＊</v>
      </c>
      <c r="I26" s="472"/>
      <c r="J26" s="471" t="str">
        <f>R22</f>
        <v>＊＊</v>
      </c>
      <c r="K26" s="472"/>
      <c r="L26" s="471" t="str">
        <f>R23</f>
        <v>＊＊</v>
      </c>
      <c r="M26" s="472"/>
      <c r="N26" s="471" t="str">
        <f>R24</f>
        <v>＊＊</v>
      </c>
      <c r="O26" s="472"/>
      <c r="P26" s="471" t="str">
        <f>R25</f>
        <v>＊＊</v>
      </c>
      <c r="Q26" s="472"/>
      <c r="R26" s="473"/>
      <c r="S26" s="474"/>
      <c r="T26" s="475"/>
      <c r="U26" s="463"/>
      <c r="V26" s="462"/>
      <c r="W26" s="463"/>
      <c r="X26" s="462"/>
      <c r="Y26" s="463"/>
      <c r="Z26" s="462"/>
      <c r="AA26" s="463"/>
      <c r="AB26" s="462"/>
      <c r="AC26" s="463"/>
      <c r="AD26" s="462"/>
      <c r="AE26" s="463"/>
      <c r="AF26" s="462"/>
      <c r="AG26" s="463"/>
      <c r="AH26" s="464"/>
      <c r="AI26" s="464"/>
      <c r="AJ26" s="469"/>
      <c r="AK26" s="470"/>
      <c r="AN26" s="45">
        <f t="shared" si="16"/>
        <v>0</v>
      </c>
      <c r="AO26" s="90">
        <f t="shared" si="18"/>
        <v>0.5</v>
      </c>
      <c r="AP26" s="91">
        <f t="shared" si="19"/>
        <v>0</v>
      </c>
      <c r="AQ26" s="91">
        <f t="shared" si="20"/>
        <v>0.5</v>
      </c>
    </row>
    <row r="27" spans="1:43" ht="16.2" customHeight="1">
      <c r="A27" s="52"/>
      <c r="B27" s="55"/>
      <c r="C27" s="55"/>
      <c r="D27" s="55"/>
      <c r="E27" s="55"/>
      <c r="F27" s="55"/>
      <c r="G27" s="55"/>
      <c r="H27" s="56"/>
      <c r="I27" s="56"/>
      <c r="J27" s="56"/>
      <c r="K27" s="56"/>
      <c r="L27" s="56"/>
      <c r="M27" s="56"/>
      <c r="N27" s="56"/>
      <c r="O27" s="56"/>
      <c r="P27" s="56"/>
      <c r="Q27" s="56"/>
      <c r="R27" s="56"/>
      <c r="S27" s="56"/>
      <c r="T27" s="54">
        <f>(6-COUNTIF(A21:A26,""))*(6-COUNTIF(A21:A26,"")-1)/2</f>
        <v>6</v>
      </c>
      <c r="U27" s="57"/>
      <c r="V27" s="58"/>
      <c r="W27" s="58"/>
      <c r="X27" s="58"/>
      <c r="Y27" s="58"/>
      <c r="Z27" s="58"/>
      <c r="AA27" s="58"/>
      <c r="AB27" s="58"/>
      <c r="AC27" s="58"/>
      <c r="AD27" s="58"/>
      <c r="AE27" s="58"/>
      <c r="AF27" s="58"/>
      <c r="AG27" s="58"/>
      <c r="AH27" s="58"/>
      <c r="AI27" s="58"/>
      <c r="AJ27" s="44"/>
      <c r="AK27" s="44"/>
    </row>
    <row r="28" spans="1:43" ht="30" customHeight="1">
      <c r="A28" s="392" t="s">
        <v>300</v>
      </c>
      <c r="B28" s="393"/>
      <c r="C28" s="393"/>
      <c r="D28" s="393"/>
      <c r="E28" s="393"/>
      <c r="F28" s="393"/>
      <c r="G28" s="394"/>
      <c r="H28" s="541" t="str">
        <f>B29</f>
        <v>トキガネ</v>
      </c>
      <c r="I28" s="510"/>
      <c r="J28" s="510" t="str">
        <f>B30</f>
        <v>浦安シニア40</v>
      </c>
      <c r="K28" s="510"/>
      <c r="L28" s="510" t="str">
        <f>B31</f>
        <v>MVCC</v>
      </c>
      <c r="M28" s="510"/>
      <c r="N28" s="510" t="str">
        <f>B32</f>
        <v>花園SC40</v>
      </c>
      <c r="O28" s="510"/>
      <c r="P28" s="536" t="str">
        <f>B33</f>
        <v>＊＊</v>
      </c>
      <c r="Q28" s="536"/>
      <c r="R28" s="537" t="str">
        <f>B34</f>
        <v>＊＊</v>
      </c>
      <c r="S28" s="538"/>
      <c r="T28" s="539" t="s">
        <v>181</v>
      </c>
      <c r="U28" s="540"/>
      <c r="V28" s="528" t="s">
        <v>191</v>
      </c>
      <c r="W28" s="529"/>
      <c r="X28" s="528" t="s">
        <v>192</v>
      </c>
      <c r="Y28" s="529"/>
      <c r="Z28" s="528" t="s">
        <v>193</v>
      </c>
      <c r="AA28" s="529"/>
      <c r="AB28" s="528" t="s">
        <v>194</v>
      </c>
      <c r="AC28" s="529"/>
      <c r="AD28" s="528" t="s">
        <v>195</v>
      </c>
      <c r="AE28" s="529"/>
      <c r="AF28" s="528" t="s">
        <v>196</v>
      </c>
      <c r="AG28" s="529"/>
      <c r="AH28" s="530" t="s">
        <v>197</v>
      </c>
      <c r="AI28" s="530"/>
      <c r="AJ28" s="531" t="s">
        <v>305</v>
      </c>
      <c r="AK28" s="532"/>
      <c r="AO28" s="88" t="s">
        <v>302</v>
      </c>
      <c r="AP28" s="89" t="s">
        <v>303</v>
      </c>
      <c r="AQ28" s="89" t="s">
        <v>304</v>
      </c>
    </row>
    <row r="29" spans="1:43" ht="30" customHeight="1">
      <c r="A29" s="48" t="s">
        <v>182</v>
      </c>
      <c r="B29" s="281" t="s">
        <v>459</v>
      </c>
      <c r="C29" s="282"/>
      <c r="D29" s="282"/>
      <c r="E29" s="282"/>
      <c r="F29" s="282"/>
      <c r="G29" s="283"/>
      <c r="H29" s="533"/>
      <c r="I29" s="534"/>
      <c r="J29" s="519" t="s">
        <v>623</v>
      </c>
      <c r="K29" s="520"/>
      <c r="L29" s="526"/>
      <c r="M29" s="527"/>
      <c r="N29" s="526"/>
      <c r="O29" s="535"/>
      <c r="P29" s="524" t="s">
        <v>277</v>
      </c>
      <c r="Q29" s="525"/>
      <c r="R29" s="489" t="s">
        <v>190</v>
      </c>
      <c r="S29" s="489"/>
      <c r="T29" s="490">
        <f>RANK(AQ29,$AQ$29:$AQ$32)</f>
        <v>2</v>
      </c>
      <c r="U29" s="491"/>
      <c r="V29" s="492">
        <f>(X29*3)+(Z29)</f>
        <v>1</v>
      </c>
      <c r="W29" s="491"/>
      <c r="X29" s="467"/>
      <c r="Y29" s="468"/>
      <c r="Z29" s="467">
        <v>1</v>
      </c>
      <c r="AA29" s="468"/>
      <c r="AB29" s="467"/>
      <c r="AC29" s="468"/>
      <c r="AD29" s="467">
        <v>2</v>
      </c>
      <c r="AE29" s="468"/>
      <c r="AF29" s="467">
        <v>2</v>
      </c>
      <c r="AG29" s="468"/>
      <c r="AH29" s="493">
        <f t="shared" ref="AH29:AH32" si="21">AD29-AF29</f>
        <v>0</v>
      </c>
      <c r="AI29" s="493"/>
      <c r="AJ29" s="521"/>
      <c r="AK29" s="522"/>
      <c r="AN29" s="45">
        <f>SUM(X29:AC29)</f>
        <v>1</v>
      </c>
      <c r="AO29" s="90">
        <f>0.5+AH29/1000</f>
        <v>0.5</v>
      </c>
      <c r="AP29" s="91">
        <f>AD29/100000</f>
        <v>2.0000000000000002E-5</v>
      </c>
      <c r="AQ29" s="91">
        <f>SUM(V29,AO29,AP29)</f>
        <v>1.5000199999999999</v>
      </c>
    </row>
    <row r="30" spans="1:43" ht="30" customHeight="1">
      <c r="A30" s="49" t="s">
        <v>183</v>
      </c>
      <c r="B30" s="287" t="s">
        <v>431</v>
      </c>
      <c r="C30" s="288"/>
      <c r="D30" s="288"/>
      <c r="E30" s="288"/>
      <c r="F30" s="288"/>
      <c r="G30" s="289"/>
      <c r="H30" s="502" t="str">
        <f>J29</f>
        <v>2-2
△</v>
      </c>
      <c r="I30" s="503"/>
      <c r="J30" s="484"/>
      <c r="K30" s="485"/>
      <c r="L30" s="519"/>
      <c r="M30" s="523"/>
      <c r="N30" s="519"/>
      <c r="O30" s="523"/>
      <c r="P30" s="507" t="s">
        <v>277</v>
      </c>
      <c r="Q30" s="508"/>
      <c r="R30" s="509" t="s">
        <v>190</v>
      </c>
      <c r="S30" s="509"/>
      <c r="T30" s="501">
        <f>RANK(AQ30,$AQ$29:$AQ$32)</f>
        <v>2</v>
      </c>
      <c r="U30" s="466"/>
      <c r="V30" s="465">
        <f t="shared" ref="V30:V32" si="22">(X30*3)+(Z30)</f>
        <v>1</v>
      </c>
      <c r="W30" s="466"/>
      <c r="X30" s="467"/>
      <c r="Y30" s="468"/>
      <c r="Z30" s="467">
        <v>1</v>
      </c>
      <c r="AA30" s="468"/>
      <c r="AB30" s="467"/>
      <c r="AC30" s="468"/>
      <c r="AD30" s="467">
        <v>2</v>
      </c>
      <c r="AE30" s="468"/>
      <c r="AF30" s="467">
        <v>2</v>
      </c>
      <c r="AG30" s="468"/>
      <c r="AH30" s="493">
        <f t="shared" si="21"/>
        <v>0</v>
      </c>
      <c r="AI30" s="493"/>
      <c r="AJ30" s="494"/>
      <c r="AK30" s="495"/>
      <c r="AN30" s="45">
        <f t="shared" ref="AN30:AN34" si="23">SUM(X30:AC30)</f>
        <v>1</v>
      </c>
      <c r="AO30" s="90">
        <f>0.5+AH30/1000</f>
        <v>0.5</v>
      </c>
      <c r="AP30" s="91">
        <f>AD30/100000</f>
        <v>2.0000000000000002E-5</v>
      </c>
      <c r="AQ30" s="91">
        <f>SUM(V30,AO30,AP30)</f>
        <v>1.5000199999999999</v>
      </c>
    </row>
    <row r="31" spans="1:43" ht="30" customHeight="1">
      <c r="A31" s="49" t="s">
        <v>184</v>
      </c>
      <c r="B31" s="287" t="s">
        <v>505</v>
      </c>
      <c r="C31" s="288"/>
      <c r="D31" s="288"/>
      <c r="E31" s="288"/>
      <c r="F31" s="288"/>
      <c r="G31" s="289"/>
      <c r="H31" s="516">
        <f>L29</f>
        <v>0</v>
      </c>
      <c r="I31" s="503"/>
      <c r="J31" s="504">
        <f>L30</f>
        <v>0</v>
      </c>
      <c r="K31" s="503"/>
      <c r="L31" s="517"/>
      <c r="M31" s="518"/>
      <c r="N31" s="519" t="s">
        <v>610</v>
      </c>
      <c r="O31" s="520"/>
      <c r="P31" s="507" t="s">
        <v>277</v>
      </c>
      <c r="Q31" s="508"/>
      <c r="R31" s="509" t="s">
        <v>190</v>
      </c>
      <c r="S31" s="509"/>
      <c r="T31" s="501">
        <f t="shared" ref="T31:T32" si="24">RANK(AQ31,$AQ$29:$AQ$32)</f>
        <v>1</v>
      </c>
      <c r="U31" s="466"/>
      <c r="V31" s="465">
        <f t="shared" si="22"/>
        <v>3</v>
      </c>
      <c r="W31" s="466"/>
      <c r="X31" s="467">
        <v>1</v>
      </c>
      <c r="Y31" s="468"/>
      <c r="Z31" s="467"/>
      <c r="AA31" s="468"/>
      <c r="AB31" s="467"/>
      <c r="AC31" s="468"/>
      <c r="AD31" s="467">
        <v>1</v>
      </c>
      <c r="AE31" s="468"/>
      <c r="AF31" s="467"/>
      <c r="AG31" s="468"/>
      <c r="AH31" s="493">
        <f t="shared" si="21"/>
        <v>1</v>
      </c>
      <c r="AI31" s="493"/>
      <c r="AJ31" s="494"/>
      <c r="AK31" s="495"/>
      <c r="AN31" s="45">
        <f t="shared" si="23"/>
        <v>1</v>
      </c>
      <c r="AO31" s="90">
        <f t="shared" ref="AO31:AO34" si="25">0.5+AH31/1000</f>
        <v>0.501</v>
      </c>
      <c r="AP31" s="91">
        <f t="shared" ref="AP31:AP34" si="26">AD31/100000</f>
        <v>1.0000000000000001E-5</v>
      </c>
      <c r="AQ31" s="91">
        <f t="shared" ref="AQ31:AQ34" si="27">SUM(V31,AO31,AP31)</f>
        <v>3.50101</v>
      </c>
    </row>
    <row r="32" spans="1:43" ht="30" customHeight="1">
      <c r="A32" s="50" t="s">
        <v>185</v>
      </c>
      <c r="B32" s="290" t="s">
        <v>506</v>
      </c>
      <c r="C32" s="291"/>
      <c r="D32" s="291"/>
      <c r="E32" s="291"/>
      <c r="F32" s="291"/>
      <c r="G32" s="292"/>
      <c r="H32" s="502">
        <f>N29</f>
        <v>0</v>
      </c>
      <c r="I32" s="503"/>
      <c r="J32" s="504">
        <f>N30</f>
        <v>0</v>
      </c>
      <c r="K32" s="503"/>
      <c r="L32" s="504" t="s">
        <v>611</v>
      </c>
      <c r="M32" s="503"/>
      <c r="N32" s="505"/>
      <c r="O32" s="506"/>
      <c r="P32" s="498" t="s">
        <v>277</v>
      </c>
      <c r="Q32" s="499"/>
      <c r="R32" s="500" t="s">
        <v>190</v>
      </c>
      <c r="S32" s="500"/>
      <c r="T32" s="501">
        <f t="shared" si="24"/>
        <v>4</v>
      </c>
      <c r="U32" s="466"/>
      <c r="V32" s="465">
        <f t="shared" si="22"/>
        <v>0</v>
      </c>
      <c r="W32" s="466"/>
      <c r="X32" s="467"/>
      <c r="Y32" s="468"/>
      <c r="Z32" s="467"/>
      <c r="AA32" s="468"/>
      <c r="AB32" s="467">
        <v>1</v>
      </c>
      <c r="AC32" s="468"/>
      <c r="AD32" s="467"/>
      <c r="AE32" s="468"/>
      <c r="AF32" s="467">
        <v>1</v>
      </c>
      <c r="AG32" s="468"/>
      <c r="AH32" s="493">
        <f t="shared" si="21"/>
        <v>-1</v>
      </c>
      <c r="AI32" s="493"/>
      <c r="AJ32" s="494"/>
      <c r="AK32" s="495"/>
      <c r="AN32" s="45">
        <f t="shared" si="23"/>
        <v>1</v>
      </c>
      <c r="AO32" s="90">
        <f t="shared" si="25"/>
        <v>0.499</v>
      </c>
      <c r="AP32" s="91">
        <f t="shared" si="26"/>
        <v>0</v>
      </c>
      <c r="AQ32" s="91">
        <f t="shared" si="27"/>
        <v>0.499</v>
      </c>
    </row>
    <row r="33" spans="1:43" ht="18" customHeight="1">
      <c r="A33" s="94"/>
      <c r="B33" s="546" t="s">
        <v>277</v>
      </c>
      <c r="C33" s="547"/>
      <c r="D33" s="547"/>
      <c r="E33" s="547"/>
      <c r="F33" s="547"/>
      <c r="G33" s="548"/>
      <c r="H33" s="496" t="str">
        <f>R28</f>
        <v>＊＊</v>
      </c>
      <c r="I33" s="497"/>
      <c r="J33" s="486" t="str">
        <f>R29</f>
        <v>＊＊</v>
      </c>
      <c r="K33" s="497"/>
      <c r="L33" s="486" t="str">
        <f>R30</f>
        <v>＊＊</v>
      </c>
      <c r="M33" s="497"/>
      <c r="N33" s="486" t="str">
        <f>R31</f>
        <v>＊＊</v>
      </c>
      <c r="O33" s="497"/>
      <c r="P33" s="484"/>
      <c r="Q33" s="485"/>
      <c r="R33" s="486" t="s">
        <v>190</v>
      </c>
      <c r="S33" s="487"/>
      <c r="T33" s="488"/>
      <c r="U33" s="477"/>
      <c r="V33" s="476"/>
      <c r="W33" s="477"/>
      <c r="X33" s="476"/>
      <c r="Y33" s="477"/>
      <c r="Z33" s="476"/>
      <c r="AA33" s="477"/>
      <c r="AB33" s="476"/>
      <c r="AC33" s="477"/>
      <c r="AD33" s="476"/>
      <c r="AE33" s="477"/>
      <c r="AF33" s="476"/>
      <c r="AG33" s="477"/>
      <c r="AH33" s="476"/>
      <c r="AI33" s="477"/>
      <c r="AJ33" s="478"/>
      <c r="AK33" s="479"/>
      <c r="AN33" s="45">
        <f t="shared" si="23"/>
        <v>0</v>
      </c>
      <c r="AO33" s="90">
        <f t="shared" si="25"/>
        <v>0.5</v>
      </c>
      <c r="AP33" s="91">
        <f t="shared" si="26"/>
        <v>0</v>
      </c>
      <c r="AQ33" s="91">
        <f t="shared" si="27"/>
        <v>0.5</v>
      </c>
    </row>
    <row r="34" spans="1:43" ht="18" customHeight="1">
      <c r="A34" s="82"/>
      <c r="B34" s="542" t="s">
        <v>277</v>
      </c>
      <c r="C34" s="543"/>
      <c r="D34" s="543"/>
      <c r="E34" s="543"/>
      <c r="F34" s="543"/>
      <c r="G34" s="544"/>
      <c r="H34" s="483" t="str">
        <f>R29</f>
        <v>＊＊</v>
      </c>
      <c r="I34" s="472"/>
      <c r="J34" s="471" t="str">
        <f>R30</f>
        <v>＊＊</v>
      </c>
      <c r="K34" s="472"/>
      <c r="L34" s="471" t="str">
        <f>R31</f>
        <v>＊＊</v>
      </c>
      <c r="M34" s="472"/>
      <c r="N34" s="471" t="str">
        <f>R32</f>
        <v>＊＊</v>
      </c>
      <c r="O34" s="472"/>
      <c r="P34" s="471" t="str">
        <f>R33</f>
        <v>＊＊</v>
      </c>
      <c r="Q34" s="472"/>
      <c r="R34" s="473"/>
      <c r="S34" s="474"/>
      <c r="T34" s="475"/>
      <c r="U34" s="463"/>
      <c r="V34" s="462"/>
      <c r="W34" s="463"/>
      <c r="X34" s="462"/>
      <c r="Y34" s="463"/>
      <c r="Z34" s="462"/>
      <c r="AA34" s="463"/>
      <c r="AB34" s="462"/>
      <c r="AC34" s="463"/>
      <c r="AD34" s="462"/>
      <c r="AE34" s="463"/>
      <c r="AF34" s="462"/>
      <c r="AG34" s="463"/>
      <c r="AH34" s="464"/>
      <c r="AI34" s="464"/>
      <c r="AJ34" s="469"/>
      <c r="AK34" s="470"/>
      <c r="AN34" s="45">
        <f t="shared" si="23"/>
        <v>0</v>
      </c>
      <c r="AO34" s="90">
        <f t="shared" si="25"/>
        <v>0.5</v>
      </c>
      <c r="AP34" s="91">
        <f t="shared" si="26"/>
        <v>0</v>
      </c>
      <c r="AQ34" s="91">
        <f t="shared" si="27"/>
        <v>0.5</v>
      </c>
    </row>
    <row r="35" spans="1:43" ht="16.2" customHeight="1">
      <c r="A35" s="52"/>
      <c r="B35" s="55"/>
      <c r="C35" s="55"/>
      <c r="D35" s="55"/>
      <c r="E35" s="55"/>
      <c r="F35" s="55"/>
      <c r="G35" s="55"/>
      <c r="H35" s="56"/>
      <c r="I35" s="56"/>
      <c r="J35" s="56"/>
      <c r="K35" s="56"/>
      <c r="L35" s="56"/>
      <c r="M35" s="56"/>
      <c r="N35" s="56"/>
      <c r="O35" s="56"/>
      <c r="P35" s="56"/>
      <c r="Q35" s="56"/>
      <c r="R35" s="56"/>
      <c r="S35" s="56"/>
      <c r="T35" s="54">
        <f>(6-COUNTIF(A29:A34,""))*(6-COUNTIF(A29:A34,"")-1)/2</f>
        <v>6</v>
      </c>
      <c r="U35" s="57"/>
      <c r="V35" s="58"/>
      <c r="W35" s="58"/>
      <c r="X35" s="58"/>
      <c r="Y35" s="58"/>
      <c r="Z35" s="58"/>
      <c r="AA35" s="58"/>
      <c r="AB35" s="58"/>
      <c r="AC35" s="58"/>
      <c r="AD35" s="58"/>
      <c r="AE35" s="58"/>
      <c r="AF35" s="58"/>
      <c r="AG35" s="58"/>
      <c r="AH35" s="58"/>
      <c r="AI35" s="58"/>
      <c r="AJ35" s="44"/>
      <c r="AK35" s="44"/>
    </row>
    <row r="36" spans="1:43" ht="30" customHeight="1">
      <c r="A36" s="392" t="s">
        <v>368</v>
      </c>
      <c r="B36" s="393"/>
      <c r="C36" s="393"/>
      <c r="D36" s="393"/>
      <c r="E36" s="393"/>
      <c r="F36" s="393"/>
      <c r="G36" s="394"/>
      <c r="H36" s="541" t="str">
        <f>B37</f>
        <v>FC船橋40</v>
      </c>
      <c r="I36" s="510"/>
      <c r="J36" s="510" t="str">
        <f>B38</f>
        <v>古河シニア40</v>
      </c>
      <c r="K36" s="510"/>
      <c r="L36" s="510" t="str">
        <f>B39</f>
        <v>八千代FC40</v>
      </c>
      <c r="M36" s="510"/>
      <c r="N36" s="510" t="str">
        <f>B40</f>
        <v>袖ケ浦シニア40</v>
      </c>
      <c r="O36" s="511"/>
      <c r="P36" s="536" t="str">
        <f>B41</f>
        <v>＊＊</v>
      </c>
      <c r="Q36" s="536"/>
      <c r="R36" s="537" t="str">
        <f>B42</f>
        <v>＊＊</v>
      </c>
      <c r="S36" s="538"/>
      <c r="T36" s="539" t="s">
        <v>181</v>
      </c>
      <c r="U36" s="540"/>
      <c r="V36" s="528" t="s">
        <v>191</v>
      </c>
      <c r="W36" s="529"/>
      <c r="X36" s="528" t="s">
        <v>192</v>
      </c>
      <c r="Y36" s="529"/>
      <c r="Z36" s="528" t="s">
        <v>193</v>
      </c>
      <c r="AA36" s="529"/>
      <c r="AB36" s="528" t="s">
        <v>194</v>
      </c>
      <c r="AC36" s="529"/>
      <c r="AD36" s="528" t="s">
        <v>195</v>
      </c>
      <c r="AE36" s="529"/>
      <c r="AF36" s="528" t="s">
        <v>196</v>
      </c>
      <c r="AG36" s="529"/>
      <c r="AH36" s="530" t="s">
        <v>197</v>
      </c>
      <c r="AI36" s="530"/>
      <c r="AJ36" s="531" t="s">
        <v>305</v>
      </c>
      <c r="AK36" s="532"/>
      <c r="AO36" s="88" t="s">
        <v>302</v>
      </c>
      <c r="AP36" s="89" t="s">
        <v>303</v>
      </c>
      <c r="AQ36" s="89" t="s">
        <v>304</v>
      </c>
    </row>
    <row r="37" spans="1:43" ht="30" customHeight="1">
      <c r="A37" s="48" t="s">
        <v>182</v>
      </c>
      <c r="B37" s="281" t="s">
        <v>329</v>
      </c>
      <c r="C37" s="282"/>
      <c r="D37" s="282"/>
      <c r="E37" s="282"/>
      <c r="F37" s="282"/>
      <c r="G37" s="283"/>
      <c r="H37" s="533"/>
      <c r="I37" s="534"/>
      <c r="J37" s="519" t="s">
        <v>624</v>
      </c>
      <c r="K37" s="520"/>
      <c r="L37" s="526"/>
      <c r="M37" s="527"/>
      <c r="N37" s="526"/>
      <c r="O37" s="535"/>
      <c r="P37" s="524" t="s">
        <v>277</v>
      </c>
      <c r="Q37" s="525"/>
      <c r="R37" s="489" t="s">
        <v>190</v>
      </c>
      <c r="S37" s="489"/>
      <c r="T37" s="490">
        <f>RANK(AQ37,$AQ$37:$AQ$40)</f>
        <v>2</v>
      </c>
      <c r="U37" s="491"/>
      <c r="V37" s="492">
        <f>(X37*3)+(Z37)</f>
        <v>1</v>
      </c>
      <c r="W37" s="491"/>
      <c r="X37" s="467"/>
      <c r="Y37" s="468"/>
      <c r="Z37" s="467">
        <v>1</v>
      </c>
      <c r="AA37" s="468"/>
      <c r="AB37" s="467"/>
      <c r="AC37" s="468"/>
      <c r="AD37" s="467"/>
      <c r="AE37" s="468"/>
      <c r="AF37" s="467"/>
      <c r="AG37" s="468"/>
      <c r="AH37" s="493">
        <f t="shared" ref="AH37:AH40" si="28">AD37-AF37</f>
        <v>0</v>
      </c>
      <c r="AI37" s="493"/>
      <c r="AJ37" s="521"/>
      <c r="AK37" s="522"/>
      <c r="AN37" s="45">
        <f>SUM(X37:AC37)</f>
        <v>1</v>
      </c>
      <c r="AO37" s="90">
        <f>0.5+AH37/1000</f>
        <v>0.5</v>
      </c>
      <c r="AP37" s="91">
        <f>AD37/100000</f>
        <v>0</v>
      </c>
      <c r="AQ37" s="91">
        <f>SUM(V37,AO37,AP37)</f>
        <v>1.5</v>
      </c>
    </row>
    <row r="38" spans="1:43" ht="30" customHeight="1">
      <c r="A38" s="49" t="s">
        <v>183</v>
      </c>
      <c r="B38" s="287" t="s">
        <v>425</v>
      </c>
      <c r="C38" s="288"/>
      <c r="D38" s="288"/>
      <c r="E38" s="288"/>
      <c r="F38" s="288"/>
      <c r="G38" s="289"/>
      <c r="H38" s="502" t="str">
        <f>J37</f>
        <v>0-0
△</v>
      </c>
      <c r="I38" s="503"/>
      <c r="J38" s="484"/>
      <c r="K38" s="485"/>
      <c r="L38" s="519"/>
      <c r="M38" s="523"/>
      <c r="N38" s="519"/>
      <c r="O38" s="523"/>
      <c r="P38" s="507" t="s">
        <v>277</v>
      </c>
      <c r="Q38" s="508"/>
      <c r="R38" s="509" t="s">
        <v>190</v>
      </c>
      <c r="S38" s="509"/>
      <c r="T38" s="501">
        <f>RANK(AQ38,$AQ$37:$AQ$40)</f>
        <v>2</v>
      </c>
      <c r="U38" s="466"/>
      <c r="V38" s="465">
        <f t="shared" ref="V38:V40" si="29">(X38*3)+(Z38)</f>
        <v>1</v>
      </c>
      <c r="W38" s="466"/>
      <c r="X38" s="467"/>
      <c r="Y38" s="468"/>
      <c r="Z38" s="467">
        <v>1</v>
      </c>
      <c r="AA38" s="468"/>
      <c r="AB38" s="467"/>
      <c r="AC38" s="468"/>
      <c r="AD38" s="467"/>
      <c r="AE38" s="468"/>
      <c r="AF38" s="467"/>
      <c r="AG38" s="468"/>
      <c r="AH38" s="493">
        <f t="shared" si="28"/>
        <v>0</v>
      </c>
      <c r="AI38" s="493"/>
      <c r="AJ38" s="494"/>
      <c r="AK38" s="495"/>
      <c r="AN38" s="45">
        <f t="shared" ref="AN38:AN42" si="30">SUM(X38:AC38)</f>
        <v>1</v>
      </c>
      <c r="AO38" s="90">
        <f>0.5+AH38/1000</f>
        <v>0.5</v>
      </c>
      <c r="AP38" s="91">
        <f>AD38/100000</f>
        <v>0</v>
      </c>
      <c r="AQ38" s="91">
        <f>SUM(V38,AO38,AP38)</f>
        <v>1.5</v>
      </c>
    </row>
    <row r="39" spans="1:43" ht="30" customHeight="1">
      <c r="A39" s="49" t="s">
        <v>184</v>
      </c>
      <c r="B39" s="287" t="s">
        <v>432</v>
      </c>
      <c r="C39" s="288"/>
      <c r="D39" s="288"/>
      <c r="E39" s="288"/>
      <c r="F39" s="288"/>
      <c r="G39" s="289"/>
      <c r="H39" s="516">
        <f>L37</f>
        <v>0</v>
      </c>
      <c r="I39" s="503"/>
      <c r="J39" s="504">
        <f>L38</f>
        <v>0</v>
      </c>
      <c r="K39" s="503"/>
      <c r="L39" s="517"/>
      <c r="M39" s="518"/>
      <c r="N39" s="519" t="s">
        <v>608</v>
      </c>
      <c r="O39" s="520"/>
      <c r="P39" s="507" t="s">
        <v>277</v>
      </c>
      <c r="Q39" s="508"/>
      <c r="R39" s="509" t="s">
        <v>190</v>
      </c>
      <c r="S39" s="509"/>
      <c r="T39" s="501">
        <f t="shared" ref="T39:T40" si="31">RANK(AQ39,$AQ$37:$AQ$40)</f>
        <v>4</v>
      </c>
      <c r="U39" s="466"/>
      <c r="V39" s="465">
        <f t="shared" si="29"/>
        <v>0</v>
      </c>
      <c r="W39" s="466"/>
      <c r="X39" s="467"/>
      <c r="Y39" s="468"/>
      <c r="Z39" s="467"/>
      <c r="AA39" s="468"/>
      <c r="AB39" s="467">
        <v>1</v>
      </c>
      <c r="AC39" s="468"/>
      <c r="AD39" s="467"/>
      <c r="AE39" s="468"/>
      <c r="AF39" s="467">
        <v>4</v>
      </c>
      <c r="AG39" s="468"/>
      <c r="AH39" s="493">
        <f t="shared" si="28"/>
        <v>-4</v>
      </c>
      <c r="AI39" s="493"/>
      <c r="AJ39" s="494"/>
      <c r="AK39" s="495"/>
      <c r="AN39" s="45">
        <f t="shared" si="30"/>
        <v>1</v>
      </c>
      <c r="AO39" s="90">
        <f t="shared" ref="AO39:AO42" si="32">0.5+AH39/1000</f>
        <v>0.496</v>
      </c>
      <c r="AP39" s="91">
        <f t="shared" ref="AP39:AP42" si="33">AD39/100000</f>
        <v>0</v>
      </c>
      <c r="AQ39" s="91">
        <f t="shared" ref="AQ39:AQ42" si="34">SUM(V39,AO39,AP39)</f>
        <v>0.496</v>
      </c>
    </row>
    <row r="40" spans="1:43" ht="30" customHeight="1">
      <c r="A40" s="50" t="s">
        <v>185</v>
      </c>
      <c r="B40" s="290" t="s">
        <v>507</v>
      </c>
      <c r="C40" s="291"/>
      <c r="D40" s="291"/>
      <c r="E40" s="291"/>
      <c r="F40" s="291"/>
      <c r="G40" s="292"/>
      <c r="H40" s="502">
        <f>N37</f>
        <v>0</v>
      </c>
      <c r="I40" s="503"/>
      <c r="J40" s="504">
        <f>N38</f>
        <v>0</v>
      </c>
      <c r="K40" s="503"/>
      <c r="L40" s="504" t="s">
        <v>609</v>
      </c>
      <c r="M40" s="503"/>
      <c r="N40" s="505"/>
      <c r="O40" s="506"/>
      <c r="P40" s="498" t="s">
        <v>277</v>
      </c>
      <c r="Q40" s="499"/>
      <c r="R40" s="500" t="s">
        <v>190</v>
      </c>
      <c r="S40" s="500"/>
      <c r="T40" s="501">
        <f t="shared" si="31"/>
        <v>1</v>
      </c>
      <c r="U40" s="466"/>
      <c r="V40" s="465">
        <f t="shared" si="29"/>
        <v>3</v>
      </c>
      <c r="W40" s="466"/>
      <c r="X40" s="467">
        <v>1</v>
      </c>
      <c r="Y40" s="468"/>
      <c r="Z40" s="467"/>
      <c r="AA40" s="468"/>
      <c r="AB40" s="467"/>
      <c r="AC40" s="468"/>
      <c r="AD40" s="467">
        <v>4</v>
      </c>
      <c r="AE40" s="468"/>
      <c r="AF40" s="467"/>
      <c r="AG40" s="468"/>
      <c r="AH40" s="493">
        <f t="shared" si="28"/>
        <v>4</v>
      </c>
      <c r="AI40" s="493"/>
      <c r="AJ40" s="494"/>
      <c r="AK40" s="495"/>
      <c r="AN40" s="45">
        <f t="shared" si="30"/>
        <v>1</v>
      </c>
      <c r="AO40" s="90">
        <f t="shared" si="32"/>
        <v>0.504</v>
      </c>
      <c r="AP40" s="91">
        <f t="shared" si="33"/>
        <v>4.0000000000000003E-5</v>
      </c>
      <c r="AQ40" s="91">
        <f t="shared" si="34"/>
        <v>3.5040399999999998</v>
      </c>
    </row>
    <row r="41" spans="1:43" ht="18" customHeight="1">
      <c r="A41" s="94"/>
      <c r="B41" s="546" t="s">
        <v>277</v>
      </c>
      <c r="C41" s="547"/>
      <c r="D41" s="547"/>
      <c r="E41" s="547"/>
      <c r="F41" s="547"/>
      <c r="G41" s="548"/>
      <c r="H41" s="496" t="str">
        <f>R36</f>
        <v>＊＊</v>
      </c>
      <c r="I41" s="497"/>
      <c r="J41" s="486" t="str">
        <f>R37</f>
        <v>＊＊</v>
      </c>
      <c r="K41" s="497"/>
      <c r="L41" s="486" t="str">
        <f>R38</f>
        <v>＊＊</v>
      </c>
      <c r="M41" s="497"/>
      <c r="N41" s="486" t="str">
        <f>R39</f>
        <v>＊＊</v>
      </c>
      <c r="O41" s="497"/>
      <c r="P41" s="484"/>
      <c r="Q41" s="485"/>
      <c r="R41" s="486" t="s">
        <v>190</v>
      </c>
      <c r="S41" s="487"/>
      <c r="T41" s="488"/>
      <c r="U41" s="477"/>
      <c r="V41" s="476"/>
      <c r="W41" s="477"/>
      <c r="X41" s="476"/>
      <c r="Y41" s="477"/>
      <c r="Z41" s="476"/>
      <c r="AA41" s="477"/>
      <c r="AB41" s="476"/>
      <c r="AC41" s="477"/>
      <c r="AD41" s="476"/>
      <c r="AE41" s="477"/>
      <c r="AF41" s="476"/>
      <c r="AG41" s="477"/>
      <c r="AH41" s="476"/>
      <c r="AI41" s="477"/>
      <c r="AJ41" s="478"/>
      <c r="AK41" s="479"/>
      <c r="AN41" s="45">
        <f t="shared" si="30"/>
        <v>0</v>
      </c>
      <c r="AO41" s="90">
        <f t="shared" si="32"/>
        <v>0.5</v>
      </c>
      <c r="AP41" s="91">
        <f t="shared" si="33"/>
        <v>0</v>
      </c>
      <c r="AQ41" s="91">
        <f t="shared" si="34"/>
        <v>0.5</v>
      </c>
    </row>
    <row r="42" spans="1:43" ht="18" customHeight="1">
      <c r="A42" s="82"/>
      <c r="B42" s="542" t="s">
        <v>277</v>
      </c>
      <c r="C42" s="543"/>
      <c r="D42" s="543"/>
      <c r="E42" s="543"/>
      <c r="F42" s="543"/>
      <c r="G42" s="544"/>
      <c r="H42" s="483" t="str">
        <f>R37</f>
        <v>＊＊</v>
      </c>
      <c r="I42" s="472"/>
      <c r="J42" s="471" t="str">
        <f>R38</f>
        <v>＊＊</v>
      </c>
      <c r="K42" s="472"/>
      <c r="L42" s="471" t="str">
        <f>R39</f>
        <v>＊＊</v>
      </c>
      <c r="M42" s="472"/>
      <c r="N42" s="471" t="str">
        <f>R40</f>
        <v>＊＊</v>
      </c>
      <c r="O42" s="472"/>
      <c r="P42" s="471" t="str">
        <f>R41</f>
        <v>＊＊</v>
      </c>
      <c r="Q42" s="472"/>
      <c r="R42" s="473"/>
      <c r="S42" s="474"/>
      <c r="T42" s="475"/>
      <c r="U42" s="463"/>
      <c r="V42" s="462"/>
      <c r="W42" s="463"/>
      <c r="X42" s="462"/>
      <c r="Y42" s="463"/>
      <c r="Z42" s="462"/>
      <c r="AA42" s="463"/>
      <c r="AB42" s="462"/>
      <c r="AC42" s="463"/>
      <c r="AD42" s="462"/>
      <c r="AE42" s="463"/>
      <c r="AF42" s="462"/>
      <c r="AG42" s="463"/>
      <c r="AH42" s="464"/>
      <c r="AI42" s="464"/>
      <c r="AJ42" s="469"/>
      <c r="AK42" s="470"/>
      <c r="AN42" s="45">
        <f t="shared" si="30"/>
        <v>0</v>
      </c>
      <c r="AO42" s="90">
        <f t="shared" si="32"/>
        <v>0.5</v>
      </c>
      <c r="AP42" s="91">
        <f t="shared" si="33"/>
        <v>0</v>
      </c>
      <c r="AQ42" s="91">
        <f t="shared" si="34"/>
        <v>0.5</v>
      </c>
    </row>
    <row r="43" spans="1:43" ht="16.2" customHeight="1">
      <c r="T43" s="54">
        <f>(6-COUNTIF(A37:A42,""))*(6-COUNTIF(A37:A42,"")-1)/2</f>
        <v>6</v>
      </c>
      <c r="Y43" s="59"/>
      <c r="AB43" s="60"/>
      <c r="AE43" s="61"/>
    </row>
    <row r="44" spans="1:43" ht="16.2" customHeight="1">
      <c r="T44" s="54"/>
      <c r="Y44" s="53" t="s">
        <v>198</v>
      </c>
      <c r="Z44" s="60">
        <f>T11+T19+T27+T35+T43</f>
        <v>34</v>
      </c>
      <c r="AA44" s="45"/>
      <c r="AB44" s="45"/>
      <c r="AE44" s="61"/>
    </row>
    <row r="45" spans="1:43" ht="30" customHeight="1">
      <c r="A45" s="62" t="s">
        <v>209</v>
      </c>
    </row>
    <row r="46" spans="1:43" ht="30" customHeight="1"/>
    <row r="47" spans="1:43" ht="30" customHeight="1">
      <c r="AJ47" s="46"/>
      <c r="AK47" s="46"/>
    </row>
    <row r="48" spans="1:43" ht="30" customHeight="1">
      <c r="AJ48" s="46"/>
      <c r="AK48" s="46"/>
    </row>
    <row r="49" spans="1:43" ht="30" customHeight="1">
      <c r="AK49" s="63"/>
    </row>
    <row r="50" spans="1:43" ht="30" customHeight="1"/>
    <row r="51" spans="1:43" ht="30" customHeight="1"/>
    <row r="52" spans="1:43" ht="30" customHeight="1"/>
    <row r="53" spans="1:43" ht="30" customHeight="1"/>
    <row r="54" spans="1:43" s="244" customFormat="1" ht="30" customHeight="1">
      <c r="A54" s="243"/>
      <c r="C54" s="246"/>
      <c r="D54" s="246"/>
      <c r="H54" s="245"/>
      <c r="I54" s="245"/>
      <c r="J54" s="245"/>
      <c r="K54" s="245"/>
      <c r="L54" s="246"/>
      <c r="M54" s="246"/>
      <c r="N54" s="245"/>
      <c r="O54" s="245"/>
      <c r="P54" s="245"/>
      <c r="Q54" s="245"/>
      <c r="R54" s="245"/>
      <c r="S54" s="245"/>
      <c r="T54" s="245"/>
      <c r="U54" s="245"/>
      <c r="V54" s="246"/>
      <c r="W54" s="246"/>
      <c r="X54" s="245"/>
      <c r="Y54" s="245"/>
      <c r="Z54" s="245"/>
      <c r="AA54" s="245"/>
      <c r="AB54" s="245"/>
      <c r="AC54" s="245"/>
      <c r="AD54" s="245"/>
      <c r="AE54" s="245"/>
      <c r="AF54" s="245"/>
      <c r="AG54" s="245"/>
      <c r="AH54" s="246"/>
      <c r="AI54" s="246"/>
    </row>
    <row r="55" spans="1:43" ht="21" customHeight="1">
      <c r="A55" s="549" t="s">
        <v>199</v>
      </c>
      <c r="B55" s="549"/>
      <c r="C55" s="549"/>
      <c r="D55" s="549"/>
      <c r="E55" s="549"/>
      <c r="F55" s="551" t="s">
        <v>281</v>
      </c>
      <c r="G55" s="551"/>
      <c r="H55" s="551"/>
      <c r="I55" s="551"/>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1"/>
      <c r="AI55" s="551"/>
      <c r="AJ55" s="551"/>
      <c r="AK55" s="551"/>
    </row>
    <row r="56" spans="1:43" ht="21" customHeight="1">
      <c r="A56" s="550"/>
      <c r="B56" s="550"/>
      <c r="C56" s="550"/>
      <c r="D56" s="550"/>
      <c r="E56" s="550"/>
      <c r="F56" s="551"/>
      <c r="G56" s="551"/>
      <c r="H56" s="551"/>
      <c r="I56" s="551"/>
      <c r="J56" s="551"/>
      <c r="K56" s="551"/>
      <c r="L56" s="551"/>
      <c r="M56" s="551"/>
      <c r="N56" s="551"/>
      <c r="O56" s="551"/>
      <c r="P56" s="551"/>
      <c r="Q56" s="551"/>
      <c r="R56" s="551"/>
      <c r="S56" s="551"/>
      <c r="T56" s="551"/>
      <c r="U56" s="551"/>
      <c r="V56" s="551"/>
      <c r="W56" s="551"/>
      <c r="X56" s="551"/>
      <c r="Y56" s="551"/>
      <c r="Z56" s="551"/>
      <c r="AA56" s="551"/>
      <c r="AB56" s="551"/>
      <c r="AC56" s="551"/>
      <c r="AD56" s="551"/>
      <c r="AE56" s="551"/>
      <c r="AF56" s="551"/>
      <c r="AG56" s="551"/>
      <c r="AH56" s="551"/>
      <c r="AI56" s="551"/>
      <c r="AJ56" s="551"/>
      <c r="AK56" s="551"/>
    </row>
    <row r="57" spans="1:43" ht="30" customHeight="1">
      <c r="A57" s="392" t="s">
        <v>189</v>
      </c>
      <c r="B57" s="393"/>
      <c r="C57" s="393"/>
      <c r="D57" s="393"/>
      <c r="E57" s="393"/>
      <c r="F57" s="393"/>
      <c r="G57" s="394"/>
      <c r="H57" s="541" t="str">
        <f>B58</f>
        <v>Lien  Chiba</v>
      </c>
      <c r="I57" s="510"/>
      <c r="J57" s="510" t="str">
        <f>B59</f>
        <v>マクハリ50</v>
      </c>
      <c r="K57" s="510"/>
      <c r="L57" s="510" t="str">
        <f>B60</f>
        <v>九十九里50</v>
      </c>
      <c r="M57" s="510"/>
      <c r="N57" s="510" t="str">
        <f>B61</f>
        <v>習台シニア50</v>
      </c>
      <c r="O57" s="511"/>
      <c r="P57" s="536" t="str">
        <f>B62</f>
        <v>＊＊</v>
      </c>
      <c r="Q57" s="536"/>
      <c r="R57" s="537" t="str">
        <f>B63</f>
        <v>＊＊</v>
      </c>
      <c r="S57" s="538"/>
      <c r="T57" s="539" t="s">
        <v>181</v>
      </c>
      <c r="U57" s="540"/>
      <c r="V57" s="528" t="s">
        <v>191</v>
      </c>
      <c r="W57" s="529"/>
      <c r="X57" s="528" t="s">
        <v>192</v>
      </c>
      <c r="Y57" s="529"/>
      <c r="Z57" s="528" t="s">
        <v>193</v>
      </c>
      <c r="AA57" s="529"/>
      <c r="AB57" s="528" t="s">
        <v>194</v>
      </c>
      <c r="AC57" s="529"/>
      <c r="AD57" s="528" t="s">
        <v>195</v>
      </c>
      <c r="AE57" s="529"/>
      <c r="AF57" s="528" t="s">
        <v>196</v>
      </c>
      <c r="AG57" s="529"/>
      <c r="AH57" s="530" t="s">
        <v>197</v>
      </c>
      <c r="AI57" s="530"/>
      <c r="AJ57" s="531" t="s">
        <v>305</v>
      </c>
      <c r="AK57" s="532"/>
      <c r="AO57" s="88" t="s">
        <v>302</v>
      </c>
      <c r="AP57" s="89" t="s">
        <v>303</v>
      </c>
      <c r="AQ57" s="89" t="s">
        <v>304</v>
      </c>
    </row>
    <row r="58" spans="1:43" ht="30" customHeight="1">
      <c r="A58" s="48" t="s">
        <v>182</v>
      </c>
      <c r="B58" s="281" t="s">
        <v>499</v>
      </c>
      <c r="C58" s="282"/>
      <c r="D58" s="282"/>
      <c r="E58" s="282"/>
      <c r="F58" s="282"/>
      <c r="G58" s="283"/>
      <c r="H58" s="533"/>
      <c r="I58" s="534"/>
      <c r="J58" s="519" t="s">
        <v>631</v>
      </c>
      <c r="K58" s="520"/>
      <c r="L58" s="526"/>
      <c r="M58" s="527"/>
      <c r="N58" s="526"/>
      <c r="O58" s="535"/>
      <c r="P58" s="524" t="s">
        <v>277</v>
      </c>
      <c r="Q58" s="525"/>
      <c r="R58" s="489" t="s">
        <v>190</v>
      </c>
      <c r="S58" s="489"/>
      <c r="T58" s="490">
        <f>RANK(AQ58,$AQ$58:$AQ$61)</f>
        <v>2</v>
      </c>
      <c r="U58" s="491"/>
      <c r="V58" s="492">
        <f>(X58*3)+(Z58)</f>
        <v>3</v>
      </c>
      <c r="W58" s="491"/>
      <c r="X58" s="467">
        <v>1</v>
      </c>
      <c r="Y58" s="468"/>
      <c r="Z58" s="467"/>
      <c r="AA58" s="468"/>
      <c r="AB58" s="467"/>
      <c r="AC58" s="468"/>
      <c r="AD58" s="467">
        <v>2</v>
      </c>
      <c r="AE58" s="468"/>
      <c r="AF58" s="467">
        <v>1</v>
      </c>
      <c r="AG58" s="468"/>
      <c r="AH58" s="493">
        <f t="shared" ref="AH58:AH61" si="35">AD58-AF58</f>
        <v>1</v>
      </c>
      <c r="AI58" s="493"/>
      <c r="AJ58" s="521"/>
      <c r="AK58" s="522"/>
      <c r="AN58" s="45">
        <f t="shared" ref="AN58:AN62" si="36">SUM(X58:AC58)</f>
        <v>1</v>
      </c>
      <c r="AO58" s="90">
        <f>0.5+AH58/1000</f>
        <v>0.501</v>
      </c>
      <c r="AP58" s="91">
        <f>AD58/100000</f>
        <v>2.0000000000000002E-5</v>
      </c>
      <c r="AQ58" s="91">
        <f>SUM(V58,AO58,AP58)</f>
        <v>3.50102</v>
      </c>
    </row>
    <row r="59" spans="1:43" ht="30" customHeight="1">
      <c r="A59" s="49" t="s">
        <v>183</v>
      </c>
      <c r="B59" s="284" t="s">
        <v>508</v>
      </c>
      <c r="C59" s="285"/>
      <c r="D59" s="285"/>
      <c r="E59" s="285"/>
      <c r="F59" s="285"/>
      <c r="G59" s="286"/>
      <c r="H59" s="502" t="s">
        <v>630</v>
      </c>
      <c r="I59" s="503"/>
      <c r="J59" s="484"/>
      <c r="K59" s="485"/>
      <c r="L59" s="519"/>
      <c r="M59" s="523"/>
      <c r="N59" s="519"/>
      <c r="O59" s="523"/>
      <c r="P59" s="507" t="s">
        <v>277</v>
      </c>
      <c r="Q59" s="508"/>
      <c r="R59" s="509" t="s">
        <v>190</v>
      </c>
      <c r="S59" s="509"/>
      <c r="T59" s="501">
        <f>RANK(AQ59,$AQ$58:$AQ$61)</f>
        <v>3</v>
      </c>
      <c r="U59" s="466"/>
      <c r="V59" s="465">
        <f t="shared" ref="V59:V61" si="37">(X59*3)+(Z59)</f>
        <v>0</v>
      </c>
      <c r="W59" s="466"/>
      <c r="X59" s="467"/>
      <c r="Y59" s="468"/>
      <c r="Z59" s="467"/>
      <c r="AA59" s="468"/>
      <c r="AB59" s="467">
        <v>1</v>
      </c>
      <c r="AC59" s="468"/>
      <c r="AD59" s="467">
        <v>1</v>
      </c>
      <c r="AE59" s="468"/>
      <c r="AF59" s="467">
        <v>2</v>
      </c>
      <c r="AG59" s="468"/>
      <c r="AH59" s="493">
        <f t="shared" si="35"/>
        <v>-1</v>
      </c>
      <c r="AI59" s="493"/>
      <c r="AJ59" s="494">
        <v>-1</v>
      </c>
      <c r="AK59" s="495"/>
      <c r="AN59" s="45">
        <f t="shared" si="36"/>
        <v>1</v>
      </c>
      <c r="AO59" s="90">
        <f>0.5+AH59/1000</f>
        <v>0.499</v>
      </c>
      <c r="AP59" s="91">
        <f>AD59/100000</f>
        <v>1.0000000000000001E-5</v>
      </c>
      <c r="AQ59" s="91">
        <f>SUM(V59,AO59,AP59)</f>
        <v>0.49901000000000001</v>
      </c>
    </row>
    <row r="60" spans="1:43" ht="30" customHeight="1">
      <c r="A60" s="49" t="s">
        <v>184</v>
      </c>
      <c r="B60" s="284" t="s">
        <v>444</v>
      </c>
      <c r="C60" s="285"/>
      <c r="D60" s="285"/>
      <c r="E60" s="285"/>
      <c r="F60" s="285"/>
      <c r="G60" s="286"/>
      <c r="H60" s="516">
        <f>L58</f>
        <v>0</v>
      </c>
      <c r="I60" s="503"/>
      <c r="J60" s="504">
        <f>L59</f>
        <v>0</v>
      </c>
      <c r="K60" s="503"/>
      <c r="L60" s="517"/>
      <c r="M60" s="518"/>
      <c r="N60" s="519" t="s">
        <v>605</v>
      </c>
      <c r="O60" s="520"/>
      <c r="P60" s="507" t="s">
        <v>277</v>
      </c>
      <c r="Q60" s="508"/>
      <c r="R60" s="509" t="s">
        <v>190</v>
      </c>
      <c r="S60" s="509"/>
      <c r="T60" s="501">
        <f t="shared" ref="T60:T61" si="38">RANK(AQ60,$AQ$58:$AQ$61)</f>
        <v>4</v>
      </c>
      <c r="U60" s="466"/>
      <c r="V60" s="465">
        <f t="shared" si="37"/>
        <v>0</v>
      </c>
      <c r="W60" s="466"/>
      <c r="X60" s="467"/>
      <c r="Y60" s="468"/>
      <c r="Z60" s="467"/>
      <c r="AA60" s="468"/>
      <c r="AB60" s="467">
        <v>1</v>
      </c>
      <c r="AC60" s="468"/>
      <c r="AD60" s="467"/>
      <c r="AE60" s="468"/>
      <c r="AF60" s="467">
        <v>2</v>
      </c>
      <c r="AG60" s="468"/>
      <c r="AH60" s="493">
        <f t="shared" si="35"/>
        <v>-2</v>
      </c>
      <c r="AI60" s="493"/>
      <c r="AJ60" s="494"/>
      <c r="AK60" s="495"/>
      <c r="AN60" s="45">
        <f t="shared" si="36"/>
        <v>1</v>
      </c>
      <c r="AO60" s="90">
        <f t="shared" ref="AO60:AO62" si="39">0.5+AH60/1000</f>
        <v>0.498</v>
      </c>
      <c r="AP60" s="91">
        <f t="shared" ref="AP60:AP62" si="40">AD60/100000</f>
        <v>0</v>
      </c>
      <c r="AQ60" s="91">
        <f t="shared" ref="AQ60:AQ62" si="41">SUM(V60,AO60,AP60)</f>
        <v>0.498</v>
      </c>
    </row>
    <row r="61" spans="1:43" ht="30" customHeight="1">
      <c r="A61" s="50" t="s">
        <v>185</v>
      </c>
      <c r="B61" s="284" t="s">
        <v>452</v>
      </c>
      <c r="C61" s="285"/>
      <c r="D61" s="285"/>
      <c r="E61" s="285"/>
      <c r="F61" s="285"/>
      <c r="G61" s="286"/>
      <c r="H61" s="502">
        <f>N58</f>
        <v>0</v>
      </c>
      <c r="I61" s="503"/>
      <c r="J61" s="504">
        <f>N59</f>
        <v>0</v>
      </c>
      <c r="K61" s="503"/>
      <c r="L61" s="504" t="s">
        <v>625</v>
      </c>
      <c r="M61" s="503"/>
      <c r="N61" s="505"/>
      <c r="O61" s="506"/>
      <c r="P61" s="498" t="s">
        <v>277</v>
      </c>
      <c r="Q61" s="499"/>
      <c r="R61" s="500" t="s">
        <v>190</v>
      </c>
      <c r="S61" s="500"/>
      <c r="T61" s="501">
        <f t="shared" si="38"/>
        <v>1</v>
      </c>
      <c r="U61" s="466"/>
      <c r="V61" s="465">
        <f t="shared" si="37"/>
        <v>3</v>
      </c>
      <c r="W61" s="466"/>
      <c r="X61" s="467">
        <v>1</v>
      </c>
      <c r="Y61" s="468"/>
      <c r="Z61" s="467"/>
      <c r="AA61" s="468"/>
      <c r="AB61" s="467"/>
      <c r="AC61" s="468"/>
      <c r="AD61" s="467">
        <v>2</v>
      </c>
      <c r="AE61" s="468"/>
      <c r="AF61" s="467"/>
      <c r="AG61" s="468"/>
      <c r="AH61" s="493">
        <f t="shared" si="35"/>
        <v>2</v>
      </c>
      <c r="AI61" s="493"/>
      <c r="AJ61" s="494"/>
      <c r="AK61" s="495"/>
      <c r="AN61" s="45">
        <f t="shared" si="36"/>
        <v>1</v>
      </c>
      <c r="AO61" s="90">
        <f t="shared" si="39"/>
        <v>0.502</v>
      </c>
      <c r="AP61" s="91">
        <f t="shared" si="40"/>
        <v>2.0000000000000002E-5</v>
      </c>
      <c r="AQ61" s="91">
        <f t="shared" si="41"/>
        <v>3.5020199999999999</v>
      </c>
    </row>
    <row r="62" spans="1:43" ht="18" customHeight="1">
      <c r="A62" s="93"/>
      <c r="B62" s="546" t="s">
        <v>277</v>
      </c>
      <c r="C62" s="547"/>
      <c r="D62" s="547"/>
      <c r="E62" s="547"/>
      <c r="F62" s="547"/>
      <c r="G62" s="548"/>
      <c r="H62" s="496" t="str">
        <f>R57</f>
        <v>＊＊</v>
      </c>
      <c r="I62" s="497"/>
      <c r="J62" s="486" t="str">
        <f>R58</f>
        <v>＊＊</v>
      </c>
      <c r="K62" s="497"/>
      <c r="L62" s="486" t="str">
        <f>R59</f>
        <v>＊＊</v>
      </c>
      <c r="M62" s="497"/>
      <c r="N62" s="486" t="str">
        <f>R60</f>
        <v>＊＊</v>
      </c>
      <c r="O62" s="497"/>
      <c r="P62" s="484"/>
      <c r="Q62" s="485"/>
      <c r="R62" s="486" t="s">
        <v>190</v>
      </c>
      <c r="S62" s="487"/>
      <c r="T62" s="488"/>
      <c r="U62" s="477"/>
      <c r="V62" s="476"/>
      <c r="W62" s="477"/>
      <c r="X62" s="476"/>
      <c r="Y62" s="477"/>
      <c r="Z62" s="476"/>
      <c r="AA62" s="477"/>
      <c r="AB62" s="476"/>
      <c r="AC62" s="477"/>
      <c r="AD62" s="476"/>
      <c r="AE62" s="477"/>
      <c r="AF62" s="476"/>
      <c r="AG62" s="477"/>
      <c r="AH62" s="476"/>
      <c r="AI62" s="477"/>
      <c r="AJ62" s="478"/>
      <c r="AK62" s="479"/>
      <c r="AN62" s="45">
        <f t="shared" si="36"/>
        <v>0</v>
      </c>
      <c r="AO62" s="90">
        <f t="shared" si="39"/>
        <v>0.5</v>
      </c>
      <c r="AP62" s="91">
        <f t="shared" si="40"/>
        <v>0</v>
      </c>
      <c r="AQ62" s="91">
        <f t="shared" si="41"/>
        <v>0.5</v>
      </c>
    </row>
    <row r="63" spans="1:43" ht="18" customHeight="1">
      <c r="A63" s="82"/>
      <c r="B63" s="542" t="s">
        <v>277</v>
      </c>
      <c r="C63" s="543"/>
      <c r="D63" s="543"/>
      <c r="E63" s="543"/>
      <c r="F63" s="543"/>
      <c r="G63" s="544"/>
      <c r="H63" s="483" t="str">
        <f>R58</f>
        <v>＊＊</v>
      </c>
      <c r="I63" s="472"/>
      <c r="J63" s="471" t="str">
        <f>R59</f>
        <v>＊＊</v>
      </c>
      <c r="K63" s="472"/>
      <c r="L63" s="471" t="str">
        <f>R60</f>
        <v>＊＊</v>
      </c>
      <c r="M63" s="472"/>
      <c r="N63" s="471" t="str">
        <f>R61</f>
        <v>＊＊</v>
      </c>
      <c r="O63" s="472"/>
      <c r="P63" s="471" t="str">
        <f>R62</f>
        <v>＊＊</v>
      </c>
      <c r="Q63" s="472"/>
      <c r="R63" s="473"/>
      <c r="S63" s="474"/>
      <c r="T63" s="475"/>
      <c r="U63" s="463"/>
      <c r="V63" s="462"/>
      <c r="W63" s="463"/>
      <c r="X63" s="462"/>
      <c r="Y63" s="463"/>
      <c r="Z63" s="462"/>
      <c r="AA63" s="463"/>
      <c r="AB63" s="462"/>
      <c r="AC63" s="463"/>
      <c r="AD63" s="462"/>
      <c r="AE63" s="463"/>
      <c r="AF63" s="462"/>
      <c r="AG63" s="463"/>
      <c r="AH63" s="464"/>
      <c r="AI63" s="464"/>
      <c r="AJ63" s="469"/>
      <c r="AK63" s="470"/>
    </row>
    <row r="64" spans="1:43" ht="16.2" customHeight="1">
      <c r="A64" s="52"/>
      <c r="B64" s="53"/>
      <c r="C64" s="53"/>
      <c r="D64" s="53"/>
      <c r="E64" s="53"/>
      <c r="F64" s="53"/>
      <c r="G64" s="53"/>
      <c r="H64" s="46"/>
      <c r="I64" s="46"/>
      <c r="J64" s="46"/>
      <c r="K64" s="46"/>
      <c r="L64" s="46"/>
      <c r="M64" s="46"/>
      <c r="N64" s="46"/>
      <c r="O64" s="46"/>
      <c r="P64" s="46"/>
      <c r="Q64" s="46"/>
      <c r="R64" s="46"/>
      <c r="S64" s="46"/>
      <c r="T64" s="54">
        <f>(6-COUNTIF(A58:A63,""))*(6-COUNTIF(A58:A63,"")-1)/2</f>
        <v>6</v>
      </c>
    </row>
    <row r="65" spans="1:43" ht="30" customHeight="1">
      <c r="A65" s="392" t="s">
        <v>366</v>
      </c>
      <c r="B65" s="393"/>
      <c r="C65" s="393"/>
      <c r="D65" s="393"/>
      <c r="E65" s="393"/>
      <c r="F65" s="393"/>
      <c r="G65" s="394"/>
      <c r="H65" s="541" t="str">
        <f>B66</f>
        <v>Y-AJACK50</v>
      </c>
      <c r="I65" s="510"/>
      <c r="J65" s="510" t="str">
        <f>B67</f>
        <v>55 八千代FC</v>
      </c>
      <c r="K65" s="510"/>
      <c r="L65" s="510" t="str">
        <f>B68</f>
        <v>1985八千代FC</v>
      </c>
      <c r="M65" s="510"/>
      <c r="N65" s="510" t="str">
        <f>B69</f>
        <v>エスペランサ50</v>
      </c>
      <c r="O65" s="510"/>
      <c r="P65" s="510" t="str">
        <f>B70</f>
        <v>浜野シニア50</v>
      </c>
      <c r="Q65" s="510"/>
      <c r="R65" s="537" t="str">
        <f>B71</f>
        <v>＊＊</v>
      </c>
      <c r="S65" s="538"/>
      <c r="T65" s="539" t="s">
        <v>181</v>
      </c>
      <c r="U65" s="540"/>
      <c r="V65" s="528" t="s">
        <v>191</v>
      </c>
      <c r="W65" s="529"/>
      <c r="X65" s="528" t="s">
        <v>192</v>
      </c>
      <c r="Y65" s="529"/>
      <c r="Z65" s="528" t="s">
        <v>193</v>
      </c>
      <c r="AA65" s="529"/>
      <c r="AB65" s="528" t="s">
        <v>194</v>
      </c>
      <c r="AC65" s="529"/>
      <c r="AD65" s="528" t="s">
        <v>195</v>
      </c>
      <c r="AE65" s="529"/>
      <c r="AF65" s="528" t="s">
        <v>196</v>
      </c>
      <c r="AG65" s="529"/>
      <c r="AH65" s="530" t="s">
        <v>197</v>
      </c>
      <c r="AI65" s="530"/>
      <c r="AJ65" s="531" t="s">
        <v>305</v>
      </c>
      <c r="AK65" s="532"/>
      <c r="AO65" s="88" t="s">
        <v>302</v>
      </c>
      <c r="AP65" s="89" t="s">
        <v>303</v>
      </c>
      <c r="AQ65" s="89" t="s">
        <v>304</v>
      </c>
    </row>
    <row r="66" spans="1:43" ht="30" customHeight="1">
      <c r="A66" s="48" t="s">
        <v>182</v>
      </c>
      <c r="B66" s="281" t="s">
        <v>445</v>
      </c>
      <c r="C66" s="282"/>
      <c r="D66" s="282"/>
      <c r="E66" s="282"/>
      <c r="F66" s="282"/>
      <c r="G66" s="283"/>
      <c r="H66" s="533"/>
      <c r="I66" s="534"/>
      <c r="J66" s="519"/>
      <c r="K66" s="520"/>
      <c r="L66" s="526"/>
      <c r="M66" s="527"/>
      <c r="N66" s="526"/>
      <c r="O66" s="527"/>
      <c r="P66" s="526" t="s">
        <v>603</v>
      </c>
      <c r="Q66" s="527"/>
      <c r="R66" s="489" t="s">
        <v>190</v>
      </c>
      <c r="S66" s="489"/>
      <c r="T66" s="490">
        <f>RANK(AQ66,$AQ$66:$AQ$70)</f>
        <v>2</v>
      </c>
      <c r="U66" s="491"/>
      <c r="V66" s="492">
        <f>(X66*3)+(Z66)</f>
        <v>1</v>
      </c>
      <c r="W66" s="491"/>
      <c r="X66" s="467"/>
      <c r="Y66" s="468"/>
      <c r="Z66" s="467">
        <v>1</v>
      </c>
      <c r="AA66" s="468"/>
      <c r="AB66" s="467"/>
      <c r="AC66" s="468"/>
      <c r="AD66" s="467">
        <v>1</v>
      </c>
      <c r="AE66" s="468"/>
      <c r="AF66" s="467">
        <v>1</v>
      </c>
      <c r="AG66" s="468"/>
      <c r="AH66" s="493">
        <f t="shared" ref="AH66:AH70" si="42">AD66-AF66</f>
        <v>0</v>
      </c>
      <c r="AI66" s="493"/>
      <c r="AJ66" s="521"/>
      <c r="AK66" s="522"/>
      <c r="AN66" s="45">
        <f t="shared" ref="AN66:AN71" si="43">SUM(X66:AC66)</f>
        <v>1</v>
      </c>
      <c r="AO66" s="90">
        <f>0.5+AH66/1000</f>
        <v>0.5</v>
      </c>
      <c r="AP66" s="91">
        <f>AD66/100000</f>
        <v>1.0000000000000001E-5</v>
      </c>
      <c r="AQ66" s="91">
        <f>SUM(V66,AO66,AP66)</f>
        <v>1.5000100000000001</v>
      </c>
    </row>
    <row r="67" spans="1:43" ht="30" customHeight="1">
      <c r="A67" s="49" t="s">
        <v>183</v>
      </c>
      <c r="B67" s="284" t="s">
        <v>509</v>
      </c>
      <c r="C67" s="285"/>
      <c r="D67" s="285"/>
      <c r="E67" s="285"/>
      <c r="F67" s="285"/>
      <c r="G67" s="286"/>
      <c r="H67" s="502">
        <f>J66</f>
        <v>0</v>
      </c>
      <c r="I67" s="503"/>
      <c r="J67" s="484"/>
      <c r="K67" s="485"/>
      <c r="L67" s="519" t="s">
        <v>611</v>
      </c>
      <c r="M67" s="523"/>
      <c r="N67" s="519"/>
      <c r="O67" s="523"/>
      <c r="P67" s="526"/>
      <c r="Q67" s="527"/>
      <c r="R67" s="509" t="s">
        <v>190</v>
      </c>
      <c r="S67" s="509"/>
      <c r="T67" s="501">
        <f>RANK(AQ67,$AQ$66:$AQ$70)</f>
        <v>5</v>
      </c>
      <c r="U67" s="466"/>
      <c r="V67" s="465">
        <f t="shared" ref="V67:V70" si="44">(X67*3)+(Z67)</f>
        <v>0</v>
      </c>
      <c r="W67" s="466"/>
      <c r="X67" s="467"/>
      <c r="Y67" s="468"/>
      <c r="Z67" s="467"/>
      <c r="AA67" s="468"/>
      <c r="AB67" s="467">
        <v>1</v>
      </c>
      <c r="AC67" s="468"/>
      <c r="AD67" s="467"/>
      <c r="AE67" s="468"/>
      <c r="AF67" s="467">
        <v>1</v>
      </c>
      <c r="AG67" s="468"/>
      <c r="AH67" s="493">
        <f t="shared" si="42"/>
        <v>-1</v>
      </c>
      <c r="AI67" s="493"/>
      <c r="AJ67" s="494"/>
      <c r="AK67" s="495"/>
      <c r="AN67" s="45">
        <f t="shared" si="43"/>
        <v>1</v>
      </c>
      <c r="AO67" s="90">
        <f>0.5+AH67/1000</f>
        <v>0.499</v>
      </c>
      <c r="AP67" s="91">
        <f>AD67/100000</f>
        <v>0</v>
      </c>
      <c r="AQ67" s="91">
        <f>SUM(V67,AO67,AP67)</f>
        <v>0.499</v>
      </c>
    </row>
    <row r="68" spans="1:43" ht="30" customHeight="1">
      <c r="A68" s="49" t="s">
        <v>184</v>
      </c>
      <c r="B68" s="284" t="s">
        <v>510</v>
      </c>
      <c r="C68" s="285"/>
      <c r="D68" s="285"/>
      <c r="E68" s="285"/>
      <c r="F68" s="285"/>
      <c r="G68" s="286"/>
      <c r="H68" s="516">
        <f>L66</f>
        <v>0</v>
      </c>
      <c r="I68" s="503"/>
      <c r="J68" s="504" t="s">
        <v>610</v>
      </c>
      <c r="K68" s="503"/>
      <c r="L68" s="517"/>
      <c r="M68" s="518"/>
      <c r="N68" s="519"/>
      <c r="O68" s="520"/>
      <c r="P68" s="526"/>
      <c r="Q68" s="527"/>
      <c r="R68" s="509" t="s">
        <v>190</v>
      </c>
      <c r="S68" s="509"/>
      <c r="T68" s="501">
        <f t="shared" ref="T68:T70" si="45">RANK(AQ68,$AQ$66:$AQ$70)</f>
        <v>1</v>
      </c>
      <c r="U68" s="466"/>
      <c r="V68" s="465">
        <f t="shared" si="44"/>
        <v>3</v>
      </c>
      <c r="W68" s="466"/>
      <c r="X68" s="467">
        <v>1</v>
      </c>
      <c r="Y68" s="468"/>
      <c r="Z68" s="467"/>
      <c r="AA68" s="468"/>
      <c r="AB68" s="467"/>
      <c r="AC68" s="468"/>
      <c r="AD68" s="467">
        <v>1</v>
      </c>
      <c r="AE68" s="468"/>
      <c r="AF68" s="467"/>
      <c r="AG68" s="468"/>
      <c r="AH68" s="493">
        <f t="shared" si="42"/>
        <v>1</v>
      </c>
      <c r="AI68" s="493"/>
      <c r="AJ68" s="494"/>
      <c r="AK68" s="495"/>
      <c r="AN68" s="45">
        <f t="shared" si="43"/>
        <v>1</v>
      </c>
      <c r="AO68" s="90">
        <f t="shared" ref="AO68:AO71" si="46">0.5+AH68/1000</f>
        <v>0.501</v>
      </c>
      <c r="AP68" s="91">
        <f t="shared" ref="AP68:AP71" si="47">AD68/100000</f>
        <v>1.0000000000000001E-5</v>
      </c>
      <c r="AQ68" s="91">
        <f t="shared" ref="AQ68:AQ71" si="48">SUM(V68,AO68,AP68)</f>
        <v>3.50101</v>
      </c>
    </row>
    <row r="69" spans="1:43" ht="30" customHeight="1">
      <c r="A69" s="50" t="s">
        <v>185</v>
      </c>
      <c r="B69" s="284" t="s">
        <v>447</v>
      </c>
      <c r="C69" s="285"/>
      <c r="D69" s="285"/>
      <c r="E69" s="285"/>
      <c r="F69" s="285"/>
      <c r="G69" s="286"/>
      <c r="H69" s="502">
        <f>N66</f>
        <v>0</v>
      </c>
      <c r="I69" s="503"/>
      <c r="J69" s="504">
        <f>N67</f>
        <v>0</v>
      </c>
      <c r="K69" s="503"/>
      <c r="L69" s="504">
        <f>N68</f>
        <v>0</v>
      </c>
      <c r="M69" s="503"/>
      <c r="N69" s="505"/>
      <c r="O69" s="506"/>
      <c r="P69" s="526"/>
      <c r="Q69" s="527"/>
      <c r="R69" s="500" t="s">
        <v>190</v>
      </c>
      <c r="S69" s="500"/>
      <c r="T69" s="501">
        <f t="shared" si="45"/>
        <v>4</v>
      </c>
      <c r="U69" s="466"/>
      <c r="V69" s="465">
        <f t="shared" si="44"/>
        <v>0</v>
      </c>
      <c r="W69" s="466"/>
      <c r="X69" s="467"/>
      <c r="Y69" s="468"/>
      <c r="Z69" s="467"/>
      <c r="AA69" s="468"/>
      <c r="AB69" s="467"/>
      <c r="AC69" s="468"/>
      <c r="AD69" s="467"/>
      <c r="AE69" s="468"/>
      <c r="AF69" s="467"/>
      <c r="AG69" s="468"/>
      <c r="AH69" s="493">
        <f t="shared" si="42"/>
        <v>0</v>
      </c>
      <c r="AI69" s="493"/>
      <c r="AJ69" s="494"/>
      <c r="AK69" s="495"/>
      <c r="AN69" s="45">
        <f t="shared" si="43"/>
        <v>0</v>
      </c>
      <c r="AO69" s="90">
        <f t="shared" si="46"/>
        <v>0.5</v>
      </c>
      <c r="AP69" s="91">
        <f t="shared" si="47"/>
        <v>0</v>
      </c>
      <c r="AQ69" s="91">
        <f t="shared" si="48"/>
        <v>0.5</v>
      </c>
    </row>
    <row r="70" spans="1:43" ht="30" customHeight="1">
      <c r="A70" s="49" t="s">
        <v>186</v>
      </c>
      <c r="B70" s="284" t="s">
        <v>449</v>
      </c>
      <c r="C70" s="285"/>
      <c r="D70" s="285"/>
      <c r="E70" s="285"/>
      <c r="F70" s="285"/>
      <c r="G70" s="286"/>
      <c r="H70" s="502" t="str">
        <f>P66</f>
        <v>1-1
△</v>
      </c>
      <c r="I70" s="503"/>
      <c r="J70" s="504">
        <f>P67</f>
        <v>0</v>
      </c>
      <c r="K70" s="503"/>
      <c r="L70" s="504">
        <f>P68</f>
        <v>0</v>
      </c>
      <c r="M70" s="503"/>
      <c r="N70" s="504">
        <f>P69</f>
        <v>0</v>
      </c>
      <c r="O70" s="503"/>
      <c r="P70" s="484"/>
      <c r="Q70" s="485"/>
      <c r="R70" s="486" t="s">
        <v>190</v>
      </c>
      <c r="S70" s="487"/>
      <c r="T70" s="501">
        <f t="shared" si="45"/>
        <v>2</v>
      </c>
      <c r="U70" s="466"/>
      <c r="V70" s="465">
        <f t="shared" si="44"/>
        <v>1</v>
      </c>
      <c r="W70" s="466"/>
      <c r="X70" s="467"/>
      <c r="Y70" s="468"/>
      <c r="Z70" s="467">
        <v>1</v>
      </c>
      <c r="AA70" s="468"/>
      <c r="AB70" s="467"/>
      <c r="AC70" s="468"/>
      <c r="AD70" s="467">
        <v>1</v>
      </c>
      <c r="AE70" s="468"/>
      <c r="AF70" s="467">
        <v>1</v>
      </c>
      <c r="AG70" s="468"/>
      <c r="AH70" s="493">
        <f t="shared" si="42"/>
        <v>0</v>
      </c>
      <c r="AI70" s="493"/>
      <c r="AJ70" s="494"/>
      <c r="AK70" s="495"/>
      <c r="AN70" s="45">
        <f t="shared" si="43"/>
        <v>1</v>
      </c>
      <c r="AO70" s="90">
        <f t="shared" si="46"/>
        <v>0.5</v>
      </c>
      <c r="AP70" s="91">
        <f t="shared" si="47"/>
        <v>1.0000000000000001E-5</v>
      </c>
      <c r="AQ70" s="91">
        <f t="shared" si="48"/>
        <v>1.5000100000000001</v>
      </c>
    </row>
    <row r="71" spans="1:43" ht="18" customHeight="1">
      <c r="A71" s="82"/>
      <c r="B71" s="542" t="s">
        <v>277</v>
      </c>
      <c r="C71" s="543"/>
      <c r="D71" s="543"/>
      <c r="E71" s="543"/>
      <c r="F71" s="543"/>
      <c r="G71" s="544"/>
      <c r="H71" s="545" t="str">
        <f>R66</f>
        <v>＊＊</v>
      </c>
      <c r="I71" s="513"/>
      <c r="J71" s="512" t="str">
        <f>R67</f>
        <v>＊＊</v>
      </c>
      <c r="K71" s="513"/>
      <c r="L71" s="512" t="str">
        <f>R68</f>
        <v>＊＊</v>
      </c>
      <c r="M71" s="513"/>
      <c r="N71" s="512" t="str">
        <f>R69</f>
        <v>＊＊</v>
      </c>
      <c r="O71" s="513"/>
      <c r="P71" s="512" t="str">
        <f>R70</f>
        <v>＊＊</v>
      </c>
      <c r="Q71" s="513"/>
      <c r="R71" s="514"/>
      <c r="S71" s="515"/>
      <c r="T71" s="475"/>
      <c r="U71" s="463"/>
      <c r="V71" s="462"/>
      <c r="W71" s="463"/>
      <c r="X71" s="462"/>
      <c r="Y71" s="463"/>
      <c r="Z71" s="462"/>
      <c r="AA71" s="463"/>
      <c r="AB71" s="462"/>
      <c r="AC71" s="463"/>
      <c r="AD71" s="462"/>
      <c r="AE71" s="463"/>
      <c r="AF71" s="462"/>
      <c r="AG71" s="463"/>
      <c r="AH71" s="464"/>
      <c r="AI71" s="464"/>
      <c r="AJ71" s="469"/>
      <c r="AK71" s="470"/>
      <c r="AN71" s="45">
        <f t="shared" si="43"/>
        <v>0</v>
      </c>
      <c r="AO71" s="90">
        <f t="shared" si="46"/>
        <v>0.5</v>
      </c>
      <c r="AP71" s="91">
        <f t="shared" si="47"/>
        <v>0</v>
      </c>
      <c r="AQ71" s="91">
        <f t="shared" si="48"/>
        <v>0.5</v>
      </c>
    </row>
    <row r="72" spans="1:43" ht="16.2" customHeight="1">
      <c r="A72" s="52"/>
      <c r="B72" s="53"/>
      <c r="C72" s="53"/>
      <c r="D72" s="53"/>
      <c r="E72" s="53"/>
      <c r="F72" s="53"/>
      <c r="G72" s="53"/>
      <c r="H72" s="46"/>
      <c r="I72" s="46"/>
      <c r="J72" s="46"/>
      <c r="K72" s="46"/>
      <c r="L72" s="46"/>
      <c r="M72" s="46"/>
      <c r="N72" s="46"/>
      <c r="O72" s="46"/>
      <c r="P72" s="46"/>
      <c r="Q72" s="46"/>
      <c r="R72" s="46"/>
      <c r="S72" s="46"/>
      <c r="T72" s="54">
        <f>(6-COUNTIF(A66:A71,""))*(6-COUNTIF(A66:A71,"")-1)/2</f>
        <v>10</v>
      </c>
    </row>
    <row r="73" spans="1:43" ht="30" customHeight="1">
      <c r="A73" s="392" t="s">
        <v>367</v>
      </c>
      <c r="B73" s="393"/>
      <c r="C73" s="393"/>
      <c r="D73" s="393"/>
      <c r="E73" s="393"/>
      <c r="F73" s="393"/>
      <c r="G73" s="394"/>
      <c r="H73" s="541" t="str">
        <f>B74</f>
        <v>商大クラブ50</v>
      </c>
      <c r="I73" s="510"/>
      <c r="J73" s="510" t="str">
        <f>B75</f>
        <v>袖ケ浦シニア50</v>
      </c>
      <c r="K73" s="510"/>
      <c r="L73" s="510" t="str">
        <f>B76</f>
        <v>55 千葉四十雀</v>
      </c>
      <c r="M73" s="510"/>
      <c r="N73" s="510" t="str">
        <f>B77</f>
        <v>FC船橋50</v>
      </c>
      <c r="O73" s="510"/>
      <c r="P73" s="510" t="str">
        <f>B78</f>
        <v>古河シニア50</v>
      </c>
      <c r="Q73" s="510"/>
      <c r="R73" s="537" t="str">
        <f>B79</f>
        <v>＊＊</v>
      </c>
      <c r="S73" s="538"/>
      <c r="T73" s="539" t="s">
        <v>181</v>
      </c>
      <c r="U73" s="540"/>
      <c r="V73" s="528" t="s">
        <v>191</v>
      </c>
      <c r="W73" s="529"/>
      <c r="X73" s="528" t="s">
        <v>192</v>
      </c>
      <c r="Y73" s="529"/>
      <c r="Z73" s="528" t="s">
        <v>193</v>
      </c>
      <c r="AA73" s="529"/>
      <c r="AB73" s="528" t="s">
        <v>194</v>
      </c>
      <c r="AC73" s="529"/>
      <c r="AD73" s="528" t="s">
        <v>195</v>
      </c>
      <c r="AE73" s="529"/>
      <c r="AF73" s="528" t="s">
        <v>196</v>
      </c>
      <c r="AG73" s="529"/>
      <c r="AH73" s="530" t="s">
        <v>197</v>
      </c>
      <c r="AI73" s="530"/>
      <c r="AJ73" s="531" t="s">
        <v>305</v>
      </c>
      <c r="AK73" s="532"/>
      <c r="AO73" s="88" t="s">
        <v>302</v>
      </c>
      <c r="AP73" s="89" t="s">
        <v>303</v>
      </c>
      <c r="AQ73" s="89" t="s">
        <v>304</v>
      </c>
    </row>
    <row r="74" spans="1:43" ht="30" customHeight="1">
      <c r="A74" s="48" t="s">
        <v>182</v>
      </c>
      <c r="B74" s="281" t="s">
        <v>446</v>
      </c>
      <c r="C74" s="282"/>
      <c r="D74" s="282"/>
      <c r="E74" s="282"/>
      <c r="F74" s="282"/>
      <c r="G74" s="283"/>
      <c r="H74" s="533"/>
      <c r="I74" s="534"/>
      <c r="J74" s="519" t="s">
        <v>630</v>
      </c>
      <c r="K74" s="520"/>
      <c r="L74" s="526"/>
      <c r="M74" s="527"/>
      <c r="N74" s="526"/>
      <c r="O74" s="527"/>
      <c r="P74" s="526"/>
      <c r="Q74" s="527"/>
      <c r="R74" s="489" t="s">
        <v>190</v>
      </c>
      <c r="S74" s="489"/>
      <c r="T74" s="490">
        <f>RANK(AQ74,$AQ$74:$AQ$78)</f>
        <v>4</v>
      </c>
      <c r="U74" s="491"/>
      <c r="V74" s="492">
        <f>(X74*3)+(Z74)</f>
        <v>0</v>
      </c>
      <c r="W74" s="491"/>
      <c r="X74" s="467"/>
      <c r="Y74" s="468"/>
      <c r="Z74" s="467"/>
      <c r="AA74" s="468"/>
      <c r="AB74" s="467">
        <v>1</v>
      </c>
      <c r="AC74" s="468"/>
      <c r="AD74" s="467">
        <v>1</v>
      </c>
      <c r="AE74" s="468"/>
      <c r="AF74" s="467">
        <v>2</v>
      </c>
      <c r="AG74" s="468"/>
      <c r="AH74" s="493">
        <f t="shared" ref="AH74:AH78" si="49">AD74-AF74</f>
        <v>-1</v>
      </c>
      <c r="AI74" s="493"/>
      <c r="AJ74" s="521"/>
      <c r="AK74" s="522"/>
      <c r="AN74" s="45">
        <f t="shared" ref="AN74:AN79" si="50">SUM(X74:AC74)</f>
        <v>1</v>
      </c>
      <c r="AO74" s="90">
        <f>0.5+AH74/1000</f>
        <v>0.499</v>
      </c>
      <c r="AP74" s="91">
        <f>AD74/100000</f>
        <v>1.0000000000000001E-5</v>
      </c>
      <c r="AQ74" s="91">
        <f>SUM(V74,AO74,AP74)</f>
        <v>0.49901000000000001</v>
      </c>
    </row>
    <row r="75" spans="1:43" ht="30" customHeight="1">
      <c r="A75" s="49" t="s">
        <v>183</v>
      </c>
      <c r="B75" s="284" t="s">
        <v>511</v>
      </c>
      <c r="C75" s="285"/>
      <c r="D75" s="285"/>
      <c r="E75" s="285"/>
      <c r="F75" s="285"/>
      <c r="G75" s="286"/>
      <c r="H75" s="502" t="s">
        <v>631</v>
      </c>
      <c r="I75" s="503"/>
      <c r="J75" s="484"/>
      <c r="K75" s="485"/>
      <c r="L75" s="519"/>
      <c r="M75" s="523"/>
      <c r="N75" s="519"/>
      <c r="O75" s="523"/>
      <c r="P75" s="526"/>
      <c r="Q75" s="527"/>
      <c r="R75" s="509" t="s">
        <v>190</v>
      </c>
      <c r="S75" s="509"/>
      <c r="T75" s="501">
        <f>RANK(AQ75,$AQ$74:$AQ$78)</f>
        <v>2</v>
      </c>
      <c r="U75" s="466"/>
      <c r="V75" s="465">
        <f t="shared" ref="V75:V78" si="51">(X75*3)+(Z75)</f>
        <v>3</v>
      </c>
      <c r="W75" s="466"/>
      <c r="X75" s="467">
        <v>1</v>
      </c>
      <c r="Y75" s="468"/>
      <c r="Z75" s="467"/>
      <c r="AA75" s="468"/>
      <c r="AB75" s="467"/>
      <c r="AC75" s="468"/>
      <c r="AD75" s="467">
        <v>2</v>
      </c>
      <c r="AE75" s="468"/>
      <c r="AF75" s="467">
        <v>1</v>
      </c>
      <c r="AG75" s="468"/>
      <c r="AH75" s="493">
        <f t="shared" si="49"/>
        <v>1</v>
      </c>
      <c r="AI75" s="493"/>
      <c r="AJ75" s="494"/>
      <c r="AK75" s="495"/>
      <c r="AN75" s="45">
        <f t="shared" si="50"/>
        <v>1</v>
      </c>
      <c r="AO75" s="90">
        <f>0.5+AH75/1000</f>
        <v>0.501</v>
      </c>
      <c r="AP75" s="91">
        <f>AD75/100000</f>
        <v>2.0000000000000002E-5</v>
      </c>
      <c r="AQ75" s="91">
        <f>SUM(V75,AO75,AP75)</f>
        <v>3.50102</v>
      </c>
    </row>
    <row r="76" spans="1:43" ht="30" customHeight="1">
      <c r="A76" s="49" t="s">
        <v>184</v>
      </c>
      <c r="B76" s="284" t="s">
        <v>512</v>
      </c>
      <c r="C76" s="285"/>
      <c r="D76" s="285"/>
      <c r="E76" s="285"/>
      <c r="F76" s="285"/>
      <c r="G76" s="286"/>
      <c r="H76" s="516">
        <f>L74</f>
        <v>0</v>
      </c>
      <c r="I76" s="503"/>
      <c r="J76" s="504">
        <f>L75</f>
        <v>0</v>
      </c>
      <c r="K76" s="503"/>
      <c r="L76" s="517"/>
      <c r="M76" s="518"/>
      <c r="N76" s="519"/>
      <c r="O76" s="520"/>
      <c r="P76" s="526"/>
      <c r="Q76" s="527"/>
      <c r="R76" s="509" t="s">
        <v>190</v>
      </c>
      <c r="S76" s="509"/>
      <c r="T76" s="501">
        <f t="shared" ref="T76:T78" si="52">RANK(AQ76,$AQ$74:$AQ$78)</f>
        <v>3</v>
      </c>
      <c r="U76" s="466"/>
      <c r="V76" s="465">
        <f t="shared" si="51"/>
        <v>0</v>
      </c>
      <c r="W76" s="466"/>
      <c r="X76" s="467"/>
      <c r="Y76" s="468"/>
      <c r="Z76" s="467"/>
      <c r="AA76" s="468"/>
      <c r="AB76" s="467"/>
      <c r="AC76" s="468"/>
      <c r="AD76" s="467"/>
      <c r="AE76" s="468"/>
      <c r="AF76" s="467"/>
      <c r="AG76" s="468"/>
      <c r="AH76" s="493">
        <f t="shared" si="49"/>
        <v>0</v>
      </c>
      <c r="AI76" s="493"/>
      <c r="AJ76" s="494"/>
      <c r="AK76" s="495"/>
      <c r="AN76" s="45">
        <f t="shared" si="50"/>
        <v>0</v>
      </c>
      <c r="AO76" s="90">
        <f t="shared" ref="AO76:AO79" si="53">0.5+AH76/1000</f>
        <v>0.5</v>
      </c>
      <c r="AP76" s="91">
        <f t="shared" ref="AP76:AP79" si="54">AD76/100000</f>
        <v>0</v>
      </c>
      <c r="AQ76" s="91">
        <f t="shared" ref="AQ76:AQ79" si="55">SUM(V76,AO76,AP76)</f>
        <v>0.5</v>
      </c>
    </row>
    <row r="77" spans="1:43" ht="30" customHeight="1">
      <c r="A77" s="50" t="s">
        <v>185</v>
      </c>
      <c r="B77" s="284" t="s">
        <v>342</v>
      </c>
      <c r="C77" s="285"/>
      <c r="D77" s="285"/>
      <c r="E77" s="285"/>
      <c r="F77" s="285"/>
      <c r="G77" s="286"/>
      <c r="H77" s="502">
        <f>N74</f>
        <v>0</v>
      </c>
      <c r="I77" s="503"/>
      <c r="J77" s="504">
        <f>N75</f>
        <v>0</v>
      </c>
      <c r="K77" s="503"/>
      <c r="L77" s="504">
        <f>N76</f>
        <v>0</v>
      </c>
      <c r="M77" s="503"/>
      <c r="N77" s="505"/>
      <c r="O77" s="506"/>
      <c r="P77" s="526" t="s">
        <v>626</v>
      </c>
      <c r="Q77" s="527"/>
      <c r="R77" s="500" t="s">
        <v>190</v>
      </c>
      <c r="S77" s="500"/>
      <c r="T77" s="501">
        <f t="shared" si="52"/>
        <v>1</v>
      </c>
      <c r="U77" s="466"/>
      <c r="V77" s="465">
        <f t="shared" si="51"/>
        <v>3</v>
      </c>
      <c r="W77" s="466"/>
      <c r="X77" s="467">
        <v>1</v>
      </c>
      <c r="Y77" s="468"/>
      <c r="Z77" s="467"/>
      <c r="AA77" s="468"/>
      <c r="AB77" s="467"/>
      <c r="AC77" s="468"/>
      <c r="AD77" s="467">
        <v>4</v>
      </c>
      <c r="AE77" s="468"/>
      <c r="AF77" s="467">
        <v>1</v>
      </c>
      <c r="AG77" s="468"/>
      <c r="AH77" s="493">
        <f t="shared" si="49"/>
        <v>3</v>
      </c>
      <c r="AI77" s="493"/>
      <c r="AJ77" s="494"/>
      <c r="AK77" s="495"/>
      <c r="AN77" s="45">
        <f t="shared" si="50"/>
        <v>1</v>
      </c>
      <c r="AO77" s="90">
        <f t="shared" si="53"/>
        <v>0.503</v>
      </c>
      <c r="AP77" s="91">
        <f t="shared" si="54"/>
        <v>4.0000000000000003E-5</v>
      </c>
      <c r="AQ77" s="91">
        <f t="shared" si="55"/>
        <v>3.5030399999999999</v>
      </c>
    </row>
    <row r="78" spans="1:43" ht="30" customHeight="1">
      <c r="A78" s="49" t="s">
        <v>186</v>
      </c>
      <c r="B78" s="284" t="s">
        <v>453</v>
      </c>
      <c r="C78" s="285"/>
      <c r="D78" s="285"/>
      <c r="E78" s="285"/>
      <c r="F78" s="285"/>
      <c r="G78" s="286"/>
      <c r="H78" s="502">
        <f>P74</f>
        <v>0</v>
      </c>
      <c r="I78" s="503"/>
      <c r="J78" s="504">
        <f>P75</f>
        <v>0</v>
      </c>
      <c r="K78" s="503"/>
      <c r="L78" s="504">
        <f>P76</f>
        <v>0</v>
      </c>
      <c r="M78" s="503"/>
      <c r="N78" s="504" t="s">
        <v>627</v>
      </c>
      <c r="O78" s="503"/>
      <c r="P78" s="484"/>
      <c r="Q78" s="485"/>
      <c r="R78" s="486" t="s">
        <v>190</v>
      </c>
      <c r="S78" s="487"/>
      <c r="T78" s="501">
        <f t="shared" si="52"/>
        <v>5</v>
      </c>
      <c r="U78" s="466"/>
      <c r="V78" s="465">
        <f t="shared" si="51"/>
        <v>0</v>
      </c>
      <c r="W78" s="466"/>
      <c r="X78" s="467"/>
      <c r="Y78" s="468"/>
      <c r="Z78" s="467"/>
      <c r="AA78" s="468"/>
      <c r="AB78" s="467">
        <v>1</v>
      </c>
      <c r="AC78" s="468"/>
      <c r="AD78" s="467">
        <v>1</v>
      </c>
      <c r="AE78" s="468"/>
      <c r="AF78" s="467">
        <v>4</v>
      </c>
      <c r="AG78" s="468"/>
      <c r="AH78" s="493">
        <f t="shared" si="49"/>
        <v>-3</v>
      </c>
      <c r="AI78" s="493"/>
      <c r="AJ78" s="494"/>
      <c r="AK78" s="495"/>
      <c r="AN78" s="45">
        <f t="shared" si="50"/>
        <v>1</v>
      </c>
      <c r="AO78" s="90">
        <f t="shared" si="53"/>
        <v>0.497</v>
      </c>
      <c r="AP78" s="91">
        <f t="shared" si="54"/>
        <v>1.0000000000000001E-5</v>
      </c>
      <c r="AQ78" s="91">
        <f t="shared" si="55"/>
        <v>0.49701000000000001</v>
      </c>
    </row>
    <row r="79" spans="1:43" ht="18" customHeight="1">
      <c r="A79" s="82"/>
      <c r="B79" s="542" t="s">
        <v>277</v>
      </c>
      <c r="C79" s="543"/>
      <c r="D79" s="543"/>
      <c r="E79" s="543"/>
      <c r="F79" s="543"/>
      <c r="G79" s="544"/>
      <c r="H79" s="545" t="str">
        <f>R74</f>
        <v>＊＊</v>
      </c>
      <c r="I79" s="513"/>
      <c r="J79" s="512" t="str">
        <f>R75</f>
        <v>＊＊</v>
      </c>
      <c r="K79" s="513"/>
      <c r="L79" s="512" t="str">
        <f>R76</f>
        <v>＊＊</v>
      </c>
      <c r="M79" s="513"/>
      <c r="N79" s="512" t="str">
        <f>R77</f>
        <v>＊＊</v>
      </c>
      <c r="O79" s="513"/>
      <c r="P79" s="512" t="str">
        <f>R78</f>
        <v>＊＊</v>
      </c>
      <c r="Q79" s="513"/>
      <c r="R79" s="514"/>
      <c r="S79" s="515"/>
      <c r="T79" s="475"/>
      <c r="U79" s="463"/>
      <c r="V79" s="462"/>
      <c r="W79" s="463"/>
      <c r="X79" s="462"/>
      <c r="Y79" s="463"/>
      <c r="Z79" s="462"/>
      <c r="AA79" s="463"/>
      <c r="AB79" s="462"/>
      <c r="AC79" s="463"/>
      <c r="AD79" s="462"/>
      <c r="AE79" s="463"/>
      <c r="AF79" s="462"/>
      <c r="AG79" s="463"/>
      <c r="AH79" s="464"/>
      <c r="AI79" s="464"/>
      <c r="AJ79" s="469"/>
      <c r="AK79" s="470"/>
      <c r="AN79" s="45">
        <f t="shared" si="50"/>
        <v>0</v>
      </c>
      <c r="AO79" s="90">
        <f t="shared" si="53"/>
        <v>0.5</v>
      </c>
      <c r="AP79" s="91">
        <f t="shared" si="54"/>
        <v>0</v>
      </c>
      <c r="AQ79" s="91">
        <f t="shared" si="55"/>
        <v>0.5</v>
      </c>
    </row>
    <row r="80" spans="1:43" ht="16.2" customHeight="1">
      <c r="A80" s="52"/>
      <c r="B80" s="55"/>
      <c r="C80" s="55"/>
      <c r="D80" s="55"/>
      <c r="E80" s="55"/>
      <c r="F80" s="55"/>
      <c r="G80" s="55"/>
      <c r="H80" s="56"/>
      <c r="I80" s="56"/>
      <c r="J80" s="56"/>
      <c r="K80" s="56"/>
      <c r="L80" s="56"/>
      <c r="M80" s="56"/>
      <c r="N80" s="56"/>
      <c r="O80" s="56"/>
      <c r="P80" s="56"/>
      <c r="Q80" s="56"/>
      <c r="R80" s="56"/>
      <c r="S80" s="56"/>
      <c r="T80" s="54">
        <f>(6-COUNTIF(A74:A79,""))*(6-COUNTIF(A74:A79,"")-1)/2</f>
        <v>10</v>
      </c>
      <c r="U80" s="57"/>
      <c r="V80" s="58"/>
      <c r="W80" s="58"/>
      <c r="X80" s="58"/>
      <c r="Y80" s="58"/>
      <c r="Z80" s="58"/>
      <c r="AA80" s="58"/>
      <c r="AB80" s="58"/>
      <c r="AC80" s="58"/>
      <c r="AD80" s="58"/>
      <c r="AE80" s="58"/>
      <c r="AF80" s="58"/>
      <c r="AG80" s="58"/>
      <c r="AH80" s="58"/>
      <c r="AI80" s="58"/>
      <c r="AJ80" s="44"/>
      <c r="AK80" s="44"/>
    </row>
    <row r="81" spans="1:43" ht="30" customHeight="1">
      <c r="A81" s="392" t="s">
        <v>300</v>
      </c>
      <c r="B81" s="393"/>
      <c r="C81" s="393"/>
      <c r="D81" s="393"/>
      <c r="E81" s="393"/>
      <c r="F81" s="393"/>
      <c r="G81" s="394"/>
      <c r="H81" s="541" t="str">
        <f>B82</f>
        <v>八千代FC50</v>
      </c>
      <c r="I81" s="510"/>
      <c r="J81" s="510" t="str">
        <f>B83</f>
        <v>大倉商事50</v>
      </c>
      <c r="K81" s="510"/>
      <c r="L81" s="510" t="str">
        <f>B84</f>
        <v>習志野50</v>
      </c>
      <c r="M81" s="510"/>
      <c r="N81" s="510" t="str">
        <f>B85</f>
        <v>55 浜野シニア</v>
      </c>
      <c r="O81" s="510"/>
      <c r="P81" s="510" t="str">
        <f>B86</f>
        <v>浦安シニア50</v>
      </c>
      <c r="Q81" s="510"/>
      <c r="R81" s="537" t="str">
        <f>B87</f>
        <v>＊＊</v>
      </c>
      <c r="S81" s="538"/>
      <c r="T81" s="539" t="s">
        <v>181</v>
      </c>
      <c r="U81" s="540"/>
      <c r="V81" s="528" t="s">
        <v>191</v>
      </c>
      <c r="W81" s="529"/>
      <c r="X81" s="528" t="s">
        <v>192</v>
      </c>
      <c r="Y81" s="529"/>
      <c r="Z81" s="528" t="s">
        <v>193</v>
      </c>
      <c r="AA81" s="529"/>
      <c r="AB81" s="528" t="s">
        <v>194</v>
      </c>
      <c r="AC81" s="529"/>
      <c r="AD81" s="528" t="s">
        <v>195</v>
      </c>
      <c r="AE81" s="529"/>
      <c r="AF81" s="528" t="s">
        <v>196</v>
      </c>
      <c r="AG81" s="529"/>
      <c r="AH81" s="530" t="s">
        <v>197</v>
      </c>
      <c r="AI81" s="530"/>
      <c r="AJ81" s="531" t="s">
        <v>305</v>
      </c>
      <c r="AK81" s="532"/>
      <c r="AO81" s="88" t="s">
        <v>302</v>
      </c>
      <c r="AP81" s="89" t="s">
        <v>303</v>
      </c>
      <c r="AQ81" s="89" t="s">
        <v>304</v>
      </c>
    </row>
    <row r="82" spans="1:43" ht="30" customHeight="1">
      <c r="A82" s="48" t="s">
        <v>182</v>
      </c>
      <c r="B82" s="281" t="s">
        <v>454</v>
      </c>
      <c r="C82" s="282"/>
      <c r="D82" s="282"/>
      <c r="E82" s="282"/>
      <c r="F82" s="282"/>
      <c r="G82" s="283"/>
      <c r="H82" s="533"/>
      <c r="I82" s="534"/>
      <c r="J82" s="519" t="s">
        <v>625</v>
      </c>
      <c r="K82" s="520"/>
      <c r="L82" s="526"/>
      <c r="M82" s="527"/>
      <c r="N82" s="526"/>
      <c r="O82" s="527"/>
      <c r="P82" s="526"/>
      <c r="Q82" s="527"/>
      <c r="R82" s="489" t="s">
        <v>190</v>
      </c>
      <c r="S82" s="489"/>
      <c r="T82" s="490">
        <f>RANK(AQ82,$AQ$82:$AQ$86)</f>
        <v>1</v>
      </c>
      <c r="U82" s="491"/>
      <c r="V82" s="492">
        <f>(X82*3)+(Z82)</f>
        <v>3</v>
      </c>
      <c r="W82" s="491"/>
      <c r="X82" s="467">
        <v>1</v>
      </c>
      <c r="Y82" s="468"/>
      <c r="Z82" s="467"/>
      <c r="AA82" s="468"/>
      <c r="AB82" s="467"/>
      <c r="AC82" s="468"/>
      <c r="AD82" s="467">
        <v>2</v>
      </c>
      <c r="AE82" s="468"/>
      <c r="AF82" s="467"/>
      <c r="AG82" s="468"/>
      <c r="AH82" s="493">
        <f t="shared" ref="AH82:AH86" si="56">AD82-AF82</f>
        <v>2</v>
      </c>
      <c r="AI82" s="493"/>
      <c r="AJ82" s="521"/>
      <c r="AK82" s="522"/>
      <c r="AN82" s="45">
        <f>SUM(X82:AC82)</f>
        <v>1</v>
      </c>
      <c r="AO82" s="90">
        <f>0.5+AH82/1000</f>
        <v>0.502</v>
      </c>
      <c r="AP82" s="91">
        <f>AD82/100000</f>
        <v>2.0000000000000002E-5</v>
      </c>
      <c r="AQ82" s="91">
        <f>SUM(V82,AO82,AP82)</f>
        <v>3.5020199999999999</v>
      </c>
    </row>
    <row r="83" spans="1:43" ht="30" customHeight="1">
      <c r="A83" s="49" t="s">
        <v>183</v>
      </c>
      <c r="B83" s="284" t="s">
        <v>513</v>
      </c>
      <c r="C83" s="285"/>
      <c r="D83" s="285"/>
      <c r="E83" s="285"/>
      <c r="F83" s="285"/>
      <c r="G83" s="286"/>
      <c r="H83" s="502" t="s">
        <v>605</v>
      </c>
      <c r="I83" s="503"/>
      <c r="J83" s="484"/>
      <c r="K83" s="485"/>
      <c r="L83" s="519"/>
      <c r="M83" s="523"/>
      <c r="N83" s="519"/>
      <c r="O83" s="523"/>
      <c r="P83" s="526"/>
      <c r="Q83" s="527"/>
      <c r="R83" s="509" t="s">
        <v>190</v>
      </c>
      <c r="S83" s="509"/>
      <c r="T83" s="501">
        <f>RANK(AQ83,$AQ$82:$AQ$86)</f>
        <v>5</v>
      </c>
      <c r="U83" s="466"/>
      <c r="V83" s="465">
        <f t="shared" ref="V83:V86" si="57">(X83*3)+(Z83)</f>
        <v>0</v>
      </c>
      <c r="W83" s="466"/>
      <c r="X83" s="467"/>
      <c r="Y83" s="468"/>
      <c r="Z83" s="467"/>
      <c r="AA83" s="468"/>
      <c r="AB83" s="467">
        <v>1</v>
      </c>
      <c r="AC83" s="468"/>
      <c r="AD83" s="467"/>
      <c r="AE83" s="468"/>
      <c r="AF83" s="467">
        <v>2</v>
      </c>
      <c r="AG83" s="468"/>
      <c r="AH83" s="493">
        <f t="shared" si="56"/>
        <v>-2</v>
      </c>
      <c r="AI83" s="493"/>
      <c r="AJ83" s="494"/>
      <c r="AK83" s="495"/>
      <c r="AN83" s="45">
        <f t="shared" ref="AN83:AN87" si="58">SUM(X83:AC83)</f>
        <v>1</v>
      </c>
      <c r="AO83" s="90">
        <f>0.5+AH83/1000</f>
        <v>0.498</v>
      </c>
      <c r="AP83" s="91">
        <f>AD83/100000</f>
        <v>0</v>
      </c>
      <c r="AQ83" s="91">
        <f>SUM(V83,AO83,AP83)</f>
        <v>0.498</v>
      </c>
    </row>
    <row r="84" spans="1:43" ht="30" customHeight="1">
      <c r="A84" s="49" t="s">
        <v>184</v>
      </c>
      <c r="B84" s="284" t="s">
        <v>284</v>
      </c>
      <c r="C84" s="285"/>
      <c r="D84" s="285"/>
      <c r="E84" s="285"/>
      <c r="F84" s="285"/>
      <c r="G84" s="286"/>
      <c r="H84" s="516">
        <f>L82</f>
        <v>0</v>
      </c>
      <c r="I84" s="503"/>
      <c r="J84" s="504">
        <f>L83</f>
        <v>0</v>
      </c>
      <c r="K84" s="503"/>
      <c r="L84" s="517"/>
      <c r="M84" s="518"/>
      <c r="N84" s="519"/>
      <c r="O84" s="520"/>
      <c r="P84" s="526"/>
      <c r="Q84" s="527"/>
      <c r="R84" s="509" t="s">
        <v>190</v>
      </c>
      <c r="S84" s="509"/>
      <c r="T84" s="501">
        <f t="shared" ref="T84:T86" si="59">RANK(AQ84,$AQ$82:$AQ$86)</f>
        <v>4</v>
      </c>
      <c r="U84" s="466"/>
      <c r="V84" s="465">
        <f t="shared" si="57"/>
        <v>0</v>
      </c>
      <c r="W84" s="466"/>
      <c r="X84" s="467"/>
      <c r="Y84" s="468"/>
      <c r="Z84" s="467"/>
      <c r="AA84" s="468"/>
      <c r="AB84" s="467"/>
      <c r="AC84" s="468"/>
      <c r="AD84" s="467"/>
      <c r="AE84" s="468"/>
      <c r="AF84" s="467"/>
      <c r="AG84" s="468"/>
      <c r="AH84" s="493">
        <f t="shared" si="56"/>
        <v>0</v>
      </c>
      <c r="AI84" s="493"/>
      <c r="AJ84" s="494"/>
      <c r="AK84" s="495"/>
      <c r="AN84" s="45">
        <f t="shared" si="58"/>
        <v>0</v>
      </c>
      <c r="AO84" s="90">
        <f t="shared" ref="AO84:AO87" si="60">0.5+AH84/1000</f>
        <v>0.5</v>
      </c>
      <c r="AP84" s="91">
        <f t="shared" ref="AP84:AP87" si="61">AD84/100000</f>
        <v>0</v>
      </c>
      <c r="AQ84" s="91">
        <f t="shared" ref="AQ84:AQ87" si="62">SUM(V84,AO84,AP84)</f>
        <v>0.5</v>
      </c>
    </row>
    <row r="85" spans="1:43" ht="30" customHeight="1">
      <c r="A85" s="50" t="s">
        <v>185</v>
      </c>
      <c r="B85" s="284" t="s">
        <v>514</v>
      </c>
      <c r="C85" s="285"/>
      <c r="D85" s="285"/>
      <c r="E85" s="285"/>
      <c r="F85" s="285"/>
      <c r="G85" s="286"/>
      <c r="H85" s="502">
        <f>N82</f>
        <v>0</v>
      </c>
      <c r="I85" s="503"/>
      <c r="J85" s="504">
        <f>N83</f>
        <v>0</v>
      </c>
      <c r="K85" s="503"/>
      <c r="L85" s="504">
        <f>N84</f>
        <v>0</v>
      </c>
      <c r="M85" s="503"/>
      <c r="N85" s="505"/>
      <c r="O85" s="506"/>
      <c r="P85" s="526" t="s">
        <v>603</v>
      </c>
      <c r="Q85" s="527"/>
      <c r="R85" s="500" t="s">
        <v>190</v>
      </c>
      <c r="S85" s="500"/>
      <c r="T85" s="501">
        <f t="shared" si="59"/>
        <v>2</v>
      </c>
      <c r="U85" s="466"/>
      <c r="V85" s="465">
        <f t="shared" si="57"/>
        <v>1</v>
      </c>
      <c r="W85" s="466"/>
      <c r="X85" s="467"/>
      <c r="Y85" s="468"/>
      <c r="Z85" s="467">
        <v>1</v>
      </c>
      <c r="AA85" s="468"/>
      <c r="AB85" s="467"/>
      <c r="AC85" s="468"/>
      <c r="AD85" s="467">
        <v>1</v>
      </c>
      <c r="AE85" s="468"/>
      <c r="AF85" s="467">
        <v>1</v>
      </c>
      <c r="AG85" s="468"/>
      <c r="AH85" s="493">
        <f t="shared" si="56"/>
        <v>0</v>
      </c>
      <c r="AI85" s="493"/>
      <c r="AJ85" s="494"/>
      <c r="AK85" s="495"/>
      <c r="AN85" s="45">
        <f t="shared" si="58"/>
        <v>1</v>
      </c>
      <c r="AO85" s="90">
        <f t="shared" si="60"/>
        <v>0.5</v>
      </c>
      <c r="AP85" s="91">
        <f t="shared" si="61"/>
        <v>1.0000000000000001E-5</v>
      </c>
      <c r="AQ85" s="91">
        <f t="shared" si="62"/>
        <v>1.5000100000000001</v>
      </c>
    </row>
    <row r="86" spans="1:43" ht="30" customHeight="1">
      <c r="A86" s="49" t="s">
        <v>186</v>
      </c>
      <c r="B86" s="284" t="s">
        <v>440</v>
      </c>
      <c r="C86" s="285"/>
      <c r="D86" s="285"/>
      <c r="E86" s="285"/>
      <c r="F86" s="285"/>
      <c r="G86" s="286"/>
      <c r="H86" s="502">
        <f>P82</f>
        <v>0</v>
      </c>
      <c r="I86" s="503"/>
      <c r="J86" s="504">
        <f>P83</f>
        <v>0</v>
      </c>
      <c r="K86" s="503"/>
      <c r="L86" s="504">
        <f>P84</f>
        <v>0</v>
      </c>
      <c r="M86" s="503"/>
      <c r="N86" s="504" t="str">
        <f>P85</f>
        <v>1-1
△</v>
      </c>
      <c r="O86" s="503"/>
      <c r="P86" s="484"/>
      <c r="Q86" s="485"/>
      <c r="R86" s="486" t="s">
        <v>190</v>
      </c>
      <c r="S86" s="487"/>
      <c r="T86" s="501">
        <f t="shared" si="59"/>
        <v>2</v>
      </c>
      <c r="U86" s="466"/>
      <c r="V86" s="465">
        <f t="shared" si="57"/>
        <v>1</v>
      </c>
      <c r="W86" s="466"/>
      <c r="X86" s="467"/>
      <c r="Y86" s="468"/>
      <c r="Z86" s="467">
        <v>1</v>
      </c>
      <c r="AA86" s="468"/>
      <c r="AB86" s="467"/>
      <c r="AC86" s="468"/>
      <c r="AD86" s="467">
        <v>1</v>
      </c>
      <c r="AE86" s="468"/>
      <c r="AF86" s="467">
        <v>1</v>
      </c>
      <c r="AG86" s="468"/>
      <c r="AH86" s="493">
        <f t="shared" si="56"/>
        <v>0</v>
      </c>
      <c r="AI86" s="493"/>
      <c r="AJ86" s="494"/>
      <c r="AK86" s="495"/>
      <c r="AN86" s="45">
        <f t="shared" si="58"/>
        <v>1</v>
      </c>
      <c r="AO86" s="90">
        <f t="shared" si="60"/>
        <v>0.5</v>
      </c>
      <c r="AP86" s="91">
        <f t="shared" si="61"/>
        <v>1.0000000000000001E-5</v>
      </c>
      <c r="AQ86" s="91">
        <f t="shared" si="62"/>
        <v>1.5000100000000001</v>
      </c>
    </row>
    <row r="87" spans="1:43" ht="18" customHeight="1">
      <c r="A87" s="82"/>
      <c r="B87" s="542" t="s">
        <v>277</v>
      </c>
      <c r="C87" s="543"/>
      <c r="D87" s="543"/>
      <c r="E87" s="543"/>
      <c r="F87" s="543"/>
      <c r="G87" s="544"/>
      <c r="H87" s="545" t="str">
        <f>R82</f>
        <v>＊＊</v>
      </c>
      <c r="I87" s="513"/>
      <c r="J87" s="512" t="str">
        <f>R83</f>
        <v>＊＊</v>
      </c>
      <c r="K87" s="513"/>
      <c r="L87" s="512" t="str">
        <f>R84</f>
        <v>＊＊</v>
      </c>
      <c r="M87" s="513"/>
      <c r="N87" s="512" t="str">
        <f>R85</f>
        <v>＊＊</v>
      </c>
      <c r="O87" s="513"/>
      <c r="P87" s="512" t="str">
        <f>R86</f>
        <v>＊＊</v>
      </c>
      <c r="Q87" s="513"/>
      <c r="R87" s="514"/>
      <c r="S87" s="515"/>
      <c r="T87" s="475"/>
      <c r="U87" s="463"/>
      <c r="V87" s="462"/>
      <c r="W87" s="463"/>
      <c r="X87" s="462"/>
      <c r="Y87" s="463"/>
      <c r="Z87" s="462"/>
      <c r="AA87" s="463"/>
      <c r="AB87" s="462"/>
      <c r="AC87" s="463"/>
      <c r="AD87" s="462"/>
      <c r="AE87" s="463"/>
      <c r="AF87" s="462"/>
      <c r="AG87" s="463"/>
      <c r="AH87" s="464"/>
      <c r="AI87" s="464"/>
      <c r="AJ87" s="469"/>
      <c r="AK87" s="470"/>
      <c r="AN87" s="45">
        <f t="shared" si="58"/>
        <v>0</v>
      </c>
      <c r="AO87" s="90">
        <f t="shared" si="60"/>
        <v>0.5</v>
      </c>
      <c r="AP87" s="91">
        <f t="shared" si="61"/>
        <v>0</v>
      </c>
      <c r="AQ87" s="91">
        <f t="shared" si="62"/>
        <v>0.5</v>
      </c>
    </row>
    <row r="88" spans="1:43" ht="16.2" customHeight="1">
      <c r="A88" s="52"/>
      <c r="B88" s="55"/>
      <c r="C88" s="55"/>
      <c r="D88" s="55"/>
      <c r="E88" s="55"/>
      <c r="F88" s="55"/>
      <c r="G88" s="55"/>
      <c r="H88" s="56"/>
      <c r="I88" s="56"/>
      <c r="J88" s="56"/>
      <c r="K88" s="56"/>
      <c r="L88" s="56"/>
      <c r="M88" s="56"/>
      <c r="N88" s="56"/>
      <c r="O88" s="56"/>
      <c r="P88" s="56"/>
      <c r="Q88" s="56"/>
      <c r="R88" s="56"/>
      <c r="S88" s="56"/>
      <c r="T88" s="54">
        <f>(6-COUNTIF(A82:A87,""))*(6-COUNTIF(A82:A87,"")-1)/2</f>
        <v>10</v>
      </c>
      <c r="U88" s="57"/>
      <c r="V88" s="58"/>
      <c r="W88" s="58"/>
      <c r="X88" s="58"/>
      <c r="Y88" s="58"/>
      <c r="Z88" s="58"/>
      <c r="AA88" s="58"/>
      <c r="AB88" s="58"/>
      <c r="AC88" s="58"/>
      <c r="AD88" s="58"/>
      <c r="AE88" s="58"/>
      <c r="AF88" s="58"/>
      <c r="AG88" s="58"/>
      <c r="AH88" s="58"/>
      <c r="AI88" s="58"/>
      <c r="AJ88" s="44"/>
      <c r="AK88" s="44"/>
    </row>
    <row r="89" spans="1:43" ht="30" customHeight="1">
      <c r="A89" s="392" t="s">
        <v>368</v>
      </c>
      <c r="B89" s="393"/>
      <c r="C89" s="393"/>
      <c r="D89" s="393"/>
      <c r="E89" s="393"/>
      <c r="F89" s="393"/>
      <c r="G89" s="394"/>
      <c r="H89" s="541" t="str">
        <f>B90</f>
        <v>千葉四十雀50</v>
      </c>
      <c r="I89" s="510"/>
      <c r="J89" s="510" t="str">
        <f>B91</f>
        <v>佐倉シニア50</v>
      </c>
      <c r="K89" s="510"/>
      <c r="L89" s="510" t="str">
        <f>B92</f>
        <v>フォルティシモ</v>
      </c>
      <c r="M89" s="510"/>
      <c r="N89" s="510" t="str">
        <f>B93</f>
        <v>緑町シニア50</v>
      </c>
      <c r="O89" s="511"/>
      <c r="P89" s="536" t="str">
        <f>B94</f>
        <v>＊＊</v>
      </c>
      <c r="Q89" s="536"/>
      <c r="R89" s="537" t="str">
        <f>B95</f>
        <v>＊＊</v>
      </c>
      <c r="S89" s="538"/>
      <c r="T89" s="539" t="s">
        <v>181</v>
      </c>
      <c r="U89" s="540"/>
      <c r="V89" s="528" t="s">
        <v>191</v>
      </c>
      <c r="W89" s="529"/>
      <c r="X89" s="528" t="s">
        <v>192</v>
      </c>
      <c r="Y89" s="529"/>
      <c r="Z89" s="528" t="s">
        <v>193</v>
      </c>
      <c r="AA89" s="529"/>
      <c r="AB89" s="528" t="s">
        <v>194</v>
      </c>
      <c r="AC89" s="529"/>
      <c r="AD89" s="528" t="s">
        <v>195</v>
      </c>
      <c r="AE89" s="529"/>
      <c r="AF89" s="528" t="s">
        <v>196</v>
      </c>
      <c r="AG89" s="529"/>
      <c r="AH89" s="530" t="s">
        <v>197</v>
      </c>
      <c r="AI89" s="530"/>
      <c r="AJ89" s="531" t="s">
        <v>305</v>
      </c>
      <c r="AK89" s="532"/>
      <c r="AO89" s="88" t="s">
        <v>302</v>
      </c>
      <c r="AP89" s="89" t="s">
        <v>303</v>
      </c>
      <c r="AQ89" s="89" t="s">
        <v>304</v>
      </c>
    </row>
    <row r="90" spans="1:43" ht="30" customHeight="1">
      <c r="A90" s="48" t="s">
        <v>182</v>
      </c>
      <c r="B90" s="281" t="s">
        <v>438</v>
      </c>
      <c r="C90" s="282"/>
      <c r="D90" s="282"/>
      <c r="E90" s="282"/>
      <c r="F90" s="282"/>
      <c r="G90" s="283"/>
      <c r="H90" s="533"/>
      <c r="I90" s="534"/>
      <c r="J90" s="519" t="s">
        <v>609</v>
      </c>
      <c r="K90" s="520"/>
      <c r="L90" s="526"/>
      <c r="M90" s="527"/>
      <c r="N90" s="526"/>
      <c r="O90" s="535"/>
      <c r="P90" s="524" t="s">
        <v>277</v>
      </c>
      <c r="Q90" s="525"/>
      <c r="R90" s="489" t="s">
        <v>190</v>
      </c>
      <c r="S90" s="489"/>
      <c r="T90" s="490">
        <f>RANK(AQ90,$AQ$90:$AQ$93)</f>
        <v>2</v>
      </c>
      <c r="U90" s="491"/>
      <c r="V90" s="492">
        <f>(X90*3)+(Z90)</f>
        <v>3</v>
      </c>
      <c r="W90" s="491"/>
      <c r="X90" s="467">
        <v>1</v>
      </c>
      <c r="Y90" s="468"/>
      <c r="Z90" s="467"/>
      <c r="AA90" s="468"/>
      <c r="AB90" s="467"/>
      <c r="AC90" s="468"/>
      <c r="AD90" s="467">
        <v>4</v>
      </c>
      <c r="AE90" s="468"/>
      <c r="AF90" s="467"/>
      <c r="AG90" s="468"/>
      <c r="AH90" s="493">
        <f t="shared" ref="AH90:AH93" si="63">AD90-AF90</f>
        <v>4</v>
      </c>
      <c r="AI90" s="493"/>
      <c r="AJ90" s="521"/>
      <c r="AK90" s="522"/>
      <c r="AN90" s="45">
        <f>SUM(X90:AC90)</f>
        <v>1</v>
      </c>
      <c r="AO90" s="90">
        <f>0.5+AH90/1000</f>
        <v>0.504</v>
      </c>
      <c r="AP90" s="91">
        <f>AD90/100000</f>
        <v>4.0000000000000003E-5</v>
      </c>
      <c r="AQ90" s="91">
        <f>SUM(V90,AO90,AP90)</f>
        <v>3.5040399999999998</v>
      </c>
    </row>
    <row r="91" spans="1:43" ht="30" customHeight="1">
      <c r="A91" s="49" t="s">
        <v>183</v>
      </c>
      <c r="B91" s="284" t="s">
        <v>515</v>
      </c>
      <c r="C91" s="285"/>
      <c r="D91" s="285"/>
      <c r="E91" s="285"/>
      <c r="F91" s="285"/>
      <c r="G91" s="286"/>
      <c r="H91" s="502" t="s">
        <v>608</v>
      </c>
      <c r="I91" s="503"/>
      <c r="J91" s="484"/>
      <c r="K91" s="485"/>
      <c r="L91" s="519"/>
      <c r="M91" s="523"/>
      <c r="N91" s="519"/>
      <c r="O91" s="523"/>
      <c r="P91" s="507" t="s">
        <v>277</v>
      </c>
      <c r="Q91" s="508"/>
      <c r="R91" s="509" t="s">
        <v>190</v>
      </c>
      <c r="S91" s="509"/>
      <c r="T91" s="501">
        <f>RANK(AQ91,$AQ$90:$AQ$93)</f>
        <v>3</v>
      </c>
      <c r="U91" s="466"/>
      <c r="V91" s="465">
        <f t="shared" ref="V91:V93" si="64">(X91*3)+(Z91)</f>
        <v>0</v>
      </c>
      <c r="W91" s="466"/>
      <c r="X91" s="467"/>
      <c r="Y91" s="468"/>
      <c r="Z91" s="467"/>
      <c r="AA91" s="468"/>
      <c r="AB91" s="467">
        <v>1</v>
      </c>
      <c r="AC91" s="468"/>
      <c r="AD91" s="467"/>
      <c r="AE91" s="468"/>
      <c r="AF91" s="467">
        <v>4</v>
      </c>
      <c r="AG91" s="468"/>
      <c r="AH91" s="493">
        <f t="shared" si="63"/>
        <v>-4</v>
      </c>
      <c r="AI91" s="493"/>
      <c r="AJ91" s="494"/>
      <c r="AK91" s="495"/>
      <c r="AN91" s="45">
        <f t="shared" ref="AN91:AN95" si="65">SUM(X91:AC91)</f>
        <v>1</v>
      </c>
      <c r="AO91" s="90">
        <f>0.5+AH91/1000</f>
        <v>0.496</v>
      </c>
      <c r="AP91" s="91">
        <f>AD91/100000</f>
        <v>0</v>
      </c>
      <c r="AQ91" s="91">
        <f>SUM(V91,AO91,AP91)</f>
        <v>0.496</v>
      </c>
    </row>
    <row r="92" spans="1:43" ht="30" customHeight="1">
      <c r="A92" s="49" t="s">
        <v>184</v>
      </c>
      <c r="B92" s="284" t="s">
        <v>516</v>
      </c>
      <c r="C92" s="285"/>
      <c r="D92" s="285"/>
      <c r="E92" s="285"/>
      <c r="F92" s="285"/>
      <c r="G92" s="286"/>
      <c r="H92" s="516">
        <f>L90</f>
        <v>0</v>
      </c>
      <c r="I92" s="503"/>
      <c r="J92" s="504">
        <f>L91</f>
        <v>0</v>
      </c>
      <c r="K92" s="503"/>
      <c r="L92" s="517"/>
      <c r="M92" s="518"/>
      <c r="N92" s="519" t="s">
        <v>628</v>
      </c>
      <c r="O92" s="520"/>
      <c r="P92" s="507" t="s">
        <v>277</v>
      </c>
      <c r="Q92" s="508"/>
      <c r="R92" s="509" t="s">
        <v>190</v>
      </c>
      <c r="S92" s="509"/>
      <c r="T92" s="501">
        <f t="shared" ref="T92:T93" si="66">RANK(AQ92,$AQ$90:$AQ$93)</f>
        <v>1</v>
      </c>
      <c r="U92" s="466"/>
      <c r="V92" s="465">
        <f t="shared" si="64"/>
        <v>3</v>
      </c>
      <c r="W92" s="466"/>
      <c r="X92" s="467">
        <v>1</v>
      </c>
      <c r="Y92" s="468"/>
      <c r="Z92" s="467"/>
      <c r="AA92" s="468"/>
      <c r="AB92" s="467"/>
      <c r="AC92" s="468"/>
      <c r="AD92" s="467">
        <v>6</v>
      </c>
      <c r="AE92" s="468"/>
      <c r="AF92" s="467"/>
      <c r="AG92" s="468"/>
      <c r="AH92" s="493">
        <f t="shared" si="63"/>
        <v>6</v>
      </c>
      <c r="AI92" s="493"/>
      <c r="AJ92" s="494"/>
      <c r="AK92" s="495"/>
      <c r="AN92" s="45">
        <f t="shared" si="65"/>
        <v>1</v>
      </c>
      <c r="AO92" s="90">
        <f t="shared" ref="AO92:AO95" si="67">0.5+AH92/1000</f>
        <v>0.50600000000000001</v>
      </c>
      <c r="AP92" s="91">
        <f t="shared" ref="AP92:AP95" si="68">AD92/100000</f>
        <v>6.0000000000000002E-5</v>
      </c>
      <c r="AQ92" s="91">
        <f t="shared" ref="AQ92:AQ95" si="69">SUM(V92,AO92,AP92)</f>
        <v>3.5060600000000002</v>
      </c>
    </row>
    <row r="93" spans="1:43" ht="30" customHeight="1">
      <c r="A93" s="50" t="s">
        <v>185</v>
      </c>
      <c r="B93" s="284" t="s">
        <v>439</v>
      </c>
      <c r="C93" s="285"/>
      <c r="D93" s="285"/>
      <c r="E93" s="285"/>
      <c r="F93" s="285"/>
      <c r="G93" s="286"/>
      <c r="H93" s="502">
        <f>N90</f>
        <v>0</v>
      </c>
      <c r="I93" s="503"/>
      <c r="J93" s="504">
        <f>N91</f>
        <v>0</v>
      </c>
      <c r="K93" s="503"/>
      <c r="L93" s="504" t="s">
        <v>629</v>
      </c>
      <c r="M93" s="503"/>
      <c r="N93" s="505"/>
      <c r="O93" s="506"/>
      <c r="P93" s="498" t="s">
        <v>277</v>
      </c>
      <c r="Q93" s="499"/>
      <c r="R93" s="500" t="s">
        <v>190</v>
      </c>
      <c r="S93" s="500"/>
      <c r="T93" s="501">
        <f t="shared" si="66"/>
        <v>4</v>
      </c>
      <c r="U93" s="466"/>
      <c r="V93" s="465">
        <f t="shared" si="64"/>
        <v>0</v>
      </c>
      <c r="W93" s="466"/>
      <c r="X93" s="467"/>
      <c r="Y93" s="468"/>
      <c r="Z93" s="467"/>
      <c r="AA93" s="468"/>
      <c r="AB93" s="467">
        <v>1</v>
      </c>
      <c r="AC93" s="468"/>
      <c r="AD93" s="467"/>
      <c r="AE93" s="468"/>
      <c r="AF93" s="467">
        <v>6</v>
      </c>
      <c r="AG93" s="468"/>
      <c r="AH93" s="493">
        <f t="shared" si="63"/>
        <v>-6</v>
      </c>
      <c r="AI93" s="493"/>
      <c r="AJ93" s="494"/>
      <c r="AK93" s="495"/>
      <c r="AN93" s="45">
        <f t="shared" si="65"/>
        <v>1</v>
      </c>
      <c r="AO93" s="90">
        <f t="shared" si="67"/>
        <v>0.49399999999999999</v>
      </c>
      <c r="AP93" s="91">
        <f t="shared" si="68"/>
        <v>0</v>
      </c>
      <c r="AQ93" s="91">
        <f t="shared" si="69"/>
        <v>0.49399999999999999</v>
      </c>
    </row>
    <row r="94" spans="1:43" ht="18" customHeight="1">
      <c r="A94" s="94"/>
      <c r="B94" s="293" t="s">
        <v>277</v>
      </c>
      <c r="C94" s="294"/>
      <c r="D94" s="294"/>
      <c r="E94" s="294"/>
      <c r="F94" s="294"/>
      <c r="G94" s="295"/>
      <c r="H94" s="496" t="str">
        <f>R89</f>
        <v>＊＊</v>
      </c>
      <c r="I94" s="497"/>
      <c r="J94" s="486" t="str">
        <f>R90</f>
        <v>＊＊</v>
      </c>
      <c r="K94" s="497"/>
      <c r="L94" s="486" t="str">
        <f>R91</f>
        <v>＊＊</v>
      </c>
      <c r="M94" s="497"/>
      <c r="N94" s="486" t="str">
        <f>R92</f>
        <v>＊＊</v>
      </c>
      <c r="O94" s="497"/>
      <c r="P94" s="484"/>
      <c r="Q94" s="485"/>
      <c r="R94" s="486" t="s">
        <v>190</v>
      </c>
      <c r="S94" s="487"/>
      <c r="T94" s="488"/>
      <c r="U94" s="477"/>
      <c r="V94" s="476"/>
      <c r="W94" s="477"/>
      <c r="X94" s="476"/>
      <c r="Y94" s="477"/>
      <c r="Z94" s="476"/>
      <c r="AA94" s="477"/>
      <c r="AB94" s="476"/>
      <c r="AC94" s="477"/>
      <c r="AD94" s="476"/>
      <c r="AE94" s="477"/>
      <c r="AF94" s="476"/>
      <c r="AG94" s="477"/>
      <c r="AH94" s="476"/>
      <c r="AI94" s="477"/>
      <c r="AJ94" s="478"/>
      <c r="AK94" s="479"/>
      <c r="AN94" s="45">
        <f t="shared" si="65"/>
        <v>0</v>
      </c>
      <c r="AO94" s="90">
        <f t="shared" si="67"/>
        <v>0.5</v>
      </c>
      <c r="AP94" s="91">
        <f t="shared" si="68"/>
        <v>0</v>
      </c>
      <c r="AQ94" s="91">
        <f t="shared" si="69"/>
        <v>0.5</v>
      </c>
    </row>
    <row r="95" spans="1:43" ht="18" customHeight="1">
      <c r="A95" s="82"/>
      <c r="B95" s="480" t="s">
        <v>277</v>
      </c>
      <c r="C95" s="481"/>
      <c r="D95" s="481"/>
      <c r="E95" s="481"/>
      <c r="F95" s="481"/>
      <c r="G95" s="482"/>
      <c r="H95" s="483" t="str">
        <f>R90</f>
        <v>＊＊</v>
      </c>
      <c r="I95" s="472"/>
      <c r="J95" s="471" t="str">
        <f>R91</f>
        <v>＊＊</v>
      </c>
      <c r="K95" s="472"/>
      <c r="L95" s="471" t="str">
        <f>R92</f>
        <v>＊＊</v>
      </c>
      <c r="M95" s="472"/>
      <c r="N95" s="471" t="str">
        <f>R93</f>
        <v>＊＊</v>
      </c>
      <c r="O95" s="472"/>
      <c r="P95" s="471" t="str">
        <f>R94</f>
        <v>＊＊</v>
      </c>
      <c r="Q95" s="472"/>
      <c r="R95" s="473"/>
      <c r="S95" s="474"/>
      <c r="T95" s="475"/>
      <c r="U95" s="463"/>
      <c r="V95" s="462"/>
      <c r="W95" s="463"/>
      <c r="X95" s="462"/>
      <c r="Y95" s="463"/>
      <c r="Z95" s="462"/>
      <c r="AA95" s="463"/>
      <c r="AB95" s="462"/>
      <c r="AC95" s="463"/>
      <c r="AD95" s="462"/>
      <c r="AE95" s="463"/>
      <c r="AF95" s="462"/>
      <c r="AG95" s="463"/>
      <c r="AH95" s="464"/>
      <c r="AI95" s="464"/>
      <c r="AJ95" s="469"/>
      <c r="AK95" s="470"/>
      <c r="AN95" s="45">
        <f t="shared" si="65"/>
        <v>0</v>
      </c>
      <c r="AO95" s="90">
        <f t="shared" si="67"/>
        <v>0.5</v>
      </c>
      <c r="AP95" s="91">
        <f t="shared" si="68"/>
        <v>0</v>
      </c>
      <c r="AQ95" s="91">
        <f t="shared" si="69"/>
        <v>0.5</v>
      </c>
    </row>
    <row r="96" spans="1:43" ht="16.2" customHeight="1">
      <c r="T96" s="54">
        <f>(6-COUNTIF(A90:A95,""))*(6-COUNTIF(A90:A95,"")-1)/2</f>
        <v>6</v>
      </c>
      <c r="Y96" s="59"/>
      <c r="AB96" s="60"/>
      <c r="AE96" s="61"/>
    </row>
    <row r="97" spans="1:37" ht="16.2" customHeight="1">
      <c r="T97" s="54"/>
      <c r="Y97" s="53" t="s">
        <v>198</v>
      </c>
      <c r="Z97" s="60">
        <f>T64+T72+T80+T88+T96</f>
        <v>42</v>
      </c>
      <c r="AA97" s="45"/>
      <c r="AB97" s="45"/>
      <c r="AE97" s="61"/>
    </row>
    <row r="98" spans="1:37" ht="22.5" customHeight="1">
      <c r="A98" s="62" t="s">
        <v>200</v>
      </c>
      <c r="H98" s="65"/>
      <c r="J98" s="45"/>
      <c r="AB98" s="61"/>
    </row>
    <row r="99" spans="1:37" ht="22.5" customHeight="1">
      <c r="K99" s="66"/>
      <c r="L99" s="66"/>
      <c r="M99" s="66"/>
      <c r="N99" s="66"/>
      <c r="O99" s="66"/>
    </row>
    <row r="100" spans="1:37" ht="22.5" customHeight="1"/>
    <row r="101" spans="1:37" ht="22.5" customHeight="1"/>
    <row r="102" spans="1:37" ht="22.5" customHeight="1"/>
    <row r="103" spans="1:37" ht="22.5" customHeight="1"/>
    <row r="104" spans="1:37" ht="22.5" customHeight="1"/>
    <row r="105" spans="1:37" ht="22.5" customHeight="1"/>
    <row r="106" spans="1:37" ht="22.5" customHeight="1"/>
    <row r="107" spans="1:37" ht="22.5" customHeight="1"/>
    <row r="108" spans="1:37" ht="22.5" customHeight="1"/>
    <row r="109" spans="1:37" ht="22.5" customHeight="1"/>
    <row r="110" spans="1:37" s="249" customFormat="1" ht="22.5" customHeight="1">
      <c r="A110" s="247"/>
      <c r="B110" s="248"/>
      <c r="C110" s="248"/>
      <c r="D110" s="248"/>
      <c r="H110" s="250"/>
      <c r="I110" s="250"/>
      <c r="J110" s="250"/>
      <c r="K110" s="250"/>
      <c r="L110" s="251"/>
      <c r="M110" s="251"/>
      <c r="N110" s="250"/>
      <c r="O110" s="250"/>
      <c r="P110" s="250"/>
      <c r="Q110" s="250"/>
      <c r="R110" s="250"/>
      <c r="S110" s="251"/>
      <c r="T110" s="251"/>
      <c r="U110" s="250"/>
      <c r="V110" s="250"/>
      <c r="W110" s="250"/>
      <c r="X110" s="250"/>
      <c r="Y110" s="250"/>
      <c r="Z110" s="251"/>
      <c r="AA110" s="251"/>
      <c r="AB110" s="250"/>
      <c r="AC110" s="250"/>
      <c r="AD110" s="250"/>
      <c r="AE110" s="250"/>
      <c r="AF110" s="250"/>
      <c r="AG110" s="250"/>
      <c r="AH110" s="251"/>
      <c r="AI110" s="251"/>
    </row>
    <row r="111" spans="1:37">
      <c r="A111" s="349"/>
      <c r="B111" s="223"/>
      <c r="C111" s="223"/>
      <c r="D111" s="223"/>
      <c r="E111" s="223"/>
      <c r="F111" s="223"/>
      <c r="G111" s="223"/>
      <c r="H111" s="350"/>
      <c r="I111" s="350"/>
      <c r="J111" s="350"/>
      <c r="K111" s="350"/>
      <c r="L111" s="350"/>
      <c r="M111" s="350"/>
      <c r="N111" s="350"/>
      <c r="O111" s="350"/>
      <c r="P111" s="350"/>
      <c r="Q111" s="350"/>
      <c r="R111" s="350"/>
      <c r="S111" s="350"/>
      <c r="T111" s="350"/>
      <c r="U111" s="350"/>
      <c r="V111" s="350"/>
      <c r="W111" s="350"/>
      <c r="X111" s="350"/>
      <c r="Y111" s="350"/>
      <c r="Z111" s="350"/>
      <c r="AA111" s="350"/>
      <c r="AB111" s="350"/>
      <c r="AC111" s="350"/>
      <c r="AD111" s="350"/>
      <c r="AE111" s="350"/>
      <c r="AF111" s="350"/>
      <c r="AG111" s="350"/>
      <c r="AH111" s="350"/>
      <c r="AI111" s="350"/>
      <c r="AJ111" s="223"/>
      <c r="AK111" s="223"/>
    </row>
    <row r="112" spans="1:37" ht="33" customHeight="1">
      <c r="A112" s="351" t="s">
        <v>201</v>
      </c>
      <c r="B112" s="223"/>
      <c r="C112" s="223"/>
      <c r="D112" s="223"/>
      <c r="E112" s="223"/>
      <c r="F112" s="223"/>
      <c r="G112" s="223"/>
      <c r="H112" s="350"/>
      <c r="I112" s="350"/>
      <c r="J112" s="350"/>
      <c r="K112" s="350"/>
      <c r="L112" s="350"/>
      <c r="M112" s="350"/>
      <c r="N112" s="350"/>
      <c r="O112" s="350"/>
      <c r="P112" s="350"/>
      <c r="Q112" s="350"/>
      <c r="R112" s="350"/>
      <c r="S112" s="350"/>
      <c r="T112" s="350"/>
      <c r="U112" s="350"/>
      <c r="V112" s="350"/>
      <c r="W112" s="350"/>
      <c r="X112" s="350"/>
      <c r="Y112" s="350"/>
      <c r="Z112" s="350"/>
      <c r="AA112" s="350"/>
      <c r="AB112" s="350"/>
      <c r="AC112" s="350"/>
      <c r="AD112" s="350"/>
      <c r="AE112" s="350"/>
      <c r="AF112" s="350"/>
      <c r="AG112" s="350"/>
      <c r="AH112" s="350"/>
      <c r="AI112" s="115" t="s">
        <v>203</v>
      </c>
      <c r="AJ112" s="223"/>
      <c r="AK112" s="223"/>
    </row>
    <row r="113" spans="1:38" ht="33" customHeight="1">
      <c r="A113" s="98"/>
      <c r="B113" s="99" t="s">
        <v>202</v>
      </c>
      <c r="C113" s="98"/>
      <c r="D113" s="98"/>
      <c r="E113" s="98"/>
      <c r="F113" s="98"/>
      <c r="G113" s="98"/>
      <c r="H113" s="98"/>
      <c r="I113" s="98"/>
      <c r="J113" s="98"/>
      <c r="K113" s="98"/>
      <c r="L113" s="98"/>
      <c r="M113" s="98"/>
      <c r="N113" s="98"/>
      <c r="O113" s="98"/>
      <c r="P113" s="98"/>
      <c r="Q113" s="98"/>
      <c r="R113" s="98"/>
      <c r="S113" s="98"/>
      <c r="T113" s="352" t="s">
        <v>372</v>
      </c>
      <c r="U113" s="98"/>
      <c r="V113" s="98"/>
      <c r="W113" s="98"/>
      <c r="X113" s="353"/>
      <c r="Y113" s="98"/>
      <c r="Z113" s="98"/>
      <c r="AA113" s="98"/>
      <c r="AB113" s="98"/>
      <c r="AC113" s="98"/>
      <c r="AD113" s="98"/>
      <c r="AE113" s="98"/>
      <c r="AF113" s="98"/>
      <c r="AG113" s="98"/>
      <c r="AH113" s="98"/>
      <c r="AI113" s="98"/>
      <c r="AJ113" s="98"/>
      <c r="AK113" s="98"/>
    </row>
    <row r="114" spans="1:38" ht="33" hidden="1" customHeight="1">
      <c r="A114" s="98"/>
      <c r="B114" s="99" t="s">
        <v>369</v>
      </c>
      <c r="C114" s="98"/>
      <c r="D114" s="98"/>
      <c r="E114" s="98"/>
      <c r="F114" s="100"/>
      <c r="G114" s="98"/>
      <c r="H114" s="101" t="s">
        <v>379</v>
      </c>
      <c r="I114" s="101"/>
      <c r="J114" s="101"/>
      <c r="K114" s="101"/>
      <c r="L114" s="101"/>
      <c r="M114" s="101"/>
      <c r="N114" s="101"/>
      <c r="O114" s="101"/>
      <c r="P114" s="101"/>
      <c r="Q114" s="101"/>
      <c r="R114" s="101"/>
      <c r="S114" s="101"/>
      <c r="T114" s="102"/>
      <c r="U114" s="98"/>
      <c r="V114" s="98"/>
      <c r="W114" s="98"/>
      <c r="X114" s="103"/>
      <c r="Y114" s="98"/>
      <c r="Z114" s="98"/>
      <c r="AA114" s="98"/>
      <c r="AB114" s="98"/>
      <c r="AC114" s="98"/>
      <c r="AD114" s="98"/>
      <c r="AE114" s="98"/>
      <c r="AF114" s="98"/>
      <c r="AG114" s="98"/>
      <c r="AH114" s="98"/>
      <c r="AI114" s="104"/>
      <c r="AJ114" s="98"/>
      <c r="AK114" s="104"/>
    </row>
    <row r="115" spans="1:38" ht="29.25" hidden="1" customHeight="1">
      <c r="A115" s="98"/>
      <c r="B115" s="105" t="s">
        <v>180</v>
      </c>
      <c r="C115" s="420" t="s">
        <v>204</v>
      </c>
      <c r="D115" s="421"/>
      <c r="E115" s="421"/>
      <c r="F115" s="421"/>
      <c r="G115" s="422"/>
      <c r="H115" s="420" t="s">
        <v>205</v>
      </c>
      <c r="I115" s="421"/>
      <c r="J115" s="421"/>
      <c r="K115" s="421"/>
      <c r="L115" s="421"/>
      <c r="M115" s="421"/>
      <c r="N115" s="421"/>
      <c r="O115" s="421"/>
      <c r="P115" s="421"/>
      <c r="Q115" s="421"/>
      <c r="R115" s="421"/>
      <c r="S115" s="422"/>
      <c r="T115" s="420" t="s">
        <v>278</v>
      </c>
      <c r="U115" s="421"/>
      <c r="V115" s="421"/>
      <c r="W115" s="422"/>
      <c r="X115" s="420" t="s">
        <v>371</v>
      </c>
      <c r="Y115" s="421"/>
      <c r="Z115" s="421"/>
      <c r="AA115" s="421"/>
      <c r="AB115" s="421"/>
      <c r="AC115" s="422"/>
      <c r="AD115" s="420" t="s">
        <v>208</v>
      </c>
      <c r="AE115" s="421"/>
      <c r="AF115" s="421"/>
      <c r="AG115" s="421"/>
      <c r="AH115" s="421"/>
      <c r="AI115" s="422"/>
      <c r="AJ115" s="98"/>
      <c r="AK115" s="98"/>
    </row>
    <row r="116" spans="1:38" ht="29.25" hidden="1" customHeight="1">
      <c r="A116" s="98"/>
      <c r="B116" s="106" t="s">
        <v>182</v>
      </c>
      <c r="C116" s="423">
        <v>0.40277777777777773</v>
      </c>
      <c r="D116" s="424"/>
      <c r="E116" s="107" t="s">
        <v>206</v>
      </c>
      <c r="F116" s="424">
        <v>0.44097222222222227</v>
      </c>
      <c r="G116" s="425"/>
      <c r="H116" s="426" t="s">
        <v>347</v>
      </c>
      <c r="I116" s="427"/>
      <c r="J116" s="427"/>
      <c r="K116" s="427"/>
      <c r="L116" s="428"/>
      <c r="M116" s="224">
        <v>4</v>
      </c>
      <c r="N116" s="225">
        <v>0</v>
      </c>
      <c r="O116" s="426" t="s">
        <v>434</v>
      </c>
      <c r="P116" s="427"/>
      <c r="Q116" s="427"/>
      <c r="R116" s="427"/>
      <c r="S116" s="428"/>
      <c r="T116" s="426" t="str">
        <f>H119</f>
        <v>55習台シニア</v>
      </c>
      <c r="U116" s="427"/>
      <c r="V116" s="427"/>
      <c r="W116" s="428"/>
      <c r="X116" s="429" t="str">
        <f>H118</f>
        <v>ブラゼンチン</v>
      </c>
      <c r="Y116" s="427"/>
      <c r="Z116" s="427"/>
      <c r="AA116" s="427"/>
      <c r="AB116" s="427"/>
      <c r="AC116" s="428"/>
      <c r="AD116" s="429" t="s">
        <v>279</v>
      </c>
      <c r="AE116" s="427"/>
      <c r="AF116" s="427"/>
      <c r="AG116" s="427"/>
      <c r="AH116" s="427"/>
      <c r="AI116" s="428"/>
      <c r="AJ116" s="98"/>
      <c r="AK116" s="98"/>
    </row>
    <row r="117" spans="1:38" ht="29.25" hidden="1" customHeight="1">
      <c r="A117" s="98"/>
      <c r="B117" s="108" t="s">
        <v>183</v>
      </c>
      <c r="C117" s="406">
        <v>0.44444444444444442</v>
      </c>
      <c r="D117" s="407"/>
      <c r="E117" s="109" t="s">
        <v>206</v>
      </c>
      <c r="F117" s="407">
        <v>0.4826388888888889</v>
      </c>
      <c r="G117" s="408"/>
      <c r="H117" s="426" t="s">
        <v>449</v>
      </c>
      <c r="I117" s="427"/>
      <c r="J117" s="427"/>
      <c r="K117" s="427"/>
      <c r="L117" s="428"/>
      <c r="M117" s="224">
        <v>1</v>
      </c>
      <c r="N117" s="225">
        <v>0</v>
      </c>
      <c r="O117" s="426" t="s">
        <v>451</v>
      </c>
      <c r="P117" s="427"/>
      <c r="Q117" s="427"/>
      <c r="R117" s="427"/>
      <c r="S117" s="428"/>
      <c r="T117" s="409" t="str">
        <f>H119</f>
        <v>55習台シニア</v>
      </c>
      <c r="U117" s="410"/>
      <c r="V117" s="410"/>
      <c r="W117" s="411"/>
      <c r="X117" s="412" t="str">
        <f>O119</f>
        <v>55八千代</v>
      </c>
      <c r="Y117" s="410"/>
      <c r="Z117" s="410"/>
      <c r="AA117" s="410"/>
      <c r="AB117" s="410"/>
      <c r="AC117" s="411"/>
      <c r="AD117" s="412" t="s">
        <v>279</v>
      </c>
      <c r="AE117" s="410"/>
      <c r="AF117" s="410"/>
      <c r="AG117" s="410"/>
      <c r="AH117" s="410"/>
      <c r="AI117" s="411"/>
      <c r="AJ117" s="98"/>
      <c r="AK117" s="98"/>
    </row>
    <row r="118" spans="1:38" ht="29.25" hidden="1" customHeight="1">
      <c r="A118" s="98"/>
      <c r="B118" s="110" t="s">
        <v>184</v>
      </c>
      <c r="C118" s="456">
        <v>0.4861111111111111</v>
      </c>
      <c r="D118" s="457"/>
      <c r="E118" s="111" t="s">
        <v>206</v>
      </c>
      <c r="F118" s="457">
        <v>0.52430555555555558</v>
      </c>
      <c r="G118" s="458"/>
      <c r="H118" s="426" t="s">
        <v>72</v>
      </c>
      <c r="I118" s="427"/>
      <c r="J118" s="427"/>
      <c r="K118" s="427"/>
      <c r="L118" s="428"/>
      <c r="M118" s="224">
        <v>1</v>
      </c>
      <c r="N118" s="225">
        <v>0</v>
      </c>
      <c r="O118" s="426" t="s">
        <v>430</v>
      </c>
      <c r="P118" s="427"/>
      <c r="Q118" s="427"/>
      <c r="R118" s="427"/>
      <c r="S118" s="428"/>
      <c r="T118" s="409" t="str">
        <f>O116</f>
        <v>エスペランサ40</v>
      </c>
      <c r="U118" s="410"/>
      <c r="V118" s="410"/>
      <c r="W118" s="411"/>
      <c r="X118" s="430" t="str">
        <f>H116</f>
        <v>トキガネ</v>
      </c>
      <c r="Y118" s="431"/>
      <c r="Z118" s="431"/>
      <c r="AA118" s="431"/>
      <c r="AB118" s="431"/>
      <c r="AC118" s="432"/>
      <c r="AD118" s="412" t="s">
        <v>279</v>
      </c>
      <c r="AE118" s="410"/>
      <c r="AF118" s="410"/>
      <c r="AG118" s="410"/>
      <c r="AH118" s="410"/>
      <c r="AI118" s="411"/>
      <c r="AJ118" s="98"/>
      <c r="AK118" s="98"/>
    </row>
    <row r="119" spans="1:38" ht="29.25" hidden="1" customHeight="1">
      <c r="A119" s="98"/>
      <c r="B119" s="110" t="s">
        <v>185</v>
      </c>
      <c r="C119" s="456">
        <v>0.52777777777777779</v>
      </c>
      <c r="D119" s="457"/>
      <c r="E119" s="111" t="s">
        <v>206</v>
      </c>
      <c r="F119" s="457">
        <v>0.56597222222222221</v>
      </c>
      <c r="G119" s="458"/>
      <c r="H119" s="426" t="s">
        <v>337</v>
      </c>
      <c r="I119" s="427"/>
      <c r="J119" s="427"/>
      <c r="K119" s="427"/>
      <c r="L119" s="428"/>
      <c r="M119" s="224">
        <v>1</v>
      </c>
      <c r="N119" s="225">
        <v>1</v>
      </c>
      <c r="O119" s="426" t="s">
        <v>448</v>
      </c>
      <c r="P119" s="427"/>
      <c r="Q119" s="427"/>
      <c r="R119" s="427"/>
      <c r="S119" s="428"/>
      <c r="T119" s="409" t="str">
        <f>O117</f>
        <v>55千葉四十雀</v>
      </c>
      <c r="U119" s="410"/>
      <c r="V119" s="410"/>
      <c r="W119" s="411"/>
      <c r="X119" s="430" t="str">
        <f>H117</f>
        <v>浜野シニア50</v>
      </c>
      <c r="Y119" s="431"/>
      <c r="Z119" s="431"/>
      <c r="AA119" s="431"/>
      <c r="AB119" s="431"/>
      <c r="AC119" s="432"/>
      <c r="AD119" s="412" t="s">
        <v>279</v>
      </c>
      <c r="AE119" s="410"/>
      <c r="AF119" s="410"/>
      <c r="AG119" s="410"/>
      <c r="AH119" s="410"/>
      <c r="AI119" s="411"/>
      <c r="AJ119" s="98"/>
      <c r="AK119" s="98"/>
    </row>
    <row r="120" spans="1:38" ht="29.25" hidden="1" customHeight="1">
      <c r="A120" s="112"/>
      <c r="B120" s="113" t="s">
        <v>186</v>
      </c>
      <c r="C120" s="413">
        <v>0.56944444444444442</v>
      </c>
      <c r="D120" s="414"/>
      <c r="E120" s="114" t="s">
        <v>207</v>
      </c>
      <c r="F120" s="414">
        <v>0.60763888888888895</v>
      </c>
      <c r="G120" s="415"/>
      <c r="H120" s="420" t="s">
        <v>442</v>
      </c>
      <c r="I120" s="421"/>
      <c r="J120" s="421"/>
      <c r="K120" s="421"/>
      <c r="L120" s="422"/>
      <c r="M120" s="354">
        <v>0</v>
      </c>
      <c r="N120" s="355">
        <v>0</v>
      </c>
      <c r="O120" s="420" t="s">
        <v>444</v>
      </c>
      <c r="P120" s="421"/>
      <c r="Q120" s="421"/>
      <c r="R120" s="421"/>
      <c r="S120" s="422"/>
      <c r="T120" s="416" t="str">
        <f>O117</f>
        <v>55千葉四十雀</v>
      </c>
      <c r="U120" s="417"/>
      <c r="V120" s="417"/>
      <c r="W120" s="418"/>
      <c r="X120" s="416" t="str">
        <f>O118</f>
        <v>Y-AJACK40</v>
      </c>
      <c r="Y120" s="417"/>
      <c r="Z120" s="417"/>
      <c r="AA120" s="417"/>
      <c r="AB120" s="417"/>
      <c r="AC120" s="418"/>
      <c r="AD120" s="419" t="s">
        <v>279</v>
      </c>
      <c r="AE120" s="417"/>
      <c r="AF120" s="417"/>
      <c r="AG120" s="417"/>
      <c r="AH120" s="417"/>
      <c r="AI120" s="418"/>
      <c r="AJ120" s="98"/>
      <c r="AK120" s="98"/>
    </row>
    <row r="121" spans="1:38" ht="33" hidden="1" customHeight="1">
      <c r="A121" s="98"/>
      <c r="B121" s="99" t="s">
        <v>369</v>
      </c>
      <c r="C121" s="98"/>
      <c r="D121" s="98"/>
      <c r="E121" s="98"/>
      <c r="F121" s="98"/>
      <c r="G121" s="98"/>
      <c r="H121" s="101" t="s">
        <v>380</v>
      </c>
      <c r="I121" s="101"/>
      <c r="J121" s="101"/>
      <c r="K121" s="101"/>
      <c r="L121" s="101"/>
      <c r="M121" s="101"/>
      <c r="N121" s="101"/>
      <c r="O121" s="101"/>
      <c r="P121" s="101"/>
      <c r="Q121" s="101"/>
      <c r="R121" s="101"/>
      <c r="S121" s="101"/>
      <c r="T121" s="98"/>
      <c r="U121" s="98"/>
      <c r="V121" s="98"/>
      <c r="W121" s="98"/>
      <c r="X121" s="98"/>
      <c r="Y121" s="98"/>
      <c r="Z121" s="98"/>
      <c r="AA121" s="98"/>
      <c r="AB121" s="98"/>
      <c r="AC121" s="98"/>
      <c r="AD121" s="98"/>
      <c r="AE121" s="98"/>
      <c r="AF121" s="98"/>
      <c r="AG121" s="98"/>
      <c r="AH121" s="98"/>
      <c r="AI121" s="115"/>
      <c r="AJ121" s="98"/>
      <c r="AK121" s="98"/>
    </row>
    <row r="122" spans="1:38" ht="29.25" hidden="1" customHeight="1">
      <c r="A122" s="98"/>
      <c r="B122" s="105" t="s">
        <v>180</v>
      </c>
      <c r="C122" s="420" t="s">
        <v>204</v>
      </c>
      <c r="D122" s="421"/>
      <c r="E122" s="421"/>
      <c r="F122" s="421"/>
      <c r="G122" s="422"/>
      <c r="H122" s="420" t="s">
        <v>205</v>
      </c>
      <c r="I122" s="421"/>
      <c r="J122" s="421"/>
      <c r="K122" s="421"/>
      <c r="L122" s="421"/>
      <c r="M122" s="421"/>
      <c r="N122" s="421"/>
      <c r="O122" s="421"/>
      <c r="P122" s="421"/>
      <c r="Q122" s="421"/>
      <c r="R122" s="421"/>
      <c r="S122" s="422"/>
      <c r="T122" s="420" t="s">
        <v>278</v>
      </c>
      <c r="U122" s="421"/>
      <c r="V122" s="421"/>
      <c r="W122" s="422"/>
      <c r="X122" s="420" t="s">
        <v>371</v>
      </c>
      <c r="Y122" s="421"/>
      <c r="Z122" s="421"/>
      <c r="AA122" s="421"/>
      <c r="AB122" s="421"/>
      <c r="AC122" s="422"/>
      <c r="AD122" s="420" t="s">
        <v>208</v>
      </c>
      <c r="AE122" s="421"/>
      <c r="AF122" s="421"/>
      <c r="AG122" s="421"/>
      <c r="AH122" s="421"/>
      <c r="AI122" s="422"/>
      <c r="AJ122" s="98"/>
      <c r="AK122" s="98"/>
    </row>
    <row r="123" spans="1:38" ht="29.25" hidden="1" customHeight="1">
      <c r="A123" s="98"/>
      <c r="B123" s="106" t="s">
        <v>182</v>
      </c>
      <c r="C123" s="423">
        <v>0.40277777777777773</v>
      </c>
      <c r="D123" s="424"/>
      <c r="E123" s="107" t="s">
        <v>206</v>
      </c>
      <c r="F123" s="424">
        <v>0.44097222222222227</v>
      </c>
      <c r="G123" s="425"/>
      <c r="H123" s="426" t="s">
        <v>342</v>
      </c>
      <c r="I123" s="427"/>
      <c r="J123" s="427"/>
      <c r="K123" s="427"/>
      <c r="L123" s="428"/>
      <c r="M123" s="224">
        <v>2</v>
      </c>
      <c r="N123" s="225">
        <v>0</v>
      </c>
      <c r="O123" s="426" t="s">
        <v>452</v>
      </c>
      <c r="P123" s="427"/>
      <c r="Q123" s="427"/>
      <c r="R123" s="427"/>
      <c r="S123" s="428"/>
      <c r="T123" s="426" t="str">
        <f>H126</f>
        <v>習台シニア40</v>
      </c>
      <c r="U123" s="427"/>
      <c r="V123" s="427"/>
      <c r="W123" s="428"/>
      <c r="X123" s="429" t="str">
        <f>H125</f>
        <v>商大クラブ50</v>
      </c>
      <c r="Y123" s="427"/>
      <c r="Z123" s="427"/>
      <c r="AA123" s="427"/>
      <c r="AB123" s="427"/>
      <c r="AC123" s="428"/>
      <c r="AD123" s="429" t="s">
        <v>279</v>
      </c>
      <c r="AE123" s="427"/>
      <c r="AF123" s="427"/>
      <c r="AG123" s="427"/>
      <c r="AH123" s="427"/>
      <c r="AI123" s="428"/>
      <c r="AJ123" s="98"/>
      <c r="AK123" s="98"/>
    </row>
    <row r="124" spans="1:38" ht="29.25" hidden="1" customHeight="1">
      <c r="A124" s="98"/>
      <c r="B124" s="108" t="s">
        <v>183</v>
      </c>
      <c r="C124" s="406">
        <v>0.44444444444444442</v>
      </c>
      <c r="D124" s="407"/>
      <c r="E124" s="109" t="s">
        <v>206</v>
      </c>
      <c r="F124" s="407">
        <v>0.4826388888888889</v>
      </c>
      <c r="G124" s="408"/>
      <c r="H124" s="426" t="s">
        <v>431</v>
      </c>
      <c r="I124" s="427"/>
      <c r="J124" s="427"/>
      <c r="K124" s="427"/>
      <c r="L124" s="428"/>
      <c r="M124" s="224">
        <v>1</v>
      </c>
      <c r="N124" s="225">
        <v>0</v>
      </c>
      <c r="O124" s="426" t="s">
        <v>433</v>
      </c>
      <c r="P124" s="427"/>
      <c r="Q124" s="427"/>
      <c r="R124" s="427"/>
      <c r="S124" s="428"/>
      <c r="T124" s="409" t="str">
        <f>H126</f>
        <v>習台シニア40</v>
      </c>
      <c r="U124" s="410"/>
      <c r="V124" s="410"/>
      <c r="W124" s="411"/>
      <c r="X124" s="412" t="str">
        <f>O126</f>
        <v>袖ヶ浦シニア40</v>
      </c>
      <c r="Y124" s="410"/>
      <c r="Z124" s="410"/>
      <c r="AA124" s="410"/>
      <c r="AB124" s="410"/>
      <c r="AC124" s="411"/>
      <c r="AD124" s="412" t="s">
        <v>279</v>
      </c>
      <c r="AE124" s="410"/>
      <c r="AF124" s="410"/>
      <c r="AG124" s="410"/>
      <c r="AH124" s="410"/>
      <c r="AI124" s="411"/>
      <c r="AJ124" s="98"/>
      <c r="AK124" s="98"/>
    </row>
    <row r="125" spans="1:38" ht="29.25" hidden="1" customHeight="1">
      <c r="A125" s="98"/>
      <c r="B125" s="110" t="s">
        <v>184</v>
      </c>
      <c r="C125" s="456">
        <v>0.4861111111111111</v>
      </c>
      <c r="D125" s="457"/>
      <c r="E125" s="111" t="s">
        <v>206</v>
      </c>
      <c r="F125" s="457">
        <v>0.52430555555555558</v>
      </c>
      <c r="G125" s="458"/>
      <c r="H125" s="426" t="s">
        <v>446</v>
      </c>
      <c r="I125" s="427"/>
      <c r="J125" s="427"/>
      <c r="K125" s="427"/>
      <c r="L125" s="428"/>
      <c r="M125" s="224">
        <v>0</v>
      </c>
      <c r="N125" s="225">
        <v>0</v>
      </c>
      <c r="O125" s="426" t="s">
        <v>349</v>
      </c>
      <c r="P125" s="427"/>
      <c r="Q125" s="427"/>
      <c r="R125" s="427"/>
      <c r="S125" s="428"/>
      <c r="T125" s="409" t="str">
        <f>O123</f>
        <v>習台シニア50</v>
      </c>
      <c r="U125" s="410"/>
      <c r="V125" s="410"/>
      <c r="W125" s="411"/>
      <c r="X125" s="430" t="str">
        <f>H123</f>
        <v>FC船橋50</v>
      </c>
      <c r="Y125" s="431"/>
      <c r="Z125" s="431"/>
      <c r="AA125" s="431"/>
      <c r="AB125" s="431"/>
      <c r="AC125" s="432"/>
      <c r="AD125" s="412" t="s">
        <v>279</v>
      </c>
      <c r="AE125" s="410"/>
      <c r="AF125" s="410"/>
      <c r="AG125" s="410"/>
      <c r="AH125" s="410"/>
      <c r="AI125" s="411"/>
      <c r="AJ125" s="98"/>
      <c r="AK125" s="98"/>
    </row>
    <row r="126" spans="1:38" ht="29.25" hidden="1" customHeight="1">
      <c r="A126" s="98"/>
      <c r="B126" s="110" t="s">
        <v>185</v>
      </c>
      <c r="C126" s="456">
        <v>0.52777777777777779</v>
      </c>
      <c r="D126" s="457"/>
      <c r="E126" s="111" t="s">
        <v>206</v>
      </c>
      <c r="F126" s="457">
        <v>0.56597222222222221</v>
      </c>
      <c r="G126" s="458"/>
      <c r="H126" s="426" t="s">
        <v>428</v>
      </c>
      <c r="I126" s="427"/>
      <c r="J126" s="427"/>
      <c r="K126" s="427"/>
      <c r="L126" s="428"/>
      <c r="M126" s="224">
        <v>0</v>
      </c>
      <c r="N126" s="225">
        <v>2</v>
      </c>
      <c r="O126" s="426" t="s">
        <v>429</v>
      </c>
      <c r="P126" s="427"/>
      <c r="Q126" s="427"/>
      <c r="R126" s="427"/>
      <c r="S126" s="428"/>
      <c r="T126" s="409" t="str">
        <f>O124</f>
        <v>マクハリ40</v>
      </c>
      <c r="U126" s="410"/>
      <c r="V126" s="410"/>
      <c r="W126" s="411"/>
      <c r="X126" s="430" t="str">
        <f>H124</f>
        <v>浦安シニア40</v>
      </c>
      <c r="Y126" s="431"/>
      <c r="Z126" s="431"/>
      <c r="AA126" s="431"/>
      <c r="AB126" s="431"/>
      <c r="AC126" s="432"/>
      <c r="AD126" s="412" t="s">
        <v>279</v>
      </c>
      <c r="AE126" s="410"/>
      <c r="AF126" s="410"/>
      <c r="AG126" s="410"/>
      <c r="AH126" s="410"/>
      <c r="AI126" s="411"/>
      <c r="AJ126" s="98"/>
      <c r="AK126" s="98"/>
    </row>
    <row r="127" spans="1:38" ht="29.25" hidden="1" customHeight="1">
      <c r="A127" s="112"/>
      <c r="B127" s="113" t="s">
        <v>186</v>
      </c>
      <c r="C127" s="413">
        <v>0.56944444444444442</v>
      </c>
      <c r="D127" s="414"/>
      <c r="E127" s="114" t="s">
        <v>207</v>
      </c>
      <c r="F127" s="414">
        <v>0.60763888888888895</v>
      </c>
      <c r="G127" s="415"/>
      <c r="H127" s="420" t="s">
        <v>441</v>
      </c>
      <c r="I127" s="421"/>
      <c r="J127" s="421"/>
      <c r="K127" s="421"/>
      <c r="L127" s="422"/>
      <c r="M127" s="354">
        <v>0</v>
      </c>
      <c r="N127" s="355">
        <v>4</v>
      </c>
      <c r="O127" s="420" t="s">
        <v>445</v>
      </c>
      <c r="P127" s="421"/>
      <c r="Q127" s="421"/>
      <c r="R127" s="421"/>
      <c r="S127" s="422"/>
      <c r="T127" s="416" t="str">
        <f>O124</f>
        <v>マクハリ40</v>
      </c>
      <c r="U127" s="417"/>
      <c r="V127" s="417"/>
      <c r="W127" s="418"/>
      <c r="X127" s="416" t="str">
        <f>O125</f>
        <v>55CE-B</v>
      </c>
      <c r="Y127" s="417"/>
      <c r="Z127" s="417"/>
      <c r="AA127" s="417"/>
      <c r="AB127" s="417"/>
      <c r="AC127" s="418"/>
      <c r="AD127" s="419" t="s">
        <v>279</v>
      </c>
      <c r="AE127" s="417"/>
      <c r="AF127" s="417"/>
      <c r="AG127" s="417"/>
      <c r="AH127" s="417"/>
      <c r="AI127" s="418"/>
      <c r="AJ127" s="98"/>
      <c r="AK127" s="98"/>
    </row>
    <row r="128" spans="1:38" ht="33" hidden="1" customHeight="1">
      <c r="A128" s="98"/>
      <c r="B128" s="99" t="s">
        <v>382</v>
      </c>
      <c r="C128" s="98"/>
      <c r="D128" s="98"/>
      <c r="E128" s="98"/>
      <c r="F128" s="100"/>
      <c r="G128" s="98"/>
      <c r="H128" s="101" t="s">
        <v>381</v>
      </c>
      <c r="I128" s="101"/>
      <c r="J128" s="101"/>
      <c r="K128" s="101"/>
      <c r="L128" s="101"/>
      <c r="M128" s="101"/>
      <c r="N128" s="101"/>
      <c r="O128" s="101"/>
      <c r="P128" s="101"/>
      <c r="Q128" s="101"/>
      <c r="R128" s="101"/>
      <c r="S128" s="101"/>
      <c r="T128" s="102"/>
      <c r="U128" s="98"/>
      <c r="V128" s="98"/>
      <c r="W128" s="98"/>
      <c r="X128" s="103"/>
      <c r="Y128" s="98"/>
      <c r="Z128" s="98"/>
      <c r="AA128" s="98"/>
      <c r="AB128" s="98"/>
      <c r="AC128" s="98"/>
      <c r="AD128" s="98"/>
      <c r="AE128" s="98"/>
      <c r="AF128" s="98"/>
      <c r="AG128" s="98"/>
      <c r="AH128" s="98"/>
      <c r="AI128" s="115"/>
      <c r="AJ128" s="98"/>
      <c r="AK128" s="104"/>
      <c r="AL128" s="223"/>
    </row>
    <row r="129" spans="1:38" ht="29.25" hidden="1" customHeight="1">
      <c r="A129" s="98"/>
      <c r="B129" s="105" t="s">
        <v>180</v>
      </c>
      <c r="C129" s="420" t="s">
        <v>204</v>
      </c>
      <c r="D129" s="421"/>
      <c r="E129" s="421"/>
      <c r="F129" s="421"/>
      <c r="G129" s="422"/>
      <c r="H129" s="420" t="s">
        <v>205</v>
      </c>
      <c r="I129" s="421"/>
      <c r="J129" s="421"/>
      <c r="K129" s="421"/>
      <c r="L129" s="421"/>
      <c r="M129" s="421"/>
      <c r="N129" s="421"/>
      <c r="O129" s="421"/>
      <c r="P129" s="421"/>
      <c r="Q129" s="421"/>
      <c r="R129" s="421"/>
      <c r="S129" s="422"/>
      <c r="T129" s="420" t="s">
        <v>278</v>
      </c>
      <c r="U129" s="421"/>
      <c r="V129" s="421"/>
      <c r="W129" s="422"/>
      <c r="X129" s="420" t="s">
        <v>371</v>
      </c>
      <c r="Y129" s="421"/>
      <c r="Z129" s="421"/>
      <c r="AA129" s="421"/>
      <c r="AB129" s="421"/>
      <c r="AC129" s="422"/>
      <c r="AD129" s="420" t="s">
        <v>208</v>
      </c>
      <c r="AE129" s="421"/>
      <c r="AF129" s="421"/>
      <c r="AG129" s="421"/>
      <c r="AH129" s="421"/>
      <c r="AI129" s="422"/>
      <c r="AJ129" s="98"/>
      <c r="AK129" s="98"/>
      <c r="AL129" s="223"/>
    </row>
    <row r="130" spans="1:38" ht="29.25" hidden="1" customHeight="1">
      <c r="A130" s="98"/>
      <c r="B130" s="106" t="s">
        <v>182</v>
      </c>
      <c r="C130" s="423">
        <v>0.40277777777777773</v>
      </c>
      <c r="D130" s="424"/>
      <c r="E130" s="107" t="s">
        <v>206</v>
      </c>
      <c r="F130" s="424">
        <v>0.44097222222222227</v>
      </c>
      <c r="G130" s="425"/>
      <c r="H130" s="426" t="s">
        <v>424</v>
      </c>
      <c r="I130" s="427"/>
      <c r="J130" s="427"/>
      <c r="K130" s="427"/>
      <c r="L130" s="428"/>
      <c r="M130" s="224">
        <v>13</v>
      </c>
      <c r="N130" s="225">
        <v>0</v>
      </c>
      <c r="O130" s="426" t="e">
        <f>#REF!</f>
        <v>#REF!</v>
      </c>
      <c r="P130" s="427"/>
      <c r="Q130" s="427"/>
      <c r="R130" s="427"/>
      <c r="S130" s="428"/>
      <c r="T130" s="426" t="str">
        <f>O133</f>
        <v>八千代FC50</v>
      </c>
      <c r="U130" s="427"/>
      <c r="V130" s="427"/>
      <c r="W130" s="428"/>
      <c r="X130" s="429" t="str">
        <f>O132</f>
        <v>市原シニア</v>
      </c>
      <c r="Y130" s="427"/>
      <c r="Z130" s="427"/>
      <c r="AA130" s="427"/>
      <c r="AB130" s="427"/>
      <c r="AC130" s="428"/>
      <c r="AD130" s="429" t="str">
        <f>O132</f>
        <v>市原シニア</v>
      </c>
      <c r="AE130" s="427"/>
      <c r="AF130" s="427"/>
      <c r="AG130" s="427"/>
      <c r="AH130" s="427"/>
      <c r="AI130" s="428"/>
      <c r="AJ130" s="98"/>
      <c r="AK130" s="98"/>
      <c r="AL130" s="223"/>
    </row>
    <row r="131" spans="1:38" ht="29.25" hidden="1" customHeight="1">
      <c r="A131" s="98"/>
      <c r="B131" s="108" t="s">
        <v>183</v>
      </c>
      <c r="C131" s="406">
        <v>0.44444444444444442</v>
      </c>
      <c r="D131" s="407"/>
      <c r="E131" s="109" t="s">
        <v>206</v>
      </c>
      <c r="F131" s="407">
        <v>0.4826388888888889</v>
      </c>
      <c r="G131" s="408"/>
      <c r="H131" s="409" t="s">
        <v>439</v>
      </c>
      <c r="I131" s="410"/>
      <c r="J131" s="410"/>
      <c r="K131" s="410"/>
      <c r="L131" s="411"/>
      <c r="M131" s="226">
        <v>0</v>
      </c>
      <c r="N131" s="227">
        <v>2</v>
      </c>
      <c r="O131" s="409" t="e">
        <f>#REF!</f>
        <v>#REF!</v>
      </c>
      <c r="P131" s="410"/>
      <c r="Q131" s="410"/>
      <c r="R131" s="410"/>
      <c r="S131" s="411"/>
      <c r="T131" s="409" t="str">
        <f>O133</f>
        <v>八千代FC50</v>
      </c>
      <c r="U131" s="410"/>
      <c r="V131" s="410"/>
      <c r="W131" s="411"/>
      <c r="X131" s="412" t="e">
        <f>H133</f>
        <v>#REF!</v>
      </c>
      <c r="Y131" s="410"/>
      <c r="Z131" s="410"/>
      <c r="AA131" s="410"/>
      <c r="AB131" s="410"/>
      <c r="AC131" s="411"/>
      <c r="AD131" s="412" t="e">
        <f>O130</f>
        <v>#REF!</v>
      </c>
      <c r="AE131" s="410"/>
      <c r="AF131" s="410"/>
      <c r="AG131" s="410"/>
      <c r="AH131" s="410"/>
      <c r="AI131" s="411"/>
      <c r="AJ131" s="98"/>
      <c r="AK131" s="98"/>
      <c r="AL131" s="223"/>
    </row>
    <row r="132" spans="1:38" ht="29.25" hidden="1" customHeight="1">
      <c r="A132" s="98"/>
      <c r="B132" s="110" t="s">
        <v>184</v>
      </c>
      <c r="C132" s="456">
        <v>0.4861111111111111</v>
      </c>
      <c r="D132" s="457"/>
      <c r="E132" s="111" t="s">
        <v>206</v>
      </c>
      <c r="F132" s="457">
        <v>0.52430555555555558</v>
      </c>
      <c r="G132" s="458"/>
      <c r="H132" s="409" t="s">
        <v>285</v>
      </c>
      <c r="I132" s="410"/>
      <c r="J132" s="410"/>
      <c r="K132" s="410"/>
      <c r="L132" s="410"/>
      <c r="M132" s="226">
        <v>0</v>
      </c>
      <c r="N132" s="227">
        <v>0</v>
      </c>
      <c r="O132" s="410" t="s">
        <v>69</v>
      </c>
      <c r="P132" s="410"/>
      <c r="Q132" s="410"/>
      <c r="R132" s="410"/>
      <c r="S132" s="411"/>
      <c r="T132" s="409" t="str">
        <f>H134</f>
        <v>千葉四十雀40</v>
      </c>
      <c r="U132" s="410"/>
      <c r="V132" s="410"/>
      <c r="W132" s="411"/>
      <c r="X132" s="430" t="str">
        <f>H130</f>
        <v>FC船橋40</v>
      </c>
      <c r="Y132" s="431"/>
      <c r="Z132" s="431"/>
      <c r="AA132" s="431"/>
      <c r="AB132" s="431"/>
      <c r="AC132" s="432"/>
      <c r="AD132" s="412" t="str">
        <f>O134</f>
        <v>カラクテル</v>
      </c>
      <c r="AE132" s="410"/>
      <c r="AF132" s="410"/>
      <c r="AG132" s="410"/>
      <c r="AH132" s="410"/>
      <c r="AI132" s="411"/>
      <c r="AJ132" s="98"/>
      <c r="AK132" s="98"/>
      <c r="AL132" s="223"/>
    </row>
    <row r="133" spans="1:38" ht="29.25" hidden="1" customHeight="1">
      <c r="A133" s="98"/>
      <c r="B133" s="110" t="s">
        <v>185</v>
      </c>
      <c r="C133" s="456">
        <v>0.52777777777777779</v>
      </c>
      <c r="D133" s="457"/>
      <c r="E133" s="111" t="s">
        <v>206</v>
      </c>
      <c r="F133" s="457">
        <v>0.56597222222222221</v>
      </c>
      <c r="G133" s="458"/>
      <c r="H133" s="409" t="e">
        <f>#REF!</f>
        <v>#REF!</v>
      </c>
      <c r="I133" s="410"/>
      <c r="J133" s="410"/>
      <c r="K133" s="410"/>
      <c r="L133" s="410"/>
      <c r="M133" s="226">
        <v>0</v>
      </c>
      <c r="N133" s="227">
        <v>2</v>
      </c>
      <c r="O133" s="410" t="s">
        <v>454</v>
      </c>
      <c r="P133" s="410"/>
      <c r="Q133" s="410"/>
      <c r="R133" s="410"/>
      <c r="S133" s="411"/>
      <c r="T133" s="409" t="e">
        <f>O131</f>
        <v>#REF!</v>
      </c>
      <c r="U133" s="410"/>
      <c r="V133" s="410"/>
      <c r="W133" s="411"/>
      <c r="X133" s="430" t="str">
        <f>H131</f>
        <v>緑町シニア50</v>
      </c>
      <c r="Y133" s="431"/>
      <c r="Z133" s="431"/>
      <c r="AA133" s="431"/>
      <c r="AB133" s="431"/>
      <c r="AC133" s="432"/>
      <c r="AD133" s="412" t="e">
        <f>O131</f>
        <v>#REF!</v>
      </c>
      <c r="AE133" s="410"/>
      <c r="AF133" s="410"/>
      <c r="AG133" s="410"/>
      <c r="AH133" s="410"/>
      <c r="AI133" s="411"/>
      <c r="AJ133" s="98"/>
      <c r="AK133" s="98"/>
      <c r="AL133" s="223"/>
    </row>
    <row r="134" spans="1:38" ht="29.25" hidden="1" customHeight="1">
      <c r="A134" s="112"/>
      <c r="B134" s="113" t="s">
        <v>186</v>
      </c>
      <c r="C134" s="413">
        <v>0.56944444444444442</v>
      </c>
      <c r="D134" s="414"/>
      <c r="E134" s="114" t="s">
        <v>207</v>
      </c>
      <c r="F134" s="414">
        <v>0.60763888888888895</v>
      </c>
      <c r="G134" s="415"/>
      <c r="H134" s="416" t="s">
        <v>436</v>
      </c>
      <c r="I134" s="417"/>
      <c r="J134" s="417"/>
      <c r="K134" s="417"/>
      <c r="L134" s="417"/>
      <c r="M134" s="228">
        <v>0</v>
      </c>
      <c r="N134" s="229">
        <v>0</v>
      </c>
      <c r="O134" s="417" t="s">
        <v>283</v>
      </c>
      <c r="P134" s="417"/>
      <c r="Q134" s="417"/>
      <c r="R134" s="417"/>
      <c r="S134" s="418"/>
      <c r="T134" s="416" t="e">
        <f>O131</f>
        <v>#REF!</v>
      </c>
      <c r="U134" s="417"/>
      <c r="V134" s="417"/>
      <c r="W134" s="418"/>
      <c r="X134" s="416" t="str">
        <f>H132</f>
        <v>レーベン</v>
      </c>
      <c r="Y134" s="417"/>
      <c r="Z134" s="417"/>
      <c r="AA134" s="417"/>
      <c r="AB134" s="417"/>
      <c r="AC134" s="418"/>
      <c r="AD134" s="419" t="str">
        <f>H132</f>
        <v>レーベン</v>
      </c>
      <c r="AE134" s="417"/>
      <c r="AF134" s="417"/>
      <c r="AG134" s="417"/>
      <c r="AH134" s="417"/>
      <c r="AI134" s="418"/>
      <c r="AJ134" s="98"/>
      <c r="AK134" s="98"/>
      <c r="AL134" s="223"/>
    </row>
    <row r="135" spans="1:38" ht="33" hidden="1" customHeight="1">
      <c r="A135" s="98"/>
      <c r="B135" s="99" t="s">
        <v>382</v>
      </c>
      <c r="C135" s="98"/>
      <c r="D135" s="98"/>
      <c r="E135" s="98"/>
      <c r="F135" s="98"/>
      <c r="G135" s="98"/>
      <c r="H135" s="101" t="s">
        <v>380</v>
      </c>
      <c r="I135" s="101"/>
      <c r="J135" s="101"/>
      <c r="K135" s="101"/>
      <c r="L135" s="101"/>
      <c r="M135" s="101"/>
      <c r="N135" s="101"/>
      <c r="O135" s="101"/>
      <c r="P135" s="101"/>
      <c r="Q135" s="101"/>
      <c r="R135" s="101"/>
      <c r="S135" s="101"/>
      <c r="T135" s="98"/>
      <c r="U135" s="98"/>
      <c r="V135" s="98"/>
      <c r="W135" s="98"/>
      <c r="X135" s="98"/>
      <c r="Y135" s="98"/>
      <c r="Z135" s="98"/>
      <c r="AA135" s="98"/>
      <c r="AB135" s="98"/>
      <c r="AC135" s="98"/>
      <c r="AD135" s="98"/>
      <c r="AE135" s="98"/>
      <c r="AF135" s="98"/>
      <c r="AG135" s="98"/>
      <c r="AH135" s="98"/>
      <c r="AI135" s="115"/>
      <c r="AJ135" s="98"/>
      <c r="AK135" s="104"/>
      <c r="AL135" s="223"/>
    </row>
    <row r="136" spans="1:38" ht="29.25" hidden="1" customHeight="1">
      <c r="A136" s="98"/>
      <c r="B136" s="105" t="s">
        <v>180</v>
      </c>
      <c r="C136" s="420" t="s">
        <v>204</v>
      </c>
      <c r="D136" s="421"/>
      <c r="E136" s="421"/>
      <c r="F136" s="421"/>
      <c r="G136" s="422"/>
      <c r="H136" s="420" t="s">
        <v>205</v>
      </c>
      <c r="I136" s="421"/>
      <c r="J136" s="421"/>
      <c r="K136" s="421"/>
      <c r="L136" s="421"/>
      <c r="M136" s="421"/>
      <c r="N136" s="421"/>
      <c r="O136" s="421"/>
      <c r="P136" s="421"/>
      <c r="Q136" s="421"/>
      <c r="R136" s="421"/>
      <c r="S136" s="422"/>
      <c r="T136" s="420" t="s">
        <v>278</v>
      </c>
      <c r="U136" s="421"/>
      <c r="V136" s="421"/>
      <c r="W136" s="422"/>
      <c r="X136" s="420" t="s">
        <v>371</v>
      </c>
      <c r="Y136" s="421"/>
      <c r="Z136" s="421"/>
      <c r="AA136" s="421"/>
      <c r="AB136" s="421"/>
      <c r="AC136" s="422"/>
      <c r="AD136" s="420" t="s">
        <v>208</v>
      </c>
      <c r="AE136" s="421"/>
      <c r="AF136" s="421"/>
      <c r="AG136" s="421"/>
      <c r="AH136" s="421"/>
      <c r="AI136" s="422"/>
      <c r="AJ136" s="98"/>
      <c r="AK136" s="98"/>
      <c r="AL136" s="223"/>
    </row>
    <row r="137" spans="1:38" ht="29.25" hidden="1" customHeight="1">
      <c r="A137" s="98"/>
      <c r="B137" s="106" t="s">
        <v>182</v>
      </c>
      <c r="C137" s="423">
        <v>0.40277777777777773</v>
      </c>
      <c r="D137" s="424"/>
      <c r="E137" s="107" t="s">
        <v>206</v>
      </c>
      <c r="F137" s="424">
        <v>0.44097222222222227</v>
      </c>
      <c r="G137" s="425"/>
      <c r="H137" s="426" t="s">
        <v>425</v>
      </c>
      <c r="I137" s="427"/>
      <c r="J137" s="427"/>
      <c r="K137" s="427"/>
      <c r="L137" s="428"/>
      <c r="M137" s="224">
        <v>1</v>
      </c>
      <c r="N137" s="230">
        <v>2</v>
      </c>
      <c r="O137" s="426" t="s">
        <v>426</v>
      </c>
      <c r="P137" s="427"/>
      <c r="Q137" s="427"/>
      <c r="R137" s="427"/>
      <c r="S137" s="428"/>
      <c r="T137" s="426" t="str">
        <f>H140</f>
        <v>マクハリシニア50</v>
      </c>
      <c r="U137" s="427"/>
      <c r="V137" s="427"/>
      <c r="W137" s="428"/>
      <c r="X137" s="429" t="str">
        <f>H139</f>
        <v>九十九里40</v>
      </c>
      <c r="Y137" s="427"/>
      <c r="Z137" s="427"/>
      <c r="AA137" s="427"/>
      <c r="AB137" s="427"/>
      <c r="AC137" s="428"/>
      <c r="AD137" s="429" t="s">
        <v>279</v>
      </c>
      <c r="AE137" s="427"/>
      <c r="AF137" s="427"/>
      <c r="AG137" s="427"/>
      <c r="AH137" s="427"/>
      <c r="AI137" s="428"/>
      <c r="AJ137" s="98"/>
      <c r="AK137" s="98"/>
      <c r="AL137" s="223"/>
    </row>
    <row r="138" spans="1:38" ht="29.25" hidden="1" customHeight="1">
      <c r="A138" s="98"/>
      <c r="B138" s="108" t="s">
        <v>183</v>
      </c>
      <c r="C138" s="406">
        <v>0.44444444444444442</v>
      </c>
      <c r="D138" s="407"/>
      <c r="E138" s="109" t="s">
        <v>206</v>
      </c>
      <c r="F138" s="407">
        <v>0.4826388888888889</v>
      </c>
      <c r="G138" s="408"/>
      <c r="H138" s="409" t="s">
        <v>453</v>
      </c>
      <c r="I138" s="410"/>
      <c r="J138" s="410"/>
      <c r="K138" s="410"/>
      <c r="L138" s="411"/>
      <c r="M138" s="226">
        <v>4</v>
      </c>
      <c r="N138" s="231">
        <v>0</v>
      </c>
      <c r="O138" s="409" t="s">
        <v>455</v>
      </c>
      <c r="P138" s="410"/>
      <c r="Q138" s="410"/>
      <c r="R138" s="410"/>
      <c r="S138" s="411"/>
      <c r="T138" s="409" t="str">
        <f>H140</f>
        <v>マクハリシニア50</v>
      </c>
      <c r="U138" s="410"/>
      <c r="V138" s="410"/>
      <c r="W138" s="411"/>
      <c r="X138" s="412" t="str">
        <f>O140</f>
        <v>九十九里50</v>
      </c>
      <c r="Y138" s="410"/>
      <c r="Z138" s="410"/>
      <c r="AA138" s="410"/>
      <c r="AB138" s="410"/>
      <c r="AC138" s="411"/>
      <c r="AD138" s="412" t="s">
        <v>279</v>
      </c>
      <c r="AE138" s="410"/>
      <c r="AF138" s="410"/>
      <c r="AG138" s="410"/>
      <c r="AH138" s="410"/>
      <c r="AI138" s="411"/>
      <c r="AJ138" s="98"/>
      <c r="AK138" s="98"/>
      <c r="AL138" s="223"/>
    </row>
    <row r="139" spans="1:38" ht="29.25" hidden="1" customHeight="1">
      <c r="A139" s="98"/>
      <c r="B139" s="110" t="s">
        <v>184</v>
      </c>
      <c r="C139" s="456">
        <v>0.4861111111111111</v>
      </c>
      <c r="D139" s="457"/>
      <c r="E139" s="111" t="s">
        <v>206</v>
      </c>
      <c r="F139" s="457">
        <v>0.52430555555555558</v>
      </c>
      <c r="G139" s="458"/>
      <c r="H139" s="409" t="s">
        <v>335</v>
      </c>
      <c r="I139" s="410"/>
      <c r="J139" s="410"/>
      <c r="K139" s="410"/>
      <c r="L139" s="411"/>
      <c r="M139" s="226">
        <v>0</v>
      </c>
      <c r="N139" s="231">
        <v>0</v>
      </c>
      <c r="O139" s="409" t="s">
        <v>341</v>
      </c>
      <c r="P139" s="410"/>
      <c r="Q139" s="410"/>
      <c r="R139" s="410"/>
      <c r="S139" s="411"/>
      <c r="T139" s="409" t="str">
        <f>O137</f>
        <v>MITシニア</v>
      </c>
      <c r="U139" s="410"/>
      <c r="V139" s="410"/>
      <c r="W139" s="411"/>
      <c r="X139" s="430" t="str">
        <f>H137</f>
        <v>古河シニア40</v>
      </c>
      <c r="Y139" s="431"/>
      <c r="Z139" s="431"/>
      <c r="AA139" s="431"/>
      <c r="AB139" s="431"/>
      <c r="AC139" s="432"/>
      <c r="AD139" s="412" t="s">
        <v>279</v>
      </c>
      <c r="AE139" s="410"/>
      <c r="AF139" s="410"/>
      <c r="AG139" s="410"/>
      <c r="AH139" s="410"/>
      <c r="AI139" s="411"/>
      <c r="AJ139" s="98"/>
      <c r="AK139" s="98"/>
      <c r="AL139" s="223"/>
    </row>
    <row r="140" spans="1:38" ht="29.25" hidden="1" customHeight="1">
      <c r="A140" s="98"/>
      <c r="B140" s="110" t="s">
        <v>185</v>
      </c>
      <c r="C140" s="456">
        <v>0.52777777777777779</v>
      </c>
      <c r="D140" s="457"/>
      <c r="E140" s="111" t="s">
        <v>206</v>
      </c>
      <c r="F140" s="457">
        <v>0.56597222222222221</v>
      </c>
      <c r="G140" s="458"/>
      <c r="H140" s="409" t="s">
        <v>443</v>
      </c>
      <c r="I140" s="410"/>
      <c r="J140" s="410"/>
      <c r="K140" s="410"/>
      <c r="L140" s="411"/>
      <c r="M140" s="226">
        <v>1</v>
      </c>
      <c r="N140" s="231">
        <v>1</v>
      </c>
      <c r="O140" s="409" t="s">
        <v>444</v>
      </c>
      <c r="P140" s="410"/>
      <c r="Q140" s="410"/>
      <c r="R140" s="410"/>
      <c r="S140" s="411"/>
      <c r="T140" s="409" t="str">
        <f>O138</f>
        <v>55浜野シニア</v>
      </c>
      <c r="U140" s="410"/>
      <c r="V140" s="410"/>
      <c r="W140" s="411"/>
      <c r="X140" s="430" t="str">
        <f>H138</f>
        <v>古河シニア50</v>
      </c>
      <c r="Y140" s="431"/>
      <c r="Z140" s="431"/>
      <c r="AA140" s="431"/>
      <c r="AB140" s="431"/>
      <c r="AC140" s="432"/>
      <c r="AD140" s="412" t="s">
        <v>279</v>
      </c>
      <c r="AE140" s="410"/>
      <c r="AF140" s="410"/>
      <c r="AG140" s="410"/>
      <c r="AH140" s="410"/>
      <c r="AI140" s="411"/>
      <c r="AJ140" s="98"/>
      <c r="AK140" s="98"/>
      <c r="AL140" s="223"/>
    </row>
    <row r="141" spans="1:38" ht="27.75" hidden="1" customHeight="1">
      <c r="A141" s="98"/>
      <c r="B141" s="113" t="s">
        <v>186</v>
      </c>
      <c r="C141" s="413">
        <v>0.56944444444444442</v>
      </c>
      <c r="D141" s="414"/>
      <c r="E141" s="114" t="s">
        <v>207</v>
      </c>
      <c r="F141" s="414">
        <v>0.60763888888888895</v>
      </c>
      <c r="G141" s="415"/>
      <c r="H141" s="416" t="s">
        <v>450</v>
      </c>
      <c r="I141" s="417"/>
      <c r="J141" s="417"/>
      <c r="K141" s="417"/>
      <c r="L141" s="418"/>
      <c r="M141" s="228">
        <v>4</v>
      </c>
      <c r="N141" s="232">
        <v>0</v>
      </c>
      <c r="O141" s="416" t="s">
        <v>452</v>
      </c>
      <c r="P141" s="417"/>
      <c r="Q141" s="417"/>
      <c r="R141" s="417"/>
      <c r="S141" s="418"/>
      <c r="T141" s="416" t="str">
        <f>O138</f>
        <v>55浜野シニア</v>
      </c>
      <c r="U141" s="417"/>
      <c r="V141" s="417"/>
      <c r="W141" s="418"/>
      <c r="X141" s="416" t="str">
        <f>O139</f>
        <v>ハルオ</v>
      </c>
      <c r="Y141" s="417"/>
      <c r="Z141" s="417"/>
      <c r="AA141" s="417"/>
      <c r="AB141" s="417"/>
      <c r="AC141" s="418"/>
      <c r="AD141" s="419" t="s">
        <v>279</v>
      </c>
      <c r="AE141" s="417"/>
      <c r="AF141" s="417"/>
      <c r="AG141" s="417"/>
      <c r="AH141" s="417"/>
      <c r="AI141" s="418"/>
      <c r="AJ141" s="98"/>
      <c r="AK141" s="98"/>
      <c r="AL141" s="223"/>
    </row>
    <row r="142" spans="1:38" ht="27.75" hidden="1" customHeight="1">
      <c r="A142" s="98"/>
      <c r="B142" s="99" t="s">
        <v>383</v>
      </c>
      <c r="C142" s="98"/>
      <c r="D142" s="98"/>
      <c r="E142" s="98"/>
      <c r="F142" s="98"/>
      <c r="G142" s="98"/>
      <c r="H142" s="101" t="s">
        <v>379</v>
      </c>
      <c r="I142" s="101"/>
      <c r="J142" s="101"/>
      <c r="K142" s="101"/>
      <c r="L142" s="101"/>
      <c r="M142" s="101"/>
      <c r="N142" s="101"/>
      <c r="O142" s="101"/>
      <c r="P142" s="101"/>
      <c r="Q142" s="101"/>
      <c r="R142" s="101"/>
      <c r="S142" s="101"/>
      <c r="T142" s="98"/>
      <c r="U142" s="98"/>
      <c r="V142" s="98"/>
      <c r="W142" s="98"/>
      <c r="X142" s="98"/>
      <c r="Y142" s="98"/>
      <c r="Z142" s="98"/>
      <c r="AA142" s="98"/>
      <c r="AB142" s="98"/>
      <c r="AC142" s="98"/>
      <c r="AD142" s="98"/>
      <c r="AE142" s="98"/>
      <c r="AF142" s="98"/>
      <c r="AG142" s="98"/>
      <c r="AH142" s="98"/>
      <c r="AI142" s="115"/>
      <c r="AJ142" s="98"/>
      <c r="AK142" s="98"/>
    </row>
    <row r="143" spans="1:38" ht="27.75" hidden="1" customHeight="1">
      <c r="A143" s="98"/>
      <c r="B143" s="105" t="s">
        <v>180</v>
      </c>
      <c r="C143" s="420" t="s">
        <v>204</v>
      </c>
      <c r="D143" s="421"/>
      <c r="E143" s="421"/>
      <c r="F143" s="421"/>
      <c r="G143" s="422"/>
      <c r="H143" s="420" t="s">
        <v>205</v>
      </c>
      <c r="I143" s="421"/>
      <c r="J143" s="421"/>
      <c r="K143" s="421"/>
      <c r="L143" s="421"/>
      <c r="M143" s="421"/>
      <c r="N143" s="421"/>
      <c r="O143" s="421"/>
      <c r="P143" s="421"/>
      <c r="Q143" s="421"/>
      <c r="R143" s="421"/>
      <c r="S143" s="422"/>
      <c r="T143" s="420" t="s">
        <v>278</v>
      </c>
      <c r="U143" s="421"/>
      <c r="V143" s="421"/>
      <c r="W143" s="422"/>
      <c r="X143" s="420" t="s">
        <v>371</v>
      </c>
      <c r="Y143" s="421"/>
      <c r="Z143" s="421"/>
      <c r="AA143" s="421"/>
      <c r="AB143" s="421"/>
      <c r="AC143" s="422"/>
      <c r="AD143" s="420" t="s">
        <v>208</v>
      </c>
      <c r="AE143" s="421"/>
      <c r="AF143" s="421"/>
      <c r="AG143" s="421"/>
      <c r="AH143" s="421"/>
      <c r="AI143" s="422"/>
      <c r="AJ143" s="98"/>
      <c r="AK143" s="98"/>
    </row>
    <row r="144" spans="1:38" ht="27.75" hidden="1" customHeight="1">
      <c r="A144" s="98"/>
      <c r="B144" s="106" t="s">
        <v>182</v>
      </c>
      <c r="C144" s="423">
        <v>0.40277777777777773</v>
      </c>
      <c r="D144" s="424"/>
      <c r="E144" s="107" t="s">
        <v>206</v>
      </c>
      <c r="F144" s="424">
        <v>0.44097222222222227</v>
      </c>
      <c r="G144" s="425"/>
      <c r="H144" s="426" t="s">
        <v>342</v>
      </c>
      <c r="I144" s="427"/>
      <c r="J144" s="427"/>
      <c r="K144" s="427"/>
      <c r="L144" s="428"/>
      <c r="M144" s="224">
        <v>0</v>
      </c>
      <c r="N144" s="225">
        <v>0</v>
      </c>
      <c r="O144" s="426" t="s">
        <v>450</v>
      </c>
      <c r="P144" s="427"/>
      <c r="Q144" s="427"/>
      <c r="R144" s="427"/>
      <c r="S144" s="428"/>
      <c r="T144" s="426" t="str">
        <f>H147</f>
        <v>千葉四十雀40</v>
      </c>
      <c r="U144" s="427"/>
      <c r="V144" s="427"/>
      <c r="W144" s="428"/>
      <c r="X144" s="429" t="str">
        <f>H146</f>
        <v>エスペランサ50</v>
      </c>
      <c r="Y144" s="427"/>
      <c r="Z144" s="427"/>
      <c r="AA144" s="427"/>
      <c r="AB144" s="427"/>
      <c r="AC144" s="428"/>
      <c r="AD144" s="429" t="s">
        <v>279</v>
      </c>
      <c r="AE144" s="427"/>
      <c r="AF144" s="427"/>
      <c r="AG144" s="427"/>
      <c r="AH144" s="427"/>
      <c r="AI144" s="428"/>
      <c r="AJ144" s="98"/>
      <c r="AK144" s="98"/>
    </row>
    <row r="145" spans="1:37" ht="27.75" hidden="1" customHeight="1">
      <c r="A145" s="98"/>
      <c r="B145" s="108" t="s">
        <v>183</v>
      </c>
      <c r="C145" s="406">
        <v>0.44444444444444442</v>
      </c>
      <c r="D145" s="407"/>
      <c r="E145" s="109" t="s">
        <v>206</v>
      </c>
      <c r="F145" s="407">
        <v>0.4826388888888889</v>
      </c>
      <c r="G145" s="408"/>
      <c r="H145" s="409" t="s">
        <v>432</v>
      </c>
      <c r="I145" s="410"/>
      <c r="J145" s="410"/>
      <c r="K145" s="410"/>
      <c r="L145" s="411"/>
      <c r="M145" s="226">
        <v>2</v>
      </c>
      <c r="N145" s="227">
        <v>0</v>
      </c>
      <c r="O145" s="409" t="s">
        <v>433</v>
      </c>
      <c r="P145" s="410"/>
      <c r="Q145" s="410"/>
      <c r="R145" s="410"/>
      <c r="S145" s="411"/>
      <c r="T145" s="409" t="str">
        <f>H147</f>
        <v>千葉四十雀40</v>
      </c>
      <c r="U145" s="410"/>
      <c r="V145" s="410"/>
      <c r="W145" s="411"/>
      <c r="X145" s="412" t="str">
        <f>O147</f>
        <v>ＭＶＣＣ</v>
      </c>
      <c r="Y145" s="410"/>
      <c r="Z145" s="410"/>
      <c r="AA145" s="410"/>
      <c r="AB145" s="410"/>
      <c r="AC145" s="411"/>
      <c r="AD145" s="412" t="s">
        <v>279</v>
      </c>
      <c r="AE145" s="410"/>
      <c r="AF145" s="410"/>
      <c r="AG145" s="410"/>
      <c r="AH145" s="410"/>
      <c r="AI145" s="411"/>
      <c r="AJ145" s="98"/>
      <c r="AK145" s="98"/>
    </row>
    <row r="146" spans="1:37" ht="27.75" hidden="1" customHeight="1">
      <c r="A146" s="98"/>
      <c r="B146" s="110" t="s">
        <v>184</v>
      </c>
      <c r="C146" s="456">
        <v>0.4861111111111111</v>
      </c>
      <c r="D146" s="457"/>
      <c r="E146" s="111" t="s">
        <v>206</v>
      </c>
      <c r="F146" s="457">
        <v>0.52430555555555558</v>
      </c>
      <c r="G146" s="458"/>
      <c r="H146" s="409" t="s">
        <v>447</v>
      </c>
      <c r="I146" s="410"/>
      <c r="J146" s="410"/>
      <c r="K146" s="410"/>
      <c r="L146" s="411"/>
      <c r="M146" s="226">
        <v>0</v>
      </c>
      <c r="N146" s="227">
        <v>1</v>
      </c>
      <c r="O146" s="409" t="s">
        <v>448</v>
      </c>
      <c r="P146" s="410"/>
      <c r="Q146" s="410"/>
      <c r="R146" s="410"/>
      <c r="S146" s="411"/>
      <c r="T146" s="409" t="str">
        <f>O144</f>
        <v>Lien  Chiba</v>
      </c>
      <c r="U146" s="410"/>
      <c r="V146" s="410"/>
      <c r="W146" s="411"/>
      <c r="X146" s="430" t="str">
        <f>H144</f>
        <v>FC船橋50</v>
      </c>
      <c r="Y146" s="431"/>
      <c r="Z146" s="431"/>
      <c r="AA146" s="431"/>
      <c r="AB146" s="431"/>
      <c r="AC146" s="432"/>
      <c r="AD146" s="412" t="s">
        <v>279</v>
      </c>
      <c r="AE146" s="410"/>
      <c r="AF146" s="410"/>
      <c r="AG146" s="410"/>
      <c r="AH146" s="410"/>
      <c r="AI146" s="411"/>
      <c r="AJ146" s="98"/>
      <c r="AK146" s="98"/>
    </row>
    <row r="147" spans="1:37" ht="27.75" hidden="1" customHeight="1">
      <c r="A147" s="98"/>
      <c r="B147" s="110" t="s">
        <v>185</v>
      </c>
      <c r="C147" s="456">
        <v>0.52777777777777779</v>
      </c>
      <c r="D147" s="457"/>
      <c r="E147" s="111" t="s">
        <v>206</v>
      </c>
      <c r="F147" s="457">
        <v>0.56597222222222221</v>
      </c>
      <c r="G147" s="458"/>
      <c r="H147" s="409" t="s">
        <v>436</v>
      </c>
      <c r="I147" s="410"/>
      <c r="J147" s="410"/>
      <c r="K147" s="410"/>
      <c r="L147" s="411"/>
      <c r="M147" s="226">
        <v>0</v>
      </c>
      <c r="N147" s="227">
        <v>4</v>
      </c>
      <c r="O147" s="409" t="s">
        <v>437</v>
      </c>
      <c r="P147" s="410"/>
      <c r="Q147" s="410"/>
      <c r="R147" s="410"/>
      <c r="S147" s="411"/>
      <c r="T147" s="409" t="str">
        <f>O145</f>
        <v>マクハリ40</v>
      </c>
      <c r="U147" s="410"/>
      <c r="V147" s="410"/>
      <c r="W147" s="411"/>
      <c r="X147" s="430" t="str">
        <f>H145</f>
        <v>八千代FC40</v>
      </c>
      <c r="Y147" s="431"/>
      <c r="Z147" s="431"/>
      <c r="AA147" s="431"/>
      <c r="AB147" s="431"/>
      <c r="AC147" s="432"/>
      <c r="AD147" s="412" t="s">
        <v>279</v>
      </c>
      <c r="AE147" s="410"/>
      <c r="AF147" s="410"/>
      <c r="AG147" s="410"/>
      <c r="AH147" s="410"/>
      <c r="AI147" s="411"/>
      <c r="AJ147" s="98"/>
      <c r="AK147" s="98"/>
    </row>
    <row r="148" spans="1:37" ht="27.75" hidden="1" customHeight="1">
      <c r="A148" s="98"/>
      <c r="B148" s="113" t="s">
        <v>186</v>
      </c>
      <c r="C148" s="413">
        <v>0.56944444444444442</v>
      </c>
      <c r="D148" s="414"/>
      <c r="E148" s="114" t="s">
        <v>207</v>
      </c>
      <c r="F148" s="414">
        <v>0.60763888888888895</v>
      </c>
      <c r="G148" s="415"/>
      <c r="H148" s="416" t="s">
        <v>441</v>
      </c>
      <c r="I148" s="417"/>
      <c r="J148" s="417"/>
      <c r="K148" s="417"/>
      <c r="L148" s="418"/>
      <c r="M148" s="228">
        <v>1</v>
      </c>
      <c r="N148" s="229">
        <v>3</v>
      </c>
      <c r="O148" s="416" t="s">
        <v>443</v>
      </c>
      <c r="P148" s="417"/>
      <c r="Q148" s="417"/>
      <c r="R148" s="417"/>
      <c r="S148" s="418"/>
      <c r="T148" s="416" t="str">
        <f>O145</f>
        <v>マクハリ40</v>
      </c>
      <c r="U148" s="417"/>
      <c r="V148" s="417"/>
      <c r="W148" s="418"/>
      <c r="X148" s="416" t="str">
        <f>O146</f>
        <v>55八千代</v>
      </c>
      <c r="Y148" s="417"/>
      <c r="Z148" s="417"/>
      <c r="AA148" s="417"/>
      <c r="AB148" s="417"/>
      <c r="AC148" s="418"/>
      <c r="AD148" s="419" t="s">
        <v>279</v>
      </c>
      <c r="AE148" s="417"/>
      <c r="AF148" s="417"/>
      <c r="AG148" s="417"/>
      <c r="AH148" s="417"/>
      <c r="AI148" s="418"/>
      <c r="AJ148" s="98"/>
      <c r="AK148" s="98"/>
    </row>
    <row r="149" spans="1:37" ht="27.75" hidden="1" customHeight="1">
      <c r="A149" s="98"/>
      <c r="B149" s="98"/>
      <c r="C149" s="238"/>
      <c r="D149" s="238"/>
      <c r="E149" s="98"/>
      <c r="F149" s="238"/>
      <c r="G149" s="238"/>
      <c r="H149" s="239"/>
      <c r="I149" s="239"/>
      <c r="J149" s="239"/>
      <c r="K149" s="239"/>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I149" s="239"/>
      <c r="AJ149" s="98"/>
      <c r="AK149" s="98"/>
    </row>
    <row r="150" spans="1:37" ht="33" hidden="1" customHeight="1">
      <c r="A150" s="98"/>
      <c r="B150" s="99" t="s">
        <v>383</v>
      </c>
      <c r="C150" s="98"/>
      <c r="D150" s="98"/>
      <c r="E150" s="98"/>
      <c r="F150" s="98"/>
      <c r="G150" s="98"/>
      <c r="H150" s="101" t="s">
        <v>384</v>
      </c>
      <c r="I150" s="101"/>
      <c r="J150" s="101"/>
      <c r="K150" s="101"/>
      <c r="L150" s="101"/>
      <c r="M150" s="101"/>
      <c r="N150" s="101"/>
      <c r="O150" s="101"/>
      <c r="P150" s="101"/>
      <c r="Q150" s="101"/>
      <c r="R150" s="101"/>
      <c r="S150" s="101"/>
      <c r="T150" s="102"/>
      <c r="U150" s="98"/>
      <c r="V150" s="98"/>
      <c r="W150" s="98"/>
      <c r="X150" s="103"/>
      <c r="Y150" s="98"/>
      <c r="Z150" s="98"/>
      <c r="AA150" s="98"/>
      <c r="AB150" s="98"/>
      <c r="AC150" s="98"/>
      <c r="AD150" s="98"/>
      <c r="AE150" s="98"/>
      <c r="AF150" s="98"/>
      <c r="AG150" s="98"/>
      <c r="AH150" s="98"/>
      <c r="AI150" s="115"/>
      <c r="AJ150" s="98"/>
      <c r="AK150" s="104"/>
    </row>
    <row r="151" spans="1:37" ht="29.25" hidden="1" customHeight="1">
      <c r="A151" s="98"/>
      <c r="B151" s="105" t="s">
        <v>180</v>
      </c>
      <c r="C151" s="420" t="s">
        <v>204</v>
      </c>
      <c r="D151" s="421"/>
      <c r="E151" s="421"/>
      <c r="F151" s="421"/>
      <c r="G151" s="422"/>
      <c r="H151" s="420" t="s">
        <v>205</v>
      </c>
      <c r="I151" s="421"/>
      <c r="J151" s="421"/>
      <c r="K151" s="421"/>
      <c r="L151" s="421"/>
      <c r="M151" s="421"/>
      <c r="N151" s="421"/>
      <c r="O151" s="421"/>
      <c r="P151" s="421"/>
      <c r="Q151" s="421"/>
      <c r="R151" s="421"/>
      <c r="S151" s="422"/>
      <c r="T151" s="420" t="s">
        <v>278</v>
      </c>
      <c r="U151" s="421"/>
      <c r="V151" s="421"/>
      <c r="W151" s="422"/>
      <c r="X151" s="420" t="s">
        <v>371</v>
      </c>
      <c r="Y151" s="421"/>
      <c r="Z151" s="421"/>
      <c r="AA151" s="421"/>
      <c r="AB151" s="421"/>
      <c r="AC151" s="422"/>
      <c r="AD151" s="420" t="s">
        <v>208</v>
      </c>
      <c r="AE151" s="421"/>
      <c r="AF151" s="421"/>
      <c r="AG151" s="421"/>
      <c r="AH151" s="421"/>
      <c r="AI151" s="422"/>
      <c r="AJ151" s="98"/>
      <c r="AK151" s="98"/>
    </row>
    <row r="152" spans="1:37" ht="29.25" hidden="1" customHeight="1">
      <c r="A152" s="98"/>
      <c r="B152" s="106" t="s">
        <v>182</v>
      </c>
      <c r="C152" s="423">
        <v>0.40277777777777773</v>
      </c>
      <c r="D152" s="424"/>
      <c r="E152" s="107" t="s">
        <v>206</v>
      </c>
      <c r="F152" s="424">
        <v>0.44097222222222227</v>
      </c>
      <c r="G152" s="425"/>
      <c r="H152" s="426" t="s">
        <v>435</v>
      </c>
      <c r="I152" s="427"/>
      <c r="J152" s="427"/>
      <c r="K152" s="427"/>
      <c r="L152" s="428"/>
      <c r="M152" s="224">
        <v>0</v>
      </c>
      <c r="N152" s="225">
        <v>0</v>
      </c>
      <c r="O152" s="426" t="s">
        <v>283</v>
      </c>
      <c r="P152" s="427"/>
      <c r="Q152" s="427"/>
      <c r="R152" s="427"/>
      <c r="S152" s="428"/>
      <c r="T152" s="426" t="str">
        <f>O155</f>
        <v>浦安シニア40</v>
      </c>
      <c r="U152" s="427"/>
      <c r="V152" s="427"/>
      <c r="W152" s="428"/>
      <c r="X152" s="429" t="str">
        <f>O154</f>
        <v>袖ヶ浦シニア40</v>
      </c>
      <c r="Y152" s="427"/>
      <c r="Z152" s="427"/>
      <c r="AA152" s="427"/>
      <c r="AB152" s="427"/>
      <c r="AC152" s="428"/>
      <c r="AD152" s="429" t="str">
        <f>O154</f>
        <v>袖ヶ浦シニア40</v>
      </c>
      <c r="AE152" s="427"/>
      <c r="AF152" s="427"/>
      <c r="AG152" s="427"/>
      <c r="AH152" s="427"/>
      <c r="AI152" s="428"/>
      <c r="AJ152" s="98"/>
      <c r="AK152" s="98"/>
    </row>
    <row r="153" spans="1:37" ht="29.25" hidden="1" customHeight="1">
      <c r="A153" s="98"/>
      <c r="B153" s="108" t="s">
        <v>183</v>
      </c>
      <c r="C153" s="406">
        <v>0.44444444444444442</v>
      </c>
      <c r="D153" s="407"/>
      <c r="E153" s="109" t="s">
        <v>206</v>
      </c>
      <c r="F153" s="407">
        <v>0.4826388888888889</v>
      </c>
      <c r="G153" s="408"/>
      <c r="H153" s="409" t="s">
        <v>424</v>
      </c>
      <c r="I153" s="410"/>
      <c r="J153" s="410"/>
      <c r="K153" s="410"/>
      <c r="L153" s="411"/>
      <c r="M153" s="226">
        <v>3</v>
      </c>
      <c r="N153" s="227">
        <v>1</v>
      </c>
      <c r="O153" s="409" t="s">
        <v>426</v>
      </c>
      <c r="P153" s="410"/>
      <c r="Q153" s="410"/>
      <c r="R153" s="410"/>
      <c r="S153" s="411"/>
      <c r="T153" s="409" t="str">
        <f>O155</f>
        <v>浦安シニア40</v>
      </c>
      <c r="U153" s="410"/>
      <c r="V153" s="410"/>
      <c r="W153" s="411"/>
      <c r="X153" s="412" t="str">
        <f>H155</f>
        <v>トキガネ</v>
      </c>
      <c r="Y153" s="410"/>
      <c r="Z153" s="410"/>
      <c r="AA153" s="410"/>
      <c r="AB153" s="410"/>
      <c r="AC153" s="411"/>
      <c r="AD153" s="412" t="str">
        <f>O152</f>
        <v>カラクテル</v>
      </c>
      <c r="AE153" s="410"/>
      <c r="AF153" s="410"/>
      <c r="AG153" s="410"/>
      <c r="AH153" s="410"/>
      <c r="AI153" s="411"/>
      <c r="AJ153" s="98"/>
      <c r="AK153" s="98"/>
    </row>
    <row r="154" spans="1:37" ht="29.25" hidden="1" customHeight="1">
      <c r="A154" s="98"/>
      <c r="B154" s="110" t="s">
        <v>184</v>
      </c>
      <c r="C154" s="456">
        <v>0.4861111111111111</v>
      </c>
      <c r="D154" s="457"/>
      <c r="E154" s="111" t="s">
        <v>206</v>
      </c>
      <c r="F154" s="457">
        <v>0.52430555555555558</v>
      </c>
      <c r="G154" s="458"/>
      <c r="H154" s="409" t="s">
        <v>282</v>
      </c>
      <c r="I154" s="410"/>
      <c r="J154" s="410"/>
      <c r="K154" s="410"/>
      <c r="L154" s="411"/>
      <c r="M154" s="226">
        <v>0</v>
      </c>
      <c r="N154" s="227">
        <v>2</v>
      </c>
      <c r="O154" s="409" t="s">
        <v>429</v>
      </c>
      <c r="P154" s="410"/>
      <c r="Q154" s="410"/>
      <c r="R154" s="410"/>
      <c r="S154" s="411"/>
      <c r="T154" s="409" t="str">
        <f>H156</f>
        <v>レーベン</v>
      </c>
      <c r="U154" s="410"/>
      <c r="V154" s="410"/>
      <c r="W154" s="411"/>
      <c r="X154" s="430" t="str">
        <f>H152</f>
        <v>FC AKECHI</v>
      </c>
      <c r="Y154" s="431"/>
      <c r="Z154" s="431"/>
      <c r="AA154" s="431"/>
      <c r="AB154" s="431"/>
      <c r="AC154" s="432"/>
      <c r="AD154" s="412" t="str">
        <f>O156</f>
        <v>九十九里40</v>
      </c>
      <c r="AE154" s="410"/>
      <c r="AF154" s="410"/>
      <c r="AG154" s="410"/>
      <c r="AH154" s="410"/>
      <c r="AI154" s="411"/>
      <c r="AJ154" s="98"/>
      <c r="AK154" s="98"/>
    </row>
    <row r="155" spans="1:37" ht="29.25" hidden="1" customHeight="1">
      <c r="A155" s="98"/>
      <c r="B155" s="110" t="s">
        <v>185</v>
      </c>
      <c r="C155" s="456">
        <v>0.52777777777777779</v>
      </c>
      <c r="D155" s="457"/>
      <c r="E155" s="111" t="s">
        <v>206</v>
      </c>
      <c r="F155" s="457">
        <v>0.56597222222222221</v>
      </c>
      <c r="G155" s="458"/>
      <c r="H155" s="409" t="s">
        <v>347</v>
      </c>
      <c r="I155" s="410"/>
      <c r="J155" s="410"/>
      <c r="K155" s="410"/>
      <c r="L155" s="411"/>
      <c r="M155" s="226">
        <v>3</v>
      </c>
      <c r="N155" s="227">
        <v>0</v>
      </c>
      <c r="O155" s="409" t="s">
        <v>431</v>
      </c>
      <c r="P155" s="410"/>
      <c r="Q155" s="410"/>
      <c r="R155" s="410"/>
      <c r="S155" s="411"/>
      <c r="T155" s="409" t="str">
        <f>O153</f>
        <v>MITシニア</v>
      </c>
      <c r="U155" s="410"/>
      <c r="V155" s="410"/>
      <c r="W155" s="411"/>
      <c r="X155" s="430" t="str">
        <f>H153</f>
        <v>FC船橋40</v>
      </c>
      <c r="Y155" s="431"/>
      <c r="Z155" s="431"/>
      <c r="AA155" s="431"/>
      <c r="AB155" s="431"/>
      <c r="AC155" s="432"/>
      <c r="AD155" s="412" t="str">
        <f>O153</f>
        <v>MITシニア</v>
      </c>
      <c r="AE155" s="410"/>
      <c r="AF155" s="410"/>
      <c r="AG155" s="410"/>
      <c r="AH155" s="410"/>
      <c r="AI155" s="411"/>
      <c r="AJ155" s="98"/>
      <c r="AK155" s="98"/>
    </row>
    <row r="156" spans="1:37" ht="29.25" hidden="1" customHeight="1">
      <c r="A156" s="112"/>
      <c r="B156" s="113" t="s">
        <v>186</v>
      </c>
      <c r="C156" s="413">
        <v>0.56944444444444442</v>
      </c>
      <c r="D156" s="414"/>
      <c r="E156" s="114" t="s">
        <v>207</v>
      </c>
      <c r="F156" s="414">
        <v>0.60763888888888895</v>
      </c>
      <c r="G156" s="415"/>
      <c r="H156" s="416" t="s">
        <v>285</v>
      </c>
      <c r="I156" s="417"/>
      <c r="J156" s="417"/>
      <c r="K156" s="417"/>
      <c r="L156" s="418"/>
      <c r="M156" s="228">
        <v>1</v>
      </c>
      <c r="N156" s="229">
        <v>1</v>
      </c>
      <c r="O156" s="416" t="s">
        <v>335</v>
      </c>
      <c r="P156" s="417"/>
      <c r="Q156" s="417"/>
      <c r="R156" s="417"/>
      <c r="S156" s="418"/>
      <c r="T156" s="416" t="str">
        <f>O153</f>
        <v>MITシニア</v>
      </c>
      <c r="U156" s="417"/>
      <c r="V156" s="417"/>
      <c r="W156" s="418"/>
      <c r="X156" s="416" t="str">
        <f>H154</f>
        <v>:1981</v>
      </c>
      <c r="Y156" s="417"/>
      <c r="Z156" s="417"/>
      <c r="AA156" s="417"/>
      <c r="AB156" s="417"/>
      <c r="AC156" s="418"/>
      <c r="AD156" s="419" t="str">
        <f>H154</f>
        <v>:1981</v>
      </c>
      <c r="AE156" s="417"/>
      <c r="AF156" s="417"/>
      <c r="AG156" s="417"/>
      <c r="AH156" s="417"/>
      <c r="AI156" s="418"/>
      <c r="AJ156" s="98"/>
      <c r="AK156" s="98"/>
    </row>
    <row r="157" spans="1:37" ht="27" hidden="1" customHeight="1">
      <c r="A157" s="98"/>
      <c r="B157" s="99" t="s">
        <v>383</v>
      </c>
      <c r="C157" s="98"/>
      <c r="D157" s="98"/>
      <c r="E157" s="98"/>
      <c r="F157" s="100"/>
      <c r="G157" s="98"/>
      <c r="H157" s="101" t="s">
        <v>381</v>
      </c>
      <c r="I157" s="101"/>
      <c r="J157" s="101"/>
      <c r="K157" s="101"/>
      <c r="L157" s="101"/>
      <c r="M157" s="101"/>
      <c r="N157" s="101"/>
      <c r="O157" s="101"/>
      <c r="P157" s="101"/>
      <c r="Q157" s="101"/>
      <c r="R157" s="101"/>
      <c r="S157" s="101"/>
      <c r="T157" s="98"/>
      <c r="U157" s="98"/>
      <c r="V157" s="98"/>
      <c r="W157" s="98"/>
      <c r="X157" s="98"/>
      <c r="Y157" s="98"/>
      <c r="Z157" s="98"/>
      <c r="AA157" s="98"/>
      <c r="AB157" s="98"/>
      <c r="AC157" s="98"/>
      <c r="AD157" s="98"/>
      <c r="AE157" s="98"/>
      <c r="AF157" s="98"/>
      <c r="AG157" s="98"/>
      <c r="AH157" s="98"/>
      <c r="AI157" s="115"/>
      <c r="AJ157" s="98"/>
      <c r="AK157" s="98"/>
    </row>
    <row r="158" spans="1:37" ht="27" hidden="1" customHeight="1">
      <c r="A158" s="98"/>
      <c r="B158" s="105" t="s">
        <v>180</v>
      </c>
      <c r="C158" s="420" t="s">
        <v>204</v>
      </c>
      <c r="D158" s="421"/>
      <c r="E158" s="421"/>
      <c r="F158" s="421"/>
      <c r="G158" s="422"/>
      <c r="H158" s="420" t="s">
        <v>205</v>
      </c>
      <c r="I158" s="421"/>
      <c r="J158" s="421"/>
      <c r="K158" s="421"/>
      <c r="L158" s="421"/>
      <c r="M158" s="421"/>
      <c r="N158" s="421"/>
      <c r="O158" s="421"/>
      <c r="P158" s="421"/>
      <c r="Q158" s="421"/>
      <c r="R158" s="421"/>
      <c r="S158" s="422"/>
      <c r="T158" s="420" t="s">
        <v>278</v>
      </c>
      <c r="U158" s="421"/>
      <c r="V158" s="421"/>
      <c r="W158" s="422"/>
      <c r="X158" s="420" t="s">
        <v>371</v>
      </c>
      <c r="Y158" s="421"/>
      <c r="Z158" s="421"/>
      <c r="AA158" s="421"/>
      <c r="AB158" s="421"/>
      <c r="AC158" s="422"/>
      <c r="AD158" s="420" t="s">
        <v>208</v>
      </c>
      <c r="AE158" s="421"/>
      <c r="AF158" s="421"/>
      <c r="AG158" s="421"/>
      <c r="AH158" s="421"/>
      <c r="AI158" s="422"/>
      <c r="AJ158" s="98"/>
      <c r="AK158" s="98"/>
    </row>
    <row r="159" spans="1:37" ht="27" hidden="1" customHeight="1">
      <c r="A159" s="98"/>
      <c r="B159" s="106" t="s">
        <v>182</v>
      </c>
      <c r="C159" s="423">
        <v>0.40277777777777773</v>
      </c>
      <c r="D159" s="424"/>
      <c r="E159" s="107" t="s">
        <v>206</v>
      </c>
      <c r="F159" s="424">
        <v>0.44097222222222227</v>
      </c>
      <c r="G159" s="425"/>
      <c r="H159" s="426" t="s">
        <v>438</v>
      </c>
      <c r="I159" s="427"/>
      <c r="J159" s="427"/>
      <c r="K159" s="427"/>
      <c r="L159" s="428"/>
      <c r="M159" s="224">
        <v>3</v>
      </c>
      <c r="N159" s="225">
        <v>0</v>
      </c>
      <c r="O159" s="426" t="s">
        <v>440</v>
      </c>
      <c r="P159" s="427"/>
      <c r="Q159" s="427"/>
      <c r="R159" s="427"/>
      <c r="S159" s="428"/>
      <c r="T159" s="426" t="str">
        <f>O162</f>
        <v>習志野50</v>
      </c>
      <c r="U159" s="427"/>
      <c r="V159" s="427"/>
      <c r="W159" s="428"/>
      <c r="X159" s="429" t="str">
        <f>O161</f>
        <v>習台シニア50</v>
      </c>
      <c r="Y159" s="427"/>
      <c r="Z159" s="427"/>
      <c r="AA159" s="427"/>
      <c r="AB159" s="427"/>
      <c r="AC159" s="428"/>
      <c r="AD159" s="429" t="str">
        <f>O161</f>
        <v>習台シニア50</v>
      </c>
      <c r="AE159" s="427"/>
      <c r="AF159" s="427"/>
      <c r="AG159" s="427"/>
      <c r="AH159" s="427"/>
      <c r="AI159" s="428"/>
      <c r="AJ159" s="98"/>
      <c r="AK159" s="98"/>
    </row>
    <row r="160" spans="1:37" ht="27" hidden="1" customHeight="1">
      <c r="A160" s="98"/>
      <c r="B160" s="108" t="s">
        <v>183</v>
      </c>
      <c r="C160" s="406">
        <v>0.44444444444444442</v>
      </c>
      <c r="D160" s="407"/>
      <c r="E160" s="109" t="s">
        <v>206</v>
      </c>
      <c r="F160" s="407">
        <v>0.4826388888888889</v>
      </c>
      <c r="G160" s="408"/>
      <c r="H160" s="409" t="s">
        <v>446</v>
      </c>
      <c r="I160" s="410"/>
      <c r="J160" s="410"/>
      <c r="K160" s="410"/>
      <c r="L160" s="411"/>
      <c r="M160" s="226">
        <v>3</v>
      </c>
      <c r="N160" s="227">
        <v>0</v>
      </c>
      <c r="O160" s="409" t="s">
        <v>337</v>
      </c>
      <c r="P160" s="410"/>
      <c r="Q160" s="410"/>
      <c r="R160" s="410"/>
      <c r="S160" s="411"/>
      <c r="T160" s="409" t="str">
        <f>O162</f>
        <v>習志野50</v>
      </c>
      <c r="U160" s="410"/>
      <c r="V160" s="410"/>
      <c r="W160" s="411"/>
      <c r="X160" s="412" t="str">
        <f>H162</f>
        <v>古河シニア50</v>
      </c>
      <c r="Y160" s="410"/>
      <c r="Z160" s="410"/>
      <c r="AA160" s="410"/>
      <c r="AB160" s="410"/>
      <c r="AC160" s="411"/>
      <c r="AD160" s="412" t="str">
        <f>O159</f>
        <v>浦安シニア50</v>
      </c>
      <c r="AE160" s="410"/>
      <c r="AF160" s="410"/>
      <c r="AG160" s="410"/>
      <c r="AH160" s="410"/>
      <c r="AI160" s="411"/>
      <c r="AJ160" s="98"/>
      <c r="AK160" s="98"/>
    </row>
    <row r="161" spans="1:37" ht="27" hidden="1" customHeight="1">
      <c r="A161" s="98"/>
      <c r="B161" s="110" t="s">
        <v>184</v>
      </c>
      <c r="C161" s="456">
        <v>0.4861111111111111</v>
      </c>
      <c r="D161" s="457"/>
      <c r="E161" s="111" t="s">
        <v>206</v>
      </c>
      <c r="F161" s="457">
        <v>0.52430555555555558</v>
      </c>
      <c r="G161" s="458"/>
      <c r="H161" s="409" t="s">
        <v>449</v>
      </c>
      <c r="I161" s="410"/>
      <c r="J161" s="410"/>
      <c r="K161" s="410"/>
      <c r="L161" s="411"/>
      <c r="M161" s="226">
        <v>1</v>
      </c>
      <c r="N161" s="227">
        <v>1</v>
      </c>
      <c r="O161" s="409" t="s">
        <v>452</v>
      </c>
      <c r="P161" s="410"/>
      <c r="Q161" s="410"/>
      <c r="R161" s="410"/>
      <c r="S161" s="411"/>
      <c r="T161" s="409" t="str">
        <f>H163</f>
        <v>袖ヶ浦シニア50</v>
      </c>
      <c r="U161" s="410"/>
      <c r="V161" s="410"/>
      <c r="W161" s="411"/>
      <c r="X161" s="430" t="str">
        <f>H159</f>
        <v>千葉四十雀50</v>
      </c>
      <c r="Y161" s="431"/>
      <c r="Z161" s="431"/>
      <c r="AA161" s="431"/>
      <c r="AB161" s="431"/>
      <c r="AC161" s="432"/>
      <c r="AD161" s="412" t="str">
        <f>O163</f>
        <v>Y-AJACK50</v>
      </c>
      <c r="AE161" s="410"/>
      <c r="AF161" s="410"/>
      <c r="AG161" s="410"/>
      <c r="AH161" s="410"/>
      <c r="AI161" s="411"/>
      <c r="AJ161" s="98"/>
      <c r="AK161" s="98"/>
    </row>
    <row r="162" spans="1:37" ht="27" hidden="1" customHeight="1">
      <c r="A162" s="98"/>
      <c r="B162" s="110" t="s">
        <v>185</v>
      </c>
      <c r="C162" s="456">
        <v>0.52777777777777779</v>
      </c>
      <c r="D162" s="457"/>
      <c r="E162" s="111" t="s">
        <v>206</v>
      </c>
      <c r="F162" s="457">
        <v>0.56597222222222221</v>
      </c>
      <c r="G162" s="458"/>
      <c r="H162" s="409" t="s">
        <v>453</v>
      </c>
      <c r="I162" s="410"/>
      <c r="J162" s="410"/>
      <c r="K162" s="410"/>
      <c r="L162" s="411"/>
      <c r="M162" s="226">
        <v>1</v>
      </c>
      <c r="N162" s="227">
        <v>0</v>
      </c>
      <c r="O162" s="409" t="s">
        <v>284</v>
      </c>
      <c r="P162" s="410"/>
      <c r="Q162" s="410"/>
      <c r="R162" s="410"/>
      <c r="S162" s="411"/>
      <c r="T162" s="409" t="str">
        <f>O160</f>
        <v>55習台シニア</v>
      </c>
      <c r="U162" s="410"/>
      <c r="V162" s="410"/>
      <c r="W162" s="411"/>
      <c r="X162" s="430" t="str">
        <f>H160</f>
        <v>商大クラブ50</v>
      </c>
      <c r="Y162" s="431"/>
      <c r="Z162" s="431"/>
      <c r="AA162" s="431"/>
      <c r="AB162" s="431"/>
      <c r="AC162" s="432"/>
      <c r="AD162" s="412" t="str">
        <f>O160</f>
        <v>55習台シニア</v>
      </c>
      <c r="AE162" s="410"/>
      <c r="AF162" s="410"/>
      <c r="AG162" s="410"/>
      <c r="AH162" s="410"/>
      <c r="AI162" s="411"/>
      <c r="AJ162" s="98"/>
      <c r="AK162" s="98"/>
    </row>
    <row r="163" spans="1:37" ht="27" hidden="1" customHeight="1">
      <c r="A163" s="98"/>
      <c r="B163" s="113" t="s">
        <v>186</v>
      </c>
      <c r="C163" s="413">
        <v>0.56944444444444442</v>
      </c>
      <c r="D163" s="414"/>
      <c r="E163" s="114" t="s">
        <v>207</v>
      </c>
      <c r="F163" s="414">
        <v>0.60763888888888895</v>
      </c>
      <c r="G163" s="415"/>
      <c r="H163" s="416" t="s">
        <v>442</v>
      </c>
      <c r="I163" s="417"/>
      <c r="J163" s="417"/>
      <c r="K163" s="417"/>
      <c r="L163" s="418"/>
      <c r="M163" s="228">
        <v>0</v>
      </c>
      <c r="N163" s="229">
        <v>0</v>
      </c>
      <c r="O163" s="416" t="s">
        <v>445</v>
      </c>
      <c r="P163" s="417"/>
      <c r="Q163" s="417"/>
      <c r="R163" s="417"/>
      <c r="S163" s="418"/>
      <c r="T163" s="416" t="str">
        <f>O160</f>
        <v>55習台シニア</v>
      </c>
      <c r="U163" s="417"/>
      <c r="V163" s="417"/>
      <c r="W163" s="418"/>
      <c r="X163" s="416" t="str">
        <f>H161</f>
        <v>浜野シニア50</v>
      </c>
      <c r="Y163" s="417"/>
      <c r="Z163" s="417"/>
      <c r="AA163" s="417"/>
      <c r="AB163" s="417"/>
      <c r="AC163" s="418"/>
      <c r="AD163" s="419" t="str">
        <f>H161</f>
        <v>浜野シニア50</v>
      </c>
      <c r="AE163" s="417"/>
      <c r="AF163" s="417"/>
      <c r="AG163" s="417"/>
      <c r="AH163" s="417"/>
      <c r="AI163" s="418"/>
      <c r="AJ163" s="98"/>
      <c r="AK163" s="98"/>
    </row>
    <row r="164" spans="1:37" ht="27" hidden="1" customHeight="1">
      <c r="A164" s="98"/>
      <c r="B164" s="99" t="s">
        <v>383</v>
      </c>
      <c r="C164" s="98"/>
      <c r="D164" s="98"/>
      <c r="E164" s="98"/>
      <c r="F164" s="98"/>
      <c r="G164" s="98"/>
      <c r="H164" s="101" t="s">
        <v>380</v>
      </c>
      <c r="I164" s="101"/>
      <c r="J164" s="101"/>
      <c r="K164" s="101"/>
      <c r="L164" s="101"/>
      <c r="M164" s="101"/>
      <c r="N164" s="101"/>
      <c r="O164" s="101"/>
      <c r="P164" s="101"/>
      <c r="Q164" s="101"/>
      <c r="R164" s="101"/>
      <c r="S164" s="101"/>
      <c r="T164" s="98"/>
      <c r="U164" s="98"/>
      <c r="V164" s="98"/>
      <c r="W164" s="98"/>
      <c r="X164" s="98"/>
      <c r="Y164" s="98"/>
      <c r="Z164" s="98"/>
      <c r="AA164" s="98"/>
      <c r="AB164" s="98"/>
      <c r="AC164" s="98"/>
      <c r="AD164" s="98"/>
      <c r="AE164" s="98"/>
      <c r="AF164" s="98"/>
      <c r="AG164" s="98"/>
      <c r="AH164" s="98"/>
      <c r="AI164" s="115"/>
      <c r="AJ164" s="98"/>
      <c r="AK164" s="98"/>
    </row>
    <row r="165" spans="1:37" ht="27" hidden="1" customHeight="1">
      <c r="A165" s="240"/>
      <c r="B165" s="105" t="s">
        <v>180</v>
      </c>
      <c r="C165" s="420" t="s">
        <v>204</v>
      </c>
      <c r="D165" s="421"/>
      <c r="E165" s="421"/>
      <c r="F165" s="421"/>
      <c r="G165" s="422"/>
      <c r="H165" s="420" t="s">
        <v>205</v>
      </c>
      <c r="I165" s="421"/>
      <c r="J165" s="421"/>
      <c r="K165" s="421"/>
      <c r="L165" s="421"/>
      <c r="M165" s="421"/>
      <c r="N165" s="421"/>
      <c r="O165" s="421"/>
      <c r="P165" s="421"/>
      <c r="Q165" s="421"/>
      <c r="R165" s="421"/>
      <c r="S165" s="422"/>
      <c r="T165" s="420" t="s">
        <v>278</v>
      </c>
      <c r="U165" s="421"/>
      <c r="V165" s="421"/>
      <c r="W165" s="422"/>
      <c r="X165" s="420" t="s">
        <v>371</v>
      </c>
      <c r="Y165" s="421"/>
      <c r="Z165" s="421"/>
      <c r="AA165" s="421"/>
      <c r="AB165" s="421"/>
      <c r="AC165" s="422"/>
      <c r="AD165" s="420" t="s">
        <v>208</v>
      </c>
      <c r="AE165" s="421"/>
      <c r="AF165" s="421"/>
      <c r="AG165" s="421"/>
      <c r="AH165" s="421"/>
      <c r="AI165" s="422"/>
      <c r="AJ165" s="98"/>
      <c r="AK165" s="98"/>
    </row>
    <row r="166" spans="1:37" ht="27" hidden="1" customHeight="1">
      <c r="A166" s="405"/>
      <c r="B166" s="106" t="s">
        <v>182</v>
      </c>
      <c r="C166" s="423">
        <v>0.40277777777777773</v>
      </c>
      <c r="D166" s="424"/>
      <c r="E166" s="107" t="s">
        <v>206</v>
      </c>
      <c r="F166" s="424">
        <v>0.44097222222222227</v>
      </c>
      <c r="G166" s="425"/>
      <c r="H166" s="426" t="s">
        <v>428</v>
      </c>
      <c r="I166" s="427"/>
      <c r="J166" s="427"/>
      <c r="K166" s="427"/>
      <c r="L166" s="428"/>
      <c r="M166" s="224">
        <v>0</v>
      </c>
      <c r="N166" s="225">
        <v>0</v>
      </c>
      <c r="O166" s="426" t="s">
        <v>430</v>
      </c>
      <c r="P166" s="427"/>
      <c r="Q166" s="427"/>
      <c r="R166" s="427"/>
      <c r="S166" s="428"/>
      <c r="T166" s="426" t="str">
        <f>H169</f>
        <v>八千代FC50</v>
      </c>
      <c r="U166" s="427"/>
      <c r="V166" s="427"/>
      <c r="W166" s="428"/>
      <c r="X166" s="429" t="str">
        <f>H168</f>
        <v>ハルオ</v>
      </c>
      <c r="Y166" s="427"/>
      <c r="Z166" s="427"/>
      <c r="AA166" s="427"/>
      <c r="AB166" s="427"/>
      <c r="AC166" s="428"/>
      <c r="AD166" s="429" t="s">
        <v>279</v>
      </c>
      <c r="AE166" s="427"/>
      <c r="AF166" s="427"/>
      <c r="AG166" s="427"/>
      <c r="AH166" s="427"/>
      <c r="AI166" s="428"/>
      <c r="AJ166" s="98"/>
      <c r="AK166" s="98"/>
    </row>
    <row r="167" spans="1:37" ht="27" hidden="1" customHeight="1">
      <c r="A167" s="405"/>
      <c r="B167" s="108" t="s">
        <v>183</v>
      </c>
      <c r="C167" s="406">
        <v>0.44444444444444442</v>
      </c>
      <c r="D167" s="407"/>
      <c r="E167" s="109" t="s">
        <v>206</v>
      </c>
      <c r="F167" s="407">
        <v>0.4826388888888889</v>
      </c>
      <c r="G167" s="408"/>
      <c r="H167" s="409" t="s">
        <v>425</v>
      </c>
      <c r="I167" s="410"/>
      <c r="J167" s="410"/>
      <c r="K167" s="410"/>
      <c r="L167" s="411"/>
      <c r="M167" s="226">
        <v>0</v>
      </c>
      <c r="N167" s="227">
        <v>2</v>
      </c>
      <c r="O167" s="409" t="s">
        <v>427</v>
      </c>
      <c r="P167" s="410"/>
      <c r="Q167" s="410"/>
      <c r="R167" s="410"/>
      <c r="S167" s="411"/>
      <c r="T167" s="409" t="str">
        <f>H169</f>
        <v>八千代FC50</v>
      </c>
      <c r="U167" s="410"/>
      <c r="V167" s="410"/>
      <c r="W167" s="411"/>
      <c r="X167" s="412" t="str">
        <f>O169</f>
        <v>55浜野シニア</v>
      </c>
      <c r="Y167" s="410"/>
      <c r="Z167" s="410"/>
      <c r="AA167" s="410"/>
      <c r="AB167" s="410"/>
      <c r="AC167" s="411"/>
      <c r="AD167" s="412" t="s">
        <v>279</v>
      </c>
      <c r="AE167" s="410"/>
      <c r="AF167" s="410"/>
      <c r="AG167" s="410"/>
      <c r="AH167" s="410"/>
      <c r="AI167" s="411"/>
      <c r="AJ167" s="98"/>
      <c r="AK167" s="98"/>
    </row>
    <row r="168" spans="1:37" ht="27" hidden="1" customHeight="1">
      <c r="A168" s="405"/>
      <c r="B168" s="110" t="s">
        <v>184</v>
      </c>
      <c r="C168" s="456">
        <v>0.4861111111111111</v>
      </c>
      <c r="D168" s="457"/>
      <c r="E168" s="111" t="s">
        <v>206</v>
      </c>
      <c r="F168" s="457">
        <v>0.52430555555555558</v>
      </c>
      <c r="G168" s="458"/>
      <c r="H168" s="409" t="s">
        <v>341</v>
      </c>
      <c r="I168" s="410"/>
      <c r="J168" s="410"/>
      <c r="K168" s="410"/>
      <c r="L168" s="411"/>
      <c r="M168" s="226">
        <v>2</v>
      </c>
      <c r="N168" s="227">
        <v>3</v>
      </c>
      <c r="O168" s="409" t="s">
        <v>69</v>
      </c>
      <c r="P168" s="410"/>
      <c r="Q168" s="410"/>
      <c r="R168" s="410"/>
      <c r="S168" s="411"/>
      <c r="T168" s="409" t="str">
        <f>O166</f>
        <v>Y-AJACK40</v>
      </c>
      <c r="U168" s="410"/>
      <c r="V168" s="410"/>
      <c r="W168" s="411"/>
      <c r="X168" s="430" t="str">
        <f>H166</f>
        <v>習台シニア40</v>
      </c>
      <c r="Y168" s="431"/>
      <c r="Z168" s="431"/>
      <c r="AA168" s="431"/>
      <c r="AB168" s="431"/>
      <c r="AC168" s="432"/>
      <c r="AD168" s="412" t="s">
        <v>279</v>
      </c>
      <c r="AE168" s="410"/>
      <c r="AF168" s="410"/>
      <c r="AG168" s="410"/>
      <c r="AH168" s="410"/>
      <c r="AI168" s="411"/>
      <c r="AJ168" s="98"/>
      <c r="AK168" s="98"/>
    </row>
    <row r="169" spans="1:37" ht="27" hidden="1" customHeight="1">
      <c r="A169" s="405"/>
      <c r="B169" s="110" t="s">
        <v>185</v>
      </c>
      <c r="C169" s="456">
        <v>0.52777777777777779</v>
      </c>
      <c r="D169" s="457"/>
      <c r="E169" s="111" t="s">
        <v>206</v>
      </c>
      <c r="F169" s="457">
        <v>0.56597222222222221</v>
      </c>
      <c r="G169" s="458"/>
      <c r="H169" s="409" t="s">
        <v>454</v>
      </c>
      <c r="I169" s="410"/>
      <c r="J169" s="410"/>
      <c r="K169" s="410"/>
      <c r="L169" s="411"/>
      <c r="M169" s="226">
        <v>7</v>
      </c>
      <c r="N169" s="227">
        <v>0</v>
      </c>
      <c r="O169" s="409" t="s">
        <v>455</v>
      </c>
      <c r="P169" s="410"/>
      <c r="Q169" s="410"/>
      <c r="R169" s="410"/>
      <c r="S169" s="411"/>
      <c r="T169" s="409" t="str">
        <f>O167</f>
        <v>商大クラブ40</v>
      </c>
      <c r="U169" s="410"/>
      <c r="V169" s="410"/>
      <c r="W169" s="411"/>
      <c r="X169" s="430" t="str">
        <f>H167</f>
        <v>古河シニア40</v>
      </c>
      <c r="Y169" s="431"/>
      <c r="Z169" s="431"/>
      <c r="AA169" s="431"/>
      <c r="AB169" s="431"/>
      <c r="AC169" s="432"/>
      <c r="AD169" s="412" t="s">
        <v>279</v>
      </c>
      <c r="AE169" s="410"/>
      <c r="AF169" s="410"/>
      <c r="AG169" s="410"/>
      <c r="AH169" s="410"/>
      <c r="AI169" s="411"/>
      <c r="AJ169" s="98"/>
      <c r="AK169" s="98"/>
    </row>
    <row r="170" spans="1:37" ht="27" hidden="1" customHeight="1">
      <c r="A170" s="405"/>
      <c r="B170" s="113" t="s">
        <v>186</v>
      </c>
      <c r="C170" s="413">
        <v>0.56944444444444442</v>
      </c>
      <c r="D170" s="414"/>
      <c r="E170" s="114" t="s">
        <v>207</v>
      </c>
      <c r="F170" s="414">
        <v>0.60763888888888895</v>
      </c>
      <c r="G170" s="415"/>
      <c r="H170" s="459" t="s">
        <v>385</v>
      </c>
      <c r="I170" s="460"/>
      <c r="J170" s="460"/>
      <c r="K170" s="460"/>
      <c r="L170" s="461"/>
      <c r="M170" s="241">
        <v>1</v>
      </c>
      <c r="N170" s="242">
        <v>0</v>
      </c>
      <c r="O170" s="459" t="s">
        <v>386</v>
      </c>
      <c r="P170" s="460"/>
      <c r="Q170" s="460"/>
      <c r="R170" s="460"/>
      <c r="S170" s="461"/>
      <c r="T170" s="459" t="str">
        <f>O167</f>
        <v>商大クラブ40</v>
      </c>
      <c r="U170" s="460"/>
      <c r="V170" s="460"/>
      <c r="W170" s="461"/>
      <c r="X170" s="459" t="str">
        <f>O168</f>
        <v>市原シニア</v>
      </c>
      <c r="Y170" s="460"/>
      <c r="Z170" s="460"/>
      <c r="AA170" s="460"/>
      <c r="AB170" s="460"/>
      <c r="AC170" s="461"/>
      <c r="AD170" s="419" t="s">
        <v>423</v>
      </c>
      <c r="AE170" s="417"/>
      <c r="AF170" s="417"/>
      <c r="AG170" s="417"/>
      <c r="AH170" s="417"/>
      <c r="AI170" s="418"/>
      <c r="AJ170" s="98"/>
      <c r="AK170" s="98"/>
    </row>
    <row r="171" spans="1:37" ht="27" hidden="1" customHeight="1">
      <c r="A171" s="98"/>
      <c r="B171" s="99" t="s">
        <v>387</v>
      </c>
      <c r="C171" s="98"/>
      <c r="D171" s="98"/>
      <c r="E171" s="98"/>
      <c r="F171" s="98"/>
      <c r="G171" s="98"/>
      <c r="H171" s="101" t="s">
        <v>389</v>
      </c>
      <c r="I171" s="101"/>
      <c r="J171" s="101"/>
      <c r="K171" s="101"/>
      <c r="L171" s="101"/>
      <c r="M171" s="101"/>
      <c r="N171" s="101"/>
      <c r="O171" s="101"/>
      <c r="P171" s="101"/>
      <c r="Q171" s="101"/>
      <c r="R171" s="101"/>
      <c r="S171" s="101"/>
      <c r="T171" s="98"/>
      <c r="U171" s="98"/>
      <c r="V171" s="98"/>
      <c r="W171" s="98"/>
      <c r="X171" s="98"/>
      <c r="Y171" s="98"/>
      <c r="Z171" s="98"/>
      <c r="AA171" s="98"/>
      <c r="AB171" s="98"/>
      <c r="AC171" s="98"/>
      <c r="AD171" s="98"/>
      <c r="AE171" s="98"/>
      <c r="AF171" s="98"/>
      <c r="AG171" s="98"/>
      <c r="AH171" s="98"/>
      <c r="AI171" s="115"/>
      <c r="AJ171" s="98"/>
      <c r="AK171" s="98"/>
    </row>
    <row r="172" spans="1:37" ht="27" hidden="1" customHeight="1">
      <c r="A172" s="405"/>
      <c r="B172" s="105" t="s">
        <v>180</v>
      </c>
      <c r="C172" s="420" t="s">
        <v>204</v>
      </c>
      <c r="D172" s="421"/>
      <c r="E172" s="421"/>
      <c r="F172" s="421"/>
      <c r="G172" s="422"/>
      <c r="H172" s="420" t="s">
        <v>205</v>
      </c>
      <c r="I172" s="421"/>
      <c r="J172" s="421"/>
      <c r="K172" s="421"/>
      <c r="L172" s="421"/>
      <c r="M172" s="421"/>
      <c r="N172" s="421"/>
      <c r="O172" s="421"/>
      <c r="P172" s="421"/>
      <c r="Q172" s="421"/>
      <c r="R172" s="421"/>
      <c r="S172" s="422"/>
      <c r="T172" s="420" t="s">
        <v>278</v>
      </c>
      <c r="U172" s="421"/>
      <c r="V172" s="421"/>
      <c r="W172" s="422"/>
      <c r="X172" s="420" t="s">
        <v>371</v>
      </c>
      <c r="Y172" s="421"/>
      <c r="Z172" s="421"/>
      <c r="AA172" s="421"/>
      <c r="AB172" s="421"/>
      <c r="AC172" s="422"/>
      <c r="AD172" s="420" t="s">
        <v>208</v>
      </c>
      <c r="AE172" s="421"/>
      <c r="AF172" s="421"/>
      <c r="AG172" s="421"/>
      <c r="AH172" s="421"/>
      <c r="AI172" s="422"/>
      <c r="AJ172" s="98"/>
      <c r="AK172" s="98"/>
    </row>
    <row r="173" spans="1:37" ht="27" hidden="1" customHeight="1">
      <c r="A173" s="405"/>
      <c r="B173" s="106" t="s">
        <v>182</v>
      </c>
      <c r="C173" s="423">
        <v>0.40277777777777773</v>
      </c>
      <c r="D173" s="424"/>
      <c r="E173" s="107" t="s">
        <v>206</v>
      </c>
      <c r="F173" s="424">
        <v>0.44097222222222227</v>
      </c>
      <c r="G173" s="425"/>
      <c r="H173" s="426" t="s">
        <v>431</v>
      </c>
      <c r="I173" s="427"/>
      <c r="J173" s="427"/>
      <c r="K173" s="427"/>
      <c r="L173" s="428"/>
      <c r="M173" s="224">
        <v>1</v>
      </c>
      <c r="N173" s="225">
        <v>0</v>
      </c>
      <c r="O173" s="426" t="s">
        <v>432</v>
      </c>
      <c r="P173" s="427"/>
      <c r="Q173" s="427"/>
      <c r="R173" s="427"/>
      <c r="S173" s="428"/>
      <c r="T173" s="426" t="str">
        <f>O176</f>
        <v>浜野シニア50</v>
      </c>
      <c r="U173" s="427"/>
      <c r="V173" s="427"/>
      <c r="W173" s="428"/>
      <c r="X173" s="429" t="str">
        <f>O175</f>
        <v>:1981</v>
      </c>
      <c r="Y173" s="427"/>
      <c r="Z173" s="427"/>
      <c r="AA173" s="427"/>
      <c r="AB173" s="427"/>
      <c r="AC173" s="428"/>
      <c r="AD173" s="429" t="str">
        <f>O175</f>
        <v>:1981</v>
      </c>
      <c r="AE173" s="427"/>
      <c r="AF173" s="427"/>
      <c r="AG173" s="427"/>
      <c r="AH173" s="427"/>
      <c r="AI173" s="428"/>
      <c r="AJ173" s="98"/>
      <c r="AK173" s="98"/>
    </row>
    <row r="174" spans="1:37" ht="27" hidden="1" customHeight="1">
      <c r="A174" s="405"/>
      <c r="B174" s="108" t="s">
        <v>183</v>
      </c>
      <c r="C174" s="406">
        <v>0.44444444444444442</v>
      </c>
      <c r="D174" s="407"/>
      <c r="E174" s="109" t="s">
        <v>206</v>
      </c>
      <c r="F174" s="407">
        <v>0.4826388888888889</v>
      </c>
      <c r="G174" s="408"/>
      <c r="H174" s="409" t="s">
        <v>446</v>
      </c>
      <c r="I174" s="410"/>
      <c r="J174" s="410"/>
      <c r="K174" s="410"/>
      <c r="L174" s="411"/>
      <c r="M174" s="226">
        <v>4</v>
      </c>
      <c r="N174" s="227">
        <v>0</v>
      </c>
      <c r="O174" s="409" t="s">
        <v>447</v>
      </c>
      <c r="P174" s="410"/>
      <c r="Q174" s="410"/>
      <c r="R174" s="410"/>
      <c r="S174" s="411"/>
      <c r="T174" s="409" t="str">
        <f>O176</f>
        <v>浜野シニア50</v>
      </c>
      <c r="U174" s="410"/>
      <c r="V174" s="410"/>
      <c r="W174" s="411"/>
      <c r="X174" s="412" t="str">
        <f>H176</f>
        <v>FC船橋50</v>
      </c>
      <c r="Y174" s="410"/>
      <c r="Z174" s="410"/>
      <c r="AA174" s="410"/>
      <c r="AB174" s="410"/>
      <c r="AC174" s="411"/>
      <c r="AD174" s="412" t="str">
        <f>O173</f>
        <v>八千代FC40</v>
      </c>
      <c r="AE174" s="410"/>
      <c r="AF174" s="410"/>
      <c r="AG174" s="410"/>
      <c r="AH174" s="410"/>
      <c r="AI174" s="411"/>
      <c r="AJ174" s="98"/>
      <c r="AK174" s="98"/>
    </row>
    <row r="175" spans="1:37" ht="27" hidden="1" customHeight="1">
      <c r="A175" s="405"/>
      <c r="B175" s="110" t="s">
        <v>184</v>
      </c>
      <c r="C175" s="456">
        <v>0.4861111111111111</v>
      </c>
      <c r="D175" s="457"/>
      <c r="E175" s="111" t="s">
        <v>206</v>
      </c>
      <c r="F175" s="457">
        <v>0.52430555555555558</v>
      </c>
      <c r="G175" s="458"/>
      <c r="H175" s="409" t="s">
        <v>72</v>
      </c>
      <c r="I175" s="410"/>
      <c r="J175" s="410"/>
      <c r="K175" s="410"/>
      <c r="L175" s="411"/>
      <c r="M175" s="226">
        <v>5</v>
      </c>
      <c r="N175" s="227">
        <v>0</v>
      </c>
      <c r="O175" s="409" t="s">
        <v>282</v>
      </c>
      <c r="P175" s="410"/>
      <c r="Q175" s="410"/>
      <c r="R175" s="410"/>
      <c r="S175" s="411"/>
      <c r="T175" s="409" t="str">
        <f>H177</f>
        <v>袖ヶ浦シニア50</v>
      </c>
      <c r="U175" s="410"/>
      <c r="V175" s="410"/>
      <c r="W175" s="411"/>
      <c r="X175" s="430" t="str">
        <f>H173</f>
        <v>浦安シニア40</v>
      </c>
      <c r="Y175" s="431"/>
      <c r="Z175" s="431"/>
      <c r="AA175" s="431"/>
      <c r="AB175" s="431"/>
      <c r="AC175" s="432"/>
      <c r="AD175" s="412" t="str">
        <f>O177</f>
        <v>マクハリシニア50</v>
      </c>
      <c r="AE175" s="410"/>
      <c r="AF175" s="410"/>
      <c r="AG175" s="410"/>
      <c r="AH175" s="410"/>
      <c r="AI175" s="411"/>
      <c r="AJ175" s="98"/>
      <c r="AK175" s="98"/>
    </row>
    <row r="176" spans="1:37" ht="27" hidden="1" customHeight="1">
      <c r="A176" s="405"/>
      <c r="B176" s="110" t="s">
        <v>185</v>
      </c>
      <c r="C176" s="456">
        <v>0.52777777777777779</v>
      </c>
      <c r="D176" s="457"/>
      <c r="E176" s="111" t="s">
        <v>206</v>
      </c>
      <c r="F176" s="457">
        <v>0.56597222222222221</v>
      </c>
      <c r="G176" s="458"/>
      <c r="H176" s="409" t="s">
        <v>342</v>
      </c>
      <c r="I176" s="410"/>
      <c r="J176" s="410"/>
      <c r="K176" s="410"/>
      <c r="L176" s="411"/>
      <c r="M176" s="226">
        <v>4</v>
      </c>
      <c r="N176" s="227">
        <v>1</v>
      </c>
      <c r="O176" s="409" t="s">
        <v>449</v>
      </c>
      <c r="P176" s="410"/>
      <c r="Q176" s="410"/>
      <c r="R176" s="410"/>
      <c r="S176" s="411"/>
      <c r="T176" s="409" t="str">
        <f>O174</f>
        <v>エスペランサ50</v>
      </c>
      <c r="U176" s="410"/>
      <c r="V176" s="410"/>
      <c r="W176" s="411"/>
      <c r="X176" s="430" t="str">
        <f>H174</f>
        <v>商大クラブ50</v>
      </c>
      <c r="Y176" s="431"/>
      <c r="Z176" s="431"/>
      <c r="AA176" s="431"/>
      <c r="AB176" s="431"/>
      <c r="AC176" s="432"/>
      <c r="AD176" s="412" t="str">
        <f>O174</f>
        <v>エスペランサ50</v>
      </c>
      <c r="AE176" s="410"/>
      <c r="AF176" s="410"/>
      <c r="AG176" s="410"/>
      <c r="AH176" s="410"/>
      <c r="AI176" s="411"/>
      <c r="AJ176" s="98"/>
      <c r="AK176" s="98"/>
    </row>
    <row r="177" spans="1:37" ht="27" hidden="1" customHeight="1">
      <c r="A177" s="405"/>
      <c r="B177" s="113" t="s">
        <v>186</v>
      </c>
      <c r="C177" s="413">
        <v>0.56944444444444442</v>
      </c>
      <c r="D177" s="414"/>
      <c r="E177" s="114" t="s">
        <v>207</v>
      </c>
      <c r="F177" s="414">
        <v>0.60763888888888895</v>
      </c>
      <c r="G177" s="415"/>
      <c r="H177" s="416" t="s">
        <v>442</v>
      </c>
      <c r="I177" s="417"/>
      <c r="J177" s="417"/>
      <c r="K177" s="417"/>
      <c r="L177" s="418"/>
      <c r="M177" s="228">
        <v>1</v>
      </c>
      <c r="N177" s="229">
        <v>0</v>
      </c>
      <c r="O177" s="416" t="s">
        <v>443</v>
      </c>
      <c r="P177" s="417"/>
      <c r="Q177" s="417"/>
      <c r="R177" s="417"/>
      <c r="S177" s="418"/>
      <c r="T177" s="416" t="str">
        <f>O174</f>
        <v>エスペランサ50</v>
      </c>
      <c r="U177" s="417"/>
      <c r="V177" s="417"/>
      <c r="W177" s="418"/>
      <c r="X177" s="416" t="str">
        <f>H175</f>
        <v>ブラゼンチン</v>
      </c>
      <c r="Y177" s="417"/>
      <c r="Z177" s="417"/>
      <c r="AA177" s="417"/>
      <c r="AB177" s="417"/>
      <c r="AC177" s="418"/>
      <c r="AD177" s="419" t="str">
        <f>H175</f>
        <v>ブラゼンチン</v>
      </c>
      <c r="AE177" s="417"/>
      <c r="AF177" s="417"/>
      <c r="AG177" s="417"/>
      <c r="AH177" s="417"/>
      <c r="AI177" s="418"/>
      <c r="AJ177" s="98"/>
      <c r="AK177" s="98"/>
    </row>
    <row r="178" spans="1:37" ht="33" hidden="1" customHeight="1">
      <c r="A178" s="98"/>
      <c r="B178" s="99" t="s">
        <v>387</v>
      </c>
      <c r="C178" s="98"/>
      <c r="D178" s="98"/>
      <c r="E178" s="98"/>
      <c r="F178" s="98"/>
      <c r="G178" s="98"/>
      <c r="H178" s="101" t="s">
        <v>388</v>
      </c>
      <c r="I178" s="101"/>
      <c r="J178" s="101"/>
      <c r="K178" s="101"/>
      <c r="L178" s="101"/>
      <c r="M178" s="101"/>
      <c r="N178" s="101"/>
      <c r="O178" s="101"/>
      <c r="P178" s="101"/>
      <c r="Q178" s="101"/>
      <c r="R178" s="101"/>
      <c r="S178" s="101"/>
      <c r="T178" s="98"/>
      <c r="U178" s="98"/>
      <c r="V178" s="98"/>
      <c r="W178" s="98"/>
      <c r="X178" s="98"/>
      <c r="Y178" s="98"/>
      <c r="Z178" s="98"/>
      <c r="AA178" s="98"/>
      <c r="AB178" s="98"/>
      <c r="AC178" s="98"/>
      <c r="AD178" s="98"/>
      <c r="AE178" s="98"/>
      <c r="AF178" s="98"/>
      <c r="AG178" s="98"/>
      <c r="AH178" s="98"/>
      <c r="AI178" s="115"/>
      <c r="AJ178" s="98"/>
      <c r="AK178" s="104"/>
    </row>
    <row r="179" spans="1:37" ht="29.25" hidden="1" customHeight="1">
      <c r="A179" s="98"/>
      <c r="B179" s="105" t="s">
        <v>180</v>
      </c>
      <c r="C179" s="420" t="s">
        <v>204</v>
      </c>
      <c r="D179" s="421"/>
      <c r="E179" s="421"/>
      <c r="F179" s="421"/>
      <c r="G179" s="422"/>
      <c r="H179" s="420" t="s">
        <v>205</v>
      </c>
      <c r="I179" s="421"/>
      <c r="J179" s="421"/>
      <c r="K179" s="421"/>
      <c r="L179" s="421"/>
      <c r="M179" s="421"/>
      <c r="N179" s="421"/>
      <c r="O179" s="421"/>
      <c r="P179" s="421"/>
      <c r="Q179" s="421"/>
      <c r="R179" s="421"/>
      <c r="S179" s="422"/>
      <c r="T179" s="420" t="s">
        <v>278</v>
      </c>
      <c r="U179" s="421"/>
      <c r="V179" s="421"/>
      <c r="W179" s="422"/>
      <c r="X179" s="420" t="s">
        <v>371</v>
      </c>
      <c r="Y179" s="421"/>
      <c r="Z179" s="421"/>
      <c r="AA179" s="421"/>
      <c r="AB179" s="421"/>
      <c r="AC179" s="422"/>
      <c r="AD179" s="420" t="s">
        <v>208</v>
      </c>
      <c r="AE179" s="421"/>
      <c r="AF179" s="421"/>
      <c r="AG179" s="421"/>
      <c r="AH179" s="421"/>
      <c r="AI179" s="422"/>
      <c r="AJ179" s="98"/>
      <c r="AK179" s="98"/>
    </row>
    <row r="180" spans="1:37" ht="29.25" hidden="1" customHeight="1">
      <c r="A180" s="98"/>
      <c r="B180" s="106" t="s">
        <v>182</v>
      </c>
      <c r="C180" s="423">
        <v>0.40277777777777773</v>
      </c>
      <c r="D180" s="424"/>
      <c r="E180" s="107" t="s">
        <v>206</v>
      </c>
      <c r="F180" s="424">
        <v>0.44097222222222227</v>
      </c>
      <c r="G180" s="425"/>
      <c r="H180" s="426" t="s">
        <v>433</v>
      </c>
      <c r="I180" s="427"/>
      <c r="J180" s="427"/>
      <c r="K180" s="427"/>
      <c r="L180" s="428"/>
      <c r="M180" s="224">
        <v>0</v>
      </c>
      <c r="N180" s="230">
        <v>1</v>
      </c>
      <c r="O180" s="426" t="s">
        <v>434</v>
      </c>
      <c r="P180" s="427"/>
      <c r="Q180" s="427"/>
      <c r="R180" s="427"/>
      <c r="S180" s="428"/>
      <c r="T180" s="426" t="str">
        <f>O183</f>
        <v>55千葉四十雀</v>
      </c>
      <c r="U180" s="427"/>
      <c r="V180" s="427"/>
      <c r="W180" s="428"/>
      <c r="X180" s="429" t="str">
        <f>O182</f>
        <v>Y-AJACK40</v>
      </c>
      <c r="Y180" s="427"/>
      <c r="Z180" s="427"/>
      <c r="AA180" s="427"/>
      <c r="AB180" s="427"/>
      <c r="AC180" s="428"/>
      <c r="AD180" s="429" t="str">
        <f>O182</f>
        <v>Y-AJACK40</v>
      </c>
      <c r="AE180" s="427"/>
      <c r="AF180" s="427"/>
      <c r="AG180" s="427"/>
      <c r="AH180" s="427"/>
      <c r="AI180" s="428"/>
      <c r="AJ180" s="98"/>
      <c r="AK180" s="98"/>
    </row>
    <row r="181" spans="1:37" ht="29.25" hidden="1" customHeight="1">
      <c r="A181" s="98"/>
      <c r="B181" s="108" t="s">
        <v>183</v>
      </c>
      <c r="C181" s="406">
        <v>0.44444444444444442</v>
      </c>
      <c r="D181" s="407"/>
      <c r="E181" s="109" t="s">
        <v>206</v>
      </c>
      <c r="F181" s="407">
        <v>0.4826388888888889</v>
      </c>
      <c r="G181" s="408"/>
      <c r="H181" s="409" t="s">
        <v>337</v>
      </c>
      <c r="I181" s="410"/>
      <c r="J181" s="410"/>
      <c r="K181" s="410"/>
      <c r="L181" s="411"/>
      <c r="M181" s="226">
        <v>0</v>
      </c>
      <c r="N181" s="231">
        <v>0</v>
      </c>
      <c r="O181" s="409" t="s">
        <v>349</v>
      </c>
      <c r="P181" s="410"/>
      <c r="Q181" s="410"/>
      <c r="R181" s="410"/>
      <c r="S181" s="411"/>
      <c r="T181" s="409" t="str">
        <f>O183</f>
        <v>55千葉四十雀</v>
      </c>
      <c r="U181" s="410"/>
      <c r="V181" s="410"/>
      <c r="W181" s="411"/>
      <c r="X181" s="412" t="str">
        <f>H183</f>
        <v>Lien  Chiba</v>
      </c>
      <c r="Y181" s="410"/>
      <c r="Z181" s="410"/>
      <c r="AA181" s="410"/>
      <c r="AB181" s="410"/>
      <c r="AC181" s="411"/>
      <c r="AD181" s="412" t="str">
        <f>O180</f>
        <v>エスペランサ40</v>
      </c>
      <c r="AE181" s="410"/>
      <c r="AF181" s="410"/>
      <c r="AG181" s="410"/>
      <c r="AH181" s="410"/>
      <c r="AI181" s="411"/>
      <c r="AJ181" s="98"/>
      <c r="AK181" s="98"/>
    </row>
    <row r="182" spans="1:37" ht="29.25" hidden="1" customHeight="1">
      <c r="A182" s="98"/>
      <c r="B182" s="110" t="s">
        <v>184</v>
      </c>
      <c r="C182" s="456">
        <v>0.4861111111111111</v>
      </c>
      <c r="D182" s="457"/>
      <c r="E182" s="111" t="s">
        <v>206</v>
      </c>
      <c r="F182" s="457">
        <v>0.52430555555555558</v>
      </c>
      <c r="G182" s="458"/>
      <c r="H182" s="409" t="s">
        <v>429</v>
      </c>
      <c r="I182" s="410"/>
      <c r="J182" s="410"/>
      <c r="K182" s="410"/>
      <c r="L182" s="411"/>
      <c r="M182" s="226">
        <v>0</v>
      </c>
      <c r="N182" s="231">
        <v>1</v>
      </c>
      <c r="O182" s="409" t="s">
        <v>430</v>
      </c>
      <c r="P182" s="410"/>
      <c r="Q182" s="410"/>
      <c r="R182" s="410"/>
      <c r="S182" s="411"/>
      <c r="T182" s="409" t="str">
        <f>H184</f>
        <v>九十九里50</v>
      </c>
      <c r="U182" s="410"/>
      <c r="V182" s="410"/>
      <c r="W182" s="411"/>
      <c r="X182" s="430" t="str">
        <f>H180</f>
        <v>マクハリ40</v>
      </c>
      <c r="Y182" s="431"/>
      <c r="Z182" s="431"/>
      <c r="AA182" s="431"/>
      <c r="AB182" s="431"/>
      <c r="AC182" s="432"/>
      <c r="AD182" s="412" t="str">
        <f>O184</f>
        <v>Y-AJACK50</v>
      </c>
      <c r="AE182" s="410"/>
      <c r="AF182" s="410"/>
      <c r="AG182" s="410"/>
      <c r="AH182" s="410"/>
      <c r="AI182" s="411"/>
      <c r="AJ182" s="98"/>
      <c r="AK182" s="98"/>
    </row>
    <row r="183" spans="1:37" ht="29.25" hidden="1" customHeight="1">
      <c r="A183" s="98"/>
      <c r="B183" s="110" t="s">
        <v>185</v>
      </c>
      <c r="C183" s="456">
        <v>0.52777777777777779</v>
      </c>
      <c r="D183" s="457"/>
      <c r="E183" s="111" t="s">
        <v>206</v>
      </c>
      <c r="F183" s="457">
        <v>0.56597222222222221</v>
      </c>
      <c r="G183" s="458"/>
      <c r="H183" s="409" t="s">
        <v>450</v>
      </c>
      <c r="I183" s="410"/>
      <c r="J183" s="410"/>
      <c r="K183" s="410"/>
      <c r="L183" s="411"/>
      <c r="M183" s="226">
        <v>5</v>
      </c>
      <c r="N183" s="231">
        <v>0</v>
      </c>
      <c r="O183" s="409" t="s">
        <v>451</v>
      </c>
      <c r="P183" s="410"/>
      <c r="Q183" s="410"/>
      <c r="R183" s="410"/>
      <c r="S183" s="411"/>
      <c r="T183" s="409" t="str">
        <f>O181</f>
        <v>55CE-B</v>
      </c>
      <c r="U183" s="410"/>
      <c r="V183" s="410"/>
      <c r="W183" s="411"/>
      <c r="X183" s="430" t="str">
        <f>H181</f>
        <v>55習台シニア</v>
      </c>
      <c r="Y183" s="431"/>
      <c r="Z183" s="431"/>
      <c r="AA183" s="431"/>
      <c r="AB183" s="431"/>
      <c r="AC183" s="432"/>
      <c r="AD183" s="412" t="str">
        <f>O181</f>
        <v>55CE-B</v>
      </c>
      <c r="AE183" s="410"/>
      <c r="AF183" s="410"/>
      <c r="AG183" s="410"/>
      <c r="AH183" s="410"/>
      <c r="AI183" s="411"/>
      <c r="AJ183" s="98"/>
      <c r="AK183" s="98"/>
    </row>
    <row r="184" spans="1:37" ht="29.25" hidden="1" customHeight="1">
      <c r="A184" s="112"/>
      <c r="B184" s="113" t="s">
        <v>186</v>
      </c>
      <c r="C184" s="413">
        <v>0.56944444444444442</v>
      </c>
      <c r="D184" s="414"/>
      <c r="E184" s="114" t="s">
        <v>207</v>
      </c>
      <c r="F184" s="414">
        <v>0.60763888888888895</v>
      </c>
      <c r="G184" s="415"/>
      <c r="H184" s="416" t="s">
        <v>444</v>
      </c>
      <c r="I184" s="417"/>
      <c r="J184" s="417"/>
      <c r="K184" s="417"/>
      <c r="L184" s="418"/>
      <c r="M184" s="228">
        <v>0</v>
      </c>
      <c r="N184" s="232">
        <v>1</v>
      </c>
      <c r="O184" s="416" t="s">
        <v>445</v>
      </c>
      <c r="P184" s="417"/>
      <c r="Q184" s="417"/>
      <c r="R184" s="417"/>
      <c r="S184" s="418"/>
      <c r="T184" s="416" t="str">
        <f>O181</f>
        <v>55CE-B</v>
      </c>
      <c r="U184" s="417"/>
      <c r="V184" s="417"/>
      <c r="W184" s="418"/>
      <c r="X184" s="416" t="str">
        <f>H182</f>
        <v>袖ヶ浦シニア40</v>
      </c>
      <c r="Y184" s="417"/>
      <c r="Z184" s="417"/>
      <c r="AA184" s="417"/>
      <c r="AB184" s="417"/>
      <c r="AC184" s="418"/>
      <c r="AD184" s="419" t="str">
        <f>H182</f>
        <v>袖ヶ浦シニア40</v>
      </c>
      <c r="AE184" s="417"/>
      <c r="AF184" s="417"/>
      <c r="AG184" s="417"/>
      <c r="AH184" s="417"/>
      <c r="AI184" s="418"/>
      <c r="AJ184" s="98"/>
      <c r="AK184" s="98"/>
    </row>
    <row r="185" spans="1:37" ht="27" hidden="1" customHeight="1">
      <c r="A185" s="98"/>
      <c r="B185" s="98"/>
      <c r="C185" s="238"/>
      <c r="D185" s="238"/>
      <c r="E185" s="98"/>
      <c r="F185" s="238"/>
      <c r="G185" s="23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row>
    <row r="186" spans="1:37" ht="33" hidden="1" customHeight="1">
      <c r="A186" s="98"/>
      <c r="B186" s="99" t="s">
        <v>413</v>
      </c>
      <c r="C186" s="98"/>
      <c r="D186" s="98"/>
      <c r="E186" s="98"/>
      <c r="F186" s="98"/>
      <c r="G186" s="98"/>
      <c r="H186" s="101" t="s">
        <v>414</v>
      </c>
      <c r="I186" s="101"/>
      <c r="J186" s="101"/>
      <c r="K186" s="101"/>
      <c r="L186" s="101"/>
      <c r="M186" s="101"/>
      <c r="N186" s="101"/>
      <c r="O186" s="101"/>
      <c r="P186" s="101"/>
      <c r="Q186" s="101"/>
      <c r="R186" s="101"/>
      <c r="S186" s="101"/>
      <c r="T186" s="98"/>
      <c r="U186" s="98"/>
      <c r="V186" s="98"/>
      <c r="W186" s="98"/>
      <c r="X186" s="98"/>
      <c r="Y186" s="98"/>
      <c r="Z186" s="98"/>
      <c r="AA186" s="98"/>
      <c r="AB186" s="98"/>
      <c r="AC186" s="98"/>
      <c r="AD186" s="98"/>
      <c r="AE186" s="98"/>
      <c r="AF186" s="98"/>
      <c r="AG186" s="98"/>
      <c r="AH186" s="98"/>
      <c r="AI186" s="115"/>
      <c r="AJ186" s="98"/>
      <c r="AK186" s="104"/>
    </row>
    <row r="187" spans="1:37" ht="29.25" hidden="1" customHeight="1">
      <c r="A187" s="98"/>
      <c r="B187" s="105" t="s">
        <v>180</v>
      </c>
      <c r="C187" s="420" t="s">
        <v>204</v>
      </c>
      <c r="D187" s="421"/>
      <c r="E187" s="421"/>
      <c r="F187" s="421"/>
      <c r="G187" s="422"/>
      <c r="H187" s="420" t="s">
        <v>205</v>
      </c>
      <c r="I187" s="421"/>
      <c r="J187" s="421"/>
      <c r="K187" s="421"/>
      <c r="L187" s="421"/>
      <c r="M187" s="421"/>
      <c r="N187" s="421"/>
      <c r="O187" s="421"/>
      <c r="P187" s="421"/>
      <c r="Q187" s="421"/>
      <c r="R187" s="421"/>
      <c r="S187" s="422"/>
      <c r="T187" s="420" t="s">
        <v>278</v>
      </c>
      <c r="U187" s="421"/>
      <c r="V187" s="421"/>
      <c r="W187" s="422"/>
      <c r="X187" s="420" t="s">
        <v>371</v>
      </c>
      <c r="Y187" s="421"/>
      <c r="Z187" s="421"/>
      <c r="AA187" s="421"/>
      <c r="AB187" s="421"/>
      <c r="AC187" s="422"/>
      <c r="AD187" s="420" t="s">
        <v>208</v>
      </c>
      <c r="AE187" s="421"/>
      <c r="AF187" s="421"/>
      <c r="AG187" s="421"/>
      <c r="AH187" s="421"/>
      <c r="AI187" s="422"/>
      <c r="AJ187" s="98"/>
      <c r="AK187" s="98"/>
    </row>
    <row r="188" spans="1:37" ht="29.25" hidden="1" customHeight="1">
      <c r="A188" s="98"/>
      <c r="B188" s="106" t="s">
        <v>415</v>
      </c>
      <c r="C188" s="423">
        <v>0.3888888888888889</v>
      </c>
      <c r="D188" s="424"/>
      <c r="E188" s="107" t="s">
        <v>206</v>
      </c>
      <c r="F188" s="424">
        <f>C188+"0:55"</f>
        <v>0.42708333333333337</v>
      </c>
      <c r="G188" s="425"/>
      <c r="H188" s="426" t="e">
        <f>#REF!</f>
        <v>#REF!</v>
      </c>
      <c r="I188" s="427"/>
      <c r="J188" s="427"/>
      <c r="K188" s="427"/>
      <c r="L188" s="428"/>
      <c r="M188" s="224">
        <v>2</v>
      </c>
      <c r="N188" s="225">
        <v>1</v>
      </c>
      <c r="O188" s="426" t="e">
        <f>#REF!</f>
        <v>#REF!</v>
      </c>
      <c r="P188" s="427"/>
      <c r="Q188" s="427"/>
      <c r="R188" s="427"/>
      <c r="S188" s="428"/>
      <c r="T188" s="426" t="e">
        <f>O191</f>
        <v>#REF!</v>
      </c>
      <c r="U188" s="427"/>
      <c r="V188" s="427"/>
      <c r="W188" s="428"/>
      <c r="X188" s="429" t="e">
        <f>H190</f>
        <v>#REF!</v>
      </c>
      <c r="Y188" s="427"/>
      <c r="Z188" s="427"/>
      <c r="AA188" s="427"/>
      <c r="AB188" s="427"/>
      <c r="AC188" s="428"/>
      <c r="AD188" s="429" t="s">
        <v>279</v>
      </c>
      <c r="AE188" s="427"/>
      <c r="AF188" s="427"/>
      <c r="AG188" s="427"/>
      <c r="AH188" s="427"/>
      <c r="AI188" s="428"/>
      <c r="AJ188" s="98"/>
      <c r="AK188" s="98"/>
    </row>
    <row r="189" spans="1:37" ht="29.25" hidden="1" customHeight="1">
      <c r="A189" s="98"/>
      <c r="B189" s="108" t="s">
        <v>416</v>
      </c>
      <c r="C189" s="406">
        <f>C188+"0:60"</f>
        <v>0.43055555555555558</v>
      </c>
      <c r="D189" s="407"/>
      <c r="E189" s="109" t="s">
        <v>206</v>
      </c>
      <c r="F189" s="407">
        <f>C189+"0:55"</f>
        <v>0.46875</v>
      </c>
      <c r="G189" s="408"/>
      <c r="H189" s="409" t="e">
        <f>#REF!</f>
        <v>#REF!</v>
      </c>
      <c r="I189" s="410"/>
      <c r="J189" s="410"/>
      <c r="K189" s="410"/>
      <c r="L189" s="411"/>
      <c r="M189" s="226">
        <v>2</v>
      </c>
      <c r="N189" s="227">
        <v>0</v>
      </c>
      <c r="O189" s="409" t="e">
        <f>#REF!</f>
        <v>#REF!</v>
      </c>
      <c r="P189" s="410"/>
      <c r="Q189" s="410"/>
      <c r="R189" s="410"/>
      <c r="S189" s="411"/>
      <c r="T189" s="409" t="e">
        <f>O191</f>
        <v>#REF!</v>
      </c>
      <c r="U189" s="410"/>
      <c r="V189" s="410"/>
      <c r="W189" s="411"/>
      <c r="X189" s="412" t="e">
        <f>H192</f>
        <v>#REF!</v>
      </c>
      <c r="Y189" s="410"/>
      <c r="Z189" s="410"/>
      <c r="AA189" s="410"/>
      <c r="AB189" s="410"/>
      <c r="AC189" s="411"/>
      <c r="AD189" s="412" t="s">
        <v>279</v>
      </c>
      <c r="AE189" s="410"/>
      <c r="AF189" s="410"/>
      <c r="AG189" s="410"/>
      <c r="AH189" s="410"/>
      <c r="AI189" s="411"/>
      <c r="AJ189" s="98"/>
      <c r="AK189" s="98"/>
    </row>
    <row r="190" spans="1:37" ht="29.25" hidden="1" customHeight="1">
      <c r="A190" s="98"/>
      <c r="B190" s="110" t="s">
        <v>417</v>
      </c>
      <c r="C190" s="406">
        <f t="shared" ref="C190:C193" si="70">C189+"0:60"</f>
        <v>0.47222222222222227</v>
      </c>
      <c r="D190" s="407"/>
      <c r="E190" s="111" t="s">
        <v>206</v>
      </c>
      <c r="F190" s="407">
        <f t="shared" ref="F190:F193" si="71">C190+"0:55"</f>
        <v>0.51041666666666674</v>
      </c>
      <c r="G190" s="408"/>
      <c r="H190" s="409" t="e">
        <f>#REF!</f>
        <v>#REF!</v>
      </c>
      <c r="I190" s="410"/>
      <c r="J190" s="410"/>
      <c r="K190" s="410"/>
      <c r="L190" s="411"/>
      <c r="M190" s="226">
        <v>8</v>
      </c>
      <c r="N190" s="227">
        <v>0</v>
      </c>
      <c r="O190" s="409" t="e">
        <f>#REF!</f>
        <v>#REF!</v>
      </c>
      <c r="P190" s="410"/>
      <c r="Q190" s="410"/>
      <c r="R190" s="410"/>
      <c r="S190" s="411"/>
      <c r="T190" s="409" t="e">
        <f>O188</f>
        <v>#REF!</v>
      </c>
      <c r="U190" s="410"/>
      <c r="V190" s="410"/>
      <c r="W190" s="411"/>
      <c r="X190" s="430" t="e">
        <f>H188</f>
        <v>#REF!</v>
      </c>
      <c r="Y190" s="431"/>
      <c r="Z190" s="431"/>
      <c r="AA190" s="431"/>
      <c r="AB190" s="431"/>
      <c r="AC190" s="432"/>
      <c r="AD190" s="412" t="s">
        <v>279</v>
      </c>
      <c r="AE190" s="410"/>
      <c r="AF190" s="410"/>
      <c r="AG190" s="410"/>
      <c r="AH190" s="410"/>
      <c r="AI190" s="411"/>
      <c r="AJ190" s="98"/>
      <c r="AK190" s="98"/>
    </row>
    <row r="191" spans="1:37" ht="29.25" hidden="1" customHeight="1">
      <c r="A191" s="98"/>
      <c r="B191" s="110" t="s">
        <v>418</v>
      </c>
      <c r="C191" s="406">
        <f t="shared" si="70"/>
        <v>0.51388888888888895</v>
      </c>
      <c r="D191" s="407"/>
      <c r="E191" s="111" t="s">
        <v>206</v>
      </c>
      <c r="F191" s="407">
        <f t="shared" si="71"/>
        <v>0.55208333333333337</v>
      </c>
      <c r="G191" s="408"/>
      <c r="H191" s="409" t="e">
        <f>#REF!</f>
        <v>#REF!</v>
      </c>
      <c r="I191" s="410"/>
      <c r="J191" s="410"/>
      <c r="K191" s="410"/>
      <c r="L191" s="411"/>
      <c r="M191" s="226">
        <v>0</v>
      </c>
      <c r="N191" s="227">
        <v>1</v>
      </c>
      <c r="O191" s="409" t="e">
        <f>#REF!</f>
        <v>#REF!</v>
      </c>
      <c r="P191" s="410"/>
      <c r="Q191" s="410"/>
      <c r="R191" s="410"/>
      <c r="S191" s="411"/>
      <c r="T191" s="409" t="e">
        <f>O188</f>
        <v>#REF!</v>
      </c>
      <c r="U191" s="410"/>
      <c r="V191" s="410"/>
      <c r="W191" s="411"/>
      <c r="X191" s="430" t="e">
        <f>H189</f>
        <v>#REF!</v>
      </c>
      <c r="Y191" s="431"/>
      <c r="Z191" s="431"/>
      <c r="AA191" s="431"/>
      <c r="AB191" s="431"/>
      <c r="AC191" s="432"/>
      <c r="AD191" s="412" t="s">
        <v>279</v>
      </c>
      <c r="AE191" s="410"/>
      <c r="AF191" s="410"/>
      <c r="AG191" s="410"/>
      <c r="AH191" s="410"/>
      <c r="AI191" s="411"/>
      <c r="AJ191" s="98"/>
      <c r="AK191" s="98"/>
    </row>
    <row r="192" spans="1:37" ht="29.25" hidden="1" customHeight="1">
      <c r="A192" s="98"/>
      <c r="B192" s="110" t="s">
        <v>419</v>
      </c>
      <c r="C192" s="406">
        <f t="shared" si="70"/>
        <v>0.55555555555555558</v>
      </c>
      <c r="D192" s="407"/>
      <c r="E192" s="111" t="s">
        <v>206</v>
      </c>
      <c r="F192" s="407">
        <f t="shared" si="71"/>
        <v>0.59375</v>
      </c>
      <c r="G192" s="408"/>
      <c r="H192" s="409" t="e">
        <f>#REF!</f>
        <v>#REF!</v>
      </c>
      <c r="I192" s="410"/>
      <c r="J192" s="410"/>
      <c r="K192" s="410"/>
      <c r="L192" s="411"/>
      <c r="M192" s="226">
        <v>4</v>
      </c>
      <c r="N192" s="227">
        <v>1</v>
      </c>
      <c r="O192" s="409" t="e">
        <f>#REF!</f>
        <v>#REF!</v>
      </c>
      <c r="P192" s="410"/>
      <c r="Q192" s="410"/>
      <c r="R192" s="410"/>
      <c r="S192" s="411"/>
      <c r="T192" s="409" t="e">
        <f>O189</f>
        <v>#REF!</v>
      </c>
      <c r="U192" s="410"/>
      <c r="V192" s="410"/>
      <c r="W192" s="411"/>
      <c r="X192" s="430" t="e">
        <f>O190</f>
        <v>#REF!</v>
      </c>
      <c r="Y192" s="431"/>
      <c r="Z192" s="431"/>
      <c r="AA192" s="431"/>
      <c r="AB192" s="431"/>
      <c r="AC192" s="432"/>
      <c r="AD192" s="412" t="s">
        <v>279</v>
      </c>
      <c r="AE192" s="410"/>
      <c r="AF192" s="410"/>
      <c r="AG192" s="410"/>
      <c r="AH192" s="410"/>
      <c r="AI192" s="411"/>
      <c r="AJ192" s="98"/>
      <c r="AK192" s="98"/>
    </row>
    <row r="193" spans="1:37" ht="29.25" hidden="1" customHeight="1">
      <c r="A193" s="112"/>
      <c r="B193" s="113" t="s">
        <v>420</v>
      </c>
      <c r="C193" s="413">
        <f t="shared" si="70"/>
        <v>0.59722222222222221</v>
      </c>
      <c r="D193" s="414"/>
      <c r="E193" s="114" t="s">
        <v>206</v>
      </c>
      <c r="F193" s="414">
        <f t="shared" si="71"/>
        <v>0.63541666666666663</v>
      </c>
      <c r="G193" s="415"/>
      <c r="H193" s="416" t="e">
        <f>#REF!</f>
        <v>#REF!</v>
      </c>
      <c r="I193" s="417"/>
      <c r="J193" s="417"/>
      <c r="K193" s="417"/>
      <c r="L193" s="418"/>
      <c r="M193" s="228">
        <v>5</v>
      </c>
      <c r="N193" s="229">
        <v>0</v>
      </c>
      <c r="O193" s="416" t="e">
        <f>#REF!</f>
        <v>#REF!</v>
      </c>
      <c r="P193" s="417"/>
      <c r="Q193" s="417"/>
      <c r="R193" s="417"/>
      <c r="S193" s="418"/>
      <c r="T193" s="416" t="e">
        <f>O189</f>
        <v>#REF!</v>
      </c>
      <c r="U193" s="417"/>
      <c r="V193" s="417"/>
      <c r="W193" s="418"/>
      <c r="X193" s="416" t="e">
        <f>H191</f>
        <v>#REF!</v>
      </c>
      <c r="Y193" s="417"/>
      <c r="Z193" s="417"/>
      <c r="AA193" s="417"/>
      <c r="AB193" s="417"/>
      <c r="AC193" s="418"/>
      <c r="AD193" s="419" t="s">
        <v>279</v>
      </c>
      <c r="AE193" s="417"/>
      <c r="AF193" s="417"/>
      <c r="AG193" s="417"/>
      <c r="AH193" s="417"/>
      <c r="AI193" s="418"/>
      <c r="AJ193" s="98"/>
      <c r="AK193" s="98"/>
    </row>
    <row r="194" spans="1:37" ht="33" hidden="1" customHeight="1">
      <c r="A194" s="98"/>
      <c r="B194" s="99" t="s">
        <v>413</v>
      </c>
      <c r="C194" s="98"/>
      <c r="D194" s="98"/>
      <c r="E194" s="98"/>
      <c r="F194" s="98"/>
      <c r="G194" s="98"/>
      <c r="H194" s="101" t="s">
        <v>379</v>
      </c>
      <c r="I194" s="101"/>
      <c r="J194" s="101"/>
      <c r="K194" s="101"/>
      <c r="L194" s="101"/>
      <c r="M194" s="101"/>
      <c r="N194" s="101"/>
      <c r="O194" s="101"/>
      <c r="P194" s="101"/>
      <c r="Q194" s="101"/>
      <c r="R194" s="101"/>
      <c r="S194" s="101"/>
      <c r="T194" s="98"/>
      <c r="U194" s="98"/>
      <c r="V194" s="98"/>
      <c r="W194" s="98"/>
      <c r="X194" s="98"/>
      <c r="Y194" s="98"/>
      <c r="Z194" s="98"/>
      <c r="AA194" s="98"/>
      <c r="AB194" s="98"/>
      <c r="AC194" s="98"/>
      <c r="AD194" s="98"/>
      <c r="AE194" s="98"/>
      <c r="AF194" s="98"/>
      <c r="AG194" s="98"/>
      <c r="AH194" s="98"/>
      <c r="AI194" s="115"/>
      <c r="AJ194" s="98"/>
      <c r="AK194" s="104"/>
    </row>
    <row r="195" spans="1:37" ht="29.25" hidden="1" customHeight="1">
      <c r="A195" s="98"/>
      <c r="B195" s="105" t="s">
        <v>180</v>
      </c>
      <c r="C195" s="420" t="s">
        <v>204</v>
      </c>
      <c r="D195" s="421"/>
      <c r="E195" s="421"/>
      <c r="F195" s="421"/>
      <c r="G195" s="422"/>
      <c r="H195" s="420" t="s">
        <v>205</v>
      </c>
      <c r="I195" s="421"/>
      <c r="J195" s="421"/>
      <c r="K195" s="421"/>
      <c r="L195" s="421"/>
      <c r="M195" s="421"/>
      <c r="N195" s="421"/>
      <c r="O195" s="421"/>
      <c r="P195" s="421"/>
      <c r="Q195" s="421"/>
      <c r="R195" s="421"/>
      <c r="S195" s="422"/>
      <c r="T195" s="420" t="s">
        <v>278</v>
      </c>
      <c r="U195" s="421"/>
      <c r="V195" s="421"/>
      <c r="W195" s="422"/>
      <c r="X195" s="420" t="s">
        <v>371</v>
      </c>
      <c r="Y195" s="421"/>
      <c r="Z195" s="421"/>
      <c r="AA195" s="421"/>
      <c r="AB195" s="421"/>
      <c r="AC195" s="422"/>
      <c r="AD195" s="420" t="s">
        <v>208</v>
      </c>
      <c r="AE195" s="421"/>
      <c r="AF195" s="421"/>
      <c r="AG195" s="421"/>
      <c r="AH195" s="421"/>
      <c r="AI195" s="422"/>
      <c r="AJ195" s="98"/>
      <c r="AK195" s="98"/>
    </row>
    <row r="196" spans="1:37" ht="29.25" hidden="1" customHeight="1">
      <c r="A196" s="98"/>
      <c r="B196" s="106" t="s">
        <v>415</v>
      </c>
      <c r="C196" s="423">
        <v>0.40277777777777779</v>
      </c>
      <c r="D196" s="424"/>
      <c r="E196" s="107" t="s">
        <v>206</v>
      </c>
      <c r="F196" s="424">
        <f>C196+"0:55"</f>
        <v>0.44097222222222221</v>
      </c>
      <c r="G196" s="425"/>
      <c r="H196" s="426" t="e">
        <f>#REF!</f>
        <v>#REF!</v>
      </c>
      <c r="I196" s="427"/>
      <c r="J196" s="427"/>
      <c r="K196" s="427"/>
      <c r="L196" s="428"/>
      <c r="M196" s="224">
        <v>2</v>
      </c>
      <c r="N196" s="225">
        <v>1</v>
      </c>
      <c r="O196" s="426" t="e">
        <f>#REF!</f>
        <v>#REF!</v>
      </c>
      <c r="P196" s="427"/>
      <c r="Q196" s="427"/>
      <c r="R196" s="427"/>
      <c r="S196" s="428"/>
      <c r="T196" s="426" t="e">
        <f>H199</f>
        <v>#REF!</v>
      </c>
      <c r="U196" s="427"/>
      <c r="V196" s="427"/>
      <c r="W196" s="428"/>
      <c r="X196" s="429" t="e">
        <f>O198</f>
        <v>#REF!</v>
      </c>
      <c r="Y196" s="427"/>
      <c r="Z196" s="427"/>
      <c r="AA196" s="427"/>
      <c r="AB196" s="427"/>
      <c r="AC196" s="428"/>
      <c r="AD196" s="429" t="s">
        <v>279</v>
      </c>
      <c r="AE196" s="427"/>
      <c r="AF196" s="427"/>
      <c r="AG196" s="427"/>
      <c r="AH196" s="427"/>
      <c r="AI196" s="428"/>
      <c r="AJ196" s="98"/>
      <c r="AK196" s="98"/>
    </row>
    <row r="197" spans="1:37" ht="29.25" hidden="1" customHeight="1">
      <c r="A197" s="98"/>
      <c r="B197" s="108" t="s">
        <v>416</v>
      </c>
      <c r="C197" s="406">
        <f>C196+"0:60"</f>
        <v>0.44444444444444448</v>
      </c>
      <c r="D197" s="407"/>
      <c r="E197" s="109" t="s">
        <v>206</v>
      </c>
      <c r="F197" s="407">
        <f>C197+"0:55"</f>
        <v>0.48263888888888895</v>
      </c>
      <c r="G197" s="408"/>
      <c r="H197" s="409" t="e">
        <f>#REF!</f>
        <v>#REF!</v>
      </c>
      <c r="I197" s="410"/>
      <c r="J197" s="410"/>
      <c r="K197" s="410"/>
      <c r="L197" s="411"/>
      <c r="M197" s="226">
        <v>1</v>
      </c>
      <c r="N197" s="227">
        <v>0</v>
      </c>
      <c r="O197" s="409" t="e">
        <f>#REF!</f>
        <v>#REF!</v>
      </c>
      <c r="P197" s="410"/>
      <c r="Q197" s="410"/>
      <c r="R197" s="410"/>
      <c r="S197" s="411"/>
      <c r="T197" s="409" t="e">
        <f>H199</f>
        <v>#REF!</v>
      </c>
      <c r="U197" s="410"/>
      <c r="V197" s="410"/>
      <c r="W197" s="411"/>
      <c r="X197" s="412" t="e">
        <f>O199</f>
        <v>#REF!</v>
      </c>
      <c r="Y197" s="410"/>
      <c r="Z197" s="410"/>
      <c r="AA197" s="410"/>
      <c r="AB197" s="410"/>
      <c r="AC197" s="411"/>
      <c r="AD197" s="412" t="s">
        <v>279</v>
      </c>
      <c r="AE197" s="410"/>
      <c r="AF197" s="410"/>
      <c r="AG197" s="410"/>
      <c r="AH197" s="410"/>
      <c r="AI197" s="411"/>
      <c r="AJ197" s="98"/>
      <c r="AK197" s="98"/>
    </row>
    <row r="198" spans="1:37" ht="29.25" hidden="1" customHeight="1">
      <c r="A198" s="98"/>
      <c r="B198" s="110" t="s">
        <v>417</v>
      </c>
      <c r="C198" s="406">
        <f t="shared" ref="C198:C200" si="72">C197+"0:60"</f>
        <v>0.48611111111111116</v>
      </c>
      <c r="D198" s="407"/>
      <c r="E198" s="111" t="s">
        <v>206</v>
      </c>
      <c r="F198" s="407">
        <f t="shared" ref="F198:F200" si="73">C198+"0:55"</f>
        <v>0.52430555555555558</v>
      </c>
      <c r="G198" s="408"/>
      <c r="H198" s="409" t="e">
        <f>#REF!</f>
        <v>#REF!</v>
      </c>
      <c r="I198" s="410"/>
      <c r="J198" s="410"/>
      <c r="K198" s="410"/>
      <c r="L198" s="411"/>
      <c r="M198" s="226">
        <v>2</v>
      </c>
      <c r="N198" s="227">
        <v>0</v>
      </c>
      <c r="O198" s="409" t="e">
        <f>#REF!</f>
        <v>#REF!</v>
      </c>
      <c r="P198" s="410"/>
      <c r="Q198" s="410"/>
      <c r="R198" s="410"/>
      <c r="S198" s="411"/>
      <c r="T198" s="409" t="e">
        <f>O196</f>
        <v>#REF!</v>
      </c>
      <c r="U198" s="410"/>
      <c r="V198" s="410"/>
      <c r="W198" s="411"/>
      <c r="X198" s="430" t="e">
        <f>H196</f>
        <v>#REF!</v>
      </c>
      <c r="Y198" s="431"/>
      <c r="Z198" s="431"/>
      <c r="AA198" s="431"/>
      <c r="AB198" s="431"/>
      <c r="AC198" s="432"/>
      <c r="AD198" s="412" t="s">
        <v>279</v>
      </c>
      <c r="AE198" s="410"/>
      <c r="AF198" s="410"/>
      <c r="AG198" s="410"/>
      <c r="AH198" s="410"/>
      <c r="AI198" s="411"/>
      <c r="AJ198" s="98"/>
      <c r="AK198" s="98"/>
    </row>
    <row r="199" spans="1:37" ht="29.25" hidden="1" customHeight="1">
      <c r="A199" s="98"/>
      <c r="B199" s="110" t="s">
        <v>418</v>
      </c>
      <c r="C199" s="406">
        <f t="shared" si="72"/>
        <v>0.52777777777777779</v>
      </c>
      <c r="D199" s="407"/>
      <c r="E199" s="111" t="s">
        <v>206</v>
      </c>
      <c r="F199" s="407">
        <f t="shared" si="73"/>
        <v>0.56597222222222221</v>
      </c>
      <c r="G199" s="408"/>
      <c r="H199" s="409" t="e">
        <f>#REF!</f>
        <v>#REF!</v>
      </c>
      <c r="I199" s="410"/>
      <c r="J199" s="410"/>
      <c r="K199" s="410"/>
      <c r="L199" s="411"/>
      <c r="M199" s="226">
        <v>0</v>
      </c>
      <c r="N199" s="227">
        <v>2</v>
      </c>
      <c r="O199" s="409" t="e">
        <f>#REF!</f>
        <v>#REF!</v>
      </c>
      <c r="P199" s="410"/>
      <c r="Q199" s="410"/>
      <c r="R199" s="410"/>
      <c r="S199" s="411"/>
      <c r="T199" s="409" t="e">
        <f>O197</f>
        <v>#REF!</v>
      </c>
      <c r="U199" s="410"/>
      <c r="V199" s="410"/>
      <c r="W199" s="411"/>
      <c r="X199" s="430" t="e">
        <f>H197</f>
        <v>#REF!</v>
      </c>
      <c r="Y199" s="431"/>
      <c r="Z199" s="431"/>
      <c r="AA199" s="431"/>
      <c r="AB199" s="431"/>
      <c r="AC199" s="432"/>
      <c r="AD199" s="412" t="s">
        <v>279</v>
      </c>
      <c r="AE199" s="410"/>
      <c r="AF199" s="410"/>
      <c r="AG199" s="410"/>
      <c r="AH199" s="410"/>
      <c r="AI199" s="411"/>
      <c r="AJ199" s="98"/>
      <c r="AK199" s="98"/>
    </row>
    <row r="200" spans="1:37" ht="29.25" hidden="1" customHeight="1">
      <c r="A200" s="98"/>
      <c r="B200" s="113" t="s">
        <v>419</v>
      </c>
      <c r="C200" s="413">
        <f t="shared" si="72"/>
        <v>0.56944444444444442</v>
      </c>
      <c r="D200" s="414"/>
      <c r="E200" s="114" t="s">
        <v>206</v>
      </c>
      <c r="F200" s="414">
        <f t="shared" si="73"/>
        <v>0.60763888888888884</v>
      </c>
      <c r="G200" s="415"/>
      <c r="H200" s="416" t="e">
        <f>#REF!</f>
        <v>#REF!</v>
      </c>
      <c r="I200" s="417"/>
      <c r="J200" s="417"/>
      <c r="K200" s="417"/>
      <c r="L200" s="418"/>
      <c r="M200" s="228">
        <v>0</v>
      </c>
      <c r="N200" s="229">
        <v>2</v>
      </c>
      <c r="O200" s="416" t="e">
        <f>#REF!</f>
        <v>#REF!</v>
      </c>
      <c r="P200" s="417"/>
      <c r="Q200" s="417"/>
      <c r="R200" s="417"/>
      <c r="S200" s="418"/>
      <c r="T200" s="416" t="e">
        <f>O197</f>
        <v>#REF!</v>
      </c>
      <c r="U200" s="417"/>
      <c r="V200" s="417"/>
      <c r="W200" s="418"/>
      <c r="X200" s="416" t="e">
        <f>H198</f>
        <v>#REF!</v>
      </c>
      <c r="Y200" s="417"/>
      <c r="Z200" s="417"/>
      <c r="AA200" s="417"/>
      <c r="AB200" s="417"/>
      <c r="AC200" s="418"/>
      <c r="AD200" s="419" t="s">
        <v>279</v>
      </c>
      <c r="AE200" s="417"/>
      <c r="AF200" s="417"/>
      <c r="AG200" s="417"/>
      <c r="AH200" s="417"/>
      <c r="AI200" s="418"/>
      <c r="AJ200" s="98"/>
      <c r="AK200" s="98"/>
    </row>
    <row r="201" spans="1:37" ht="27" hidden="1" customHeight="1">
      <c r="A201" s="98"/>
      <c r="B201" s="99" t="s">
        <v>413</v>
      </c>
      <c r="C201" s="98"/>
      <c r="D201" s="98"/>
      <c r="E201" s="98"/>
      <c r="F201" s="98"/>
      <c r="G201" s="98"/>
      <c r="H201" s="101" t="s">
        <v>381</v>
      </c>
      <c r="I201" s="101"/>
      <c r="J201" s="101"/>
      <c r="K201" s="101"/>
      <c r="L201" s="101"/>
      <c r="M201" s="101"/>
      <c r="N201" s="101"/>
      <c r="O201" s="101"/>
      <c r="P201" s="101"/>
      <c r="Q201" s="101"/>
      <c r="R201" s="101"/>
      <c r="S201" s="101"/>
      <c r="T201" s="102"/>
      <c r="U201" s="98"/>
      <c r="V201" s="98"/>
      <c r="W201" s="98"/>
      <c r="X201" s="103"/>
      <c r="Y201" s="98"/>
      <c r="Z201" s="98"/>
      <c r="AA201" s="98"/>
      <c r="AB201" s="98"/>
      <c r="AC201" s="98"/>
      <c r="AD201" s="98"/>
      <c r="AE201" s="98"/>
      <c r="AF201" s="98"/>
      <c r="AG201" s="98"/>
      <c r="AH201" s="98"/>
      <c r="AI201" s="115"/>
      <c r="AJ201" s="98"/>
      <c r="AK201" s="98"/>
    </row>
    <row r="202" spans="1:37" ht="27" hidden="1" customHeight="1">
      <c r="A202" s="98"/>
      <c r="B202" s="105" t="s">
        <v>180</v>
      </c>
      <c r="C202" s="420" t="s">
        <v>204</v>
      </c>
      <c r="D202" s="421"/>
      <c r="E202" s="421"/>
      <c r="F202" s="421"/>
      <c r="G202" s="422"/>
      <c r="H202" s="420" t="s">
        <v>205</v>
      </c>
      <c r="I202" s="421"/>
      <c r="J202" s="421"/>
      <c r="K202" s="421"/>
      <c r="L202" s="421"/>
      <c r="M202" s="421"/>
      <c r="N202" s="421"/>
      <c r="O202" s="421"/>
      <c r="P202" s="421"/>
      <c r="Q202" s="421"/>
      <c r="R202" s="421"/>
      <c r="S202" s="422"/>
      <c r="T202" s="420" t="s">
        <v>278</v>
      </c>
      <c r="U202" s="421"/>
      <c r="V202" s="421"/>
      <c r="W202" s="422"/>
      <c r="X202" s="420" t="s">
        <v>371</v>
      </c>
      <c r="Y202" s="421"/>
      <c r="Z202" s="421"/>
      <c r="AA202" s="421"/>
      <c r="AB202" s="421"/>
      <c r="AC202" s="422"/>
      <c r="AD202" s="420" t="s">
        <v>208</v>
      </c>
      <c r="AE202" s="421"/>
      <c r="AF202" s="421"/>
      <c r="AG202" s="421"/>
      <c r="AH202" s="421"/>
      <c r="AI202" s="422"/>
      <c r="AJ202" s="98"/>
      <c r="AK202" s="98"/>
    </row>
    <row r="203" spans="1:37" ht="27" hidden="1" customHeight="1">
      <c r="A203" s="98"/>
      <c r="B203" s="106" t="s">
        <v>182</v>
      </c>
      <c r="C203" s="423">
        <v>0.40277777777777773</v>
      </c>
      <c r="D203" s="424"/>
      <c r="E203" s="107" t="s">
        <v>206</v>
      </c>
      <c r="F203" s="424">
        <v>0.44097222222222227</v>
      </c>
      <c r="G203" s="425"/>
      <c r="H203" s="426" t="e">
        <f>#REF!</f>
        <v>#REF!</v>
      </c>
      <c r="I203" s="427"/>
      <c r="J203" s="427"/>
      <c r="K203" s="427"/>
      <c r="L203" s="428"/>
      <c r="M203" s="224">
        <v>0</v>
      </c>
      <c r="N203" s="225">
        <v>0</v>
      </c>
      <c r="O203" s="426" t="e">
        <f>#REF!</f>
        <v>#REF!</v>
      </c>
      <c r="P203" s="427"/>
      <c r="Q203" s="427"/>
      <c r="R203" s="427"/>
      <c r="S203" s="428"/>
      <c r="T203" s="426" t="e">
        <f>O206</f>
        <v>#REF!</v>
      </c>
      <c r="U203" s="427"/>
      <c r="V203" s="427"/>
      <c r="W203" s="428"/>
      <c r="X203" s="429" t="e">
        <f>H205</f>
        <v>#REF!</v>
      </c>
      <c r="Y203" s="427"/>
      <c r="Z203" s="427"/>
      <c r="AA203" s="427"/>
      <c r="AB203" s="427"/>
      <c r="AC203" s="428"/>
      <c r="AD203" s="429" t="e">
        <f>H205</f>
        <v>#REF!</v>
      </c>
      <c r="AE203" s="427"/>
      <c r="AF203" s="427"/>
      <c r="AG203" s="427"/>
      <c r="AH203" s="427"/>
      <c r="AI203" s="428"/>
      <c r="AJ203" s="98"/>
      <c r="AK203" s="98"/>
    </row>
    <row r="204" spans="1:37" ht="27" hidden="1" customHeight="1">
      <c r="A204" s="98"/>
      <c r="B204" s="108" t="s">
        <v>183</v>
      </c>
      <c r="C204" s="406">
        <v>0.44444444444444442</v>
      </c>
      <c r="D204" s="407"/>
      <c r="E204" s="109" t="s">
        <v>206</v>
      </c>
      <c r="F204" s="407">
        <v>0.4826388888888889</v>
      </c>
      <c r="G204" s="408"/>
      <c r="H204" s="409" t="e">
        <f>#REF!</f>
        <v>#REF!</v>
      </c>
      <c r="I204" s="410"/>
      <c r="J204" s="410"/>
      <c r="K204" s="410"/>
      <c r="L204" s="411"/>
      <c r="M204" s="226">
        <v>1</v>
      </c>
      <c r="N204" s="227">
        <v>2</v>
      </c>
      <c r="O204" s="409" t="e">
        <f>#REF!</f>
        <v>#REF!</v>
      </c>
      <c r="P204" s="410"/>
      <c r="Q204" s="410"/>
      <c r="R204" s="410"/>
      <c r="S204" s="411"/>
      <c r="T204" s="409" t="e">
        <f>O206</f>
        <v>#REF!</v>
      </c>
      <c r="U204" s="410"/>
      <c r="V204" s="410"/>
      <c r="W204" s="411"/>
      <c r="X204" s="412" t="e">
        <f>H206</f>
        <v>#REF!</v>
      </c>
      <c r="Y204" s="410"/>
      <c r="Z204" s="410"/>
      <c r="AA204" s="410"/>
      <c r="AB204" s="410"/>
      <c r="AC204" s="411"/>
      <c r="AD204" s="412" t="e">
        <f>O203</f>
        <v>#REF!</v>
      </c>
      <c r="AE204" s="410"/>
      <c r="AF204" s="410"/>
      <c r="AG204" s="410"/>
      <c r="AH204" s="410"/>
      <c r="AI204" s="411"/>
      <c r="AJ204" s="98"/>
      <c r="AK204" s="98"/>
    </row>
    <row r="205" spans="1:37" ht="27" hidden="1" customHeight="1">
      <c r="A205" s="98"/>
      <c r="B205" s="110" t="s">
        <v>184</v>
      </c>
      <c r="C205" s="456">
        <v>0.4861111111111111</v>
      </c>
      <c r="D205" s="457"/>
      <c r="E205" s="111" t="s">
        <v>206</v>
      </c>
      <c r="F205" s="457">
        <v>0.52430555555555558</v>
      </c>
      <c r="G205" s="458"/>
      <c r="H205" s="409" t="e">
        <f>#REF!</f>
        <v>#REF!</v>
      </c>
      <c r="I205" s="410"/>
      <c r="J205" s="410"/>
      <c r="K205" s="410"/>
      <c r="L205" s="411"/>
      <c r="M205" s="226">
        <v>6</v>
      </c>
      <c r="N205" s="227">
        <v>0</v>
      </c>
      <c r="O205" s="409" t="e">
        <f>#REF!</f>
        <v>#REF!</v>
      </c>
      <c r="P205" s="410"/>
      <c r="Q205" s="410"/>
      <c r="R205" s="410"/>
      <c r="S205" s="411"/>
      <c r="T205" s="409" t="e">
        <f>H207</f>
        <v>#REF!</v>
      </c>
      <c r="U205" s="410"/>
      <c r="V205" s="410"/>
      <c r="W205" s="411"/>
      <c r="X205" s="430" t="e">
        <f>H203</f>
        <v>#REF!</v>
      </c>
      <c r="Y205" s="431"/>
      <c r="Z205" s="431"/>
      <c r="AA205" s="431"/>
      <c r="AB205" s="431"/>
      <c r="AC205" s="432"/>
      <c r="AD205" s="412" t="e">
        <f>O207</f>
        <v>#REF!</v>
      </c>
      <c r="AE205" s="410"/>
      <c r="AF205" s="410"/>
      <c r="AG205" s="410"/>
      <c r="AH205" s="410"/>
      <c r="AI205" s="411"/>
      <c r="AJ205" s="98"/>
      <c r="AK205" s="98"/>
    </row>
    <row r="206" spans="1:37" ht="27" hidden="1" customHeight="1">
      <c r="A206" s="98"/>
      <c r="B206" s="110" t="s">
        <v>185</v>
      </c>
      <c r="C206" s="456">
        <v>0.52777777777777779</v>
      </c>
      <c r="D206" s="457"/>
      <c r="E206" s="111" t="s">
        <v>206</v>
      </c>
      <c r="F206" s="457">
        <v>0.56597222222222221</v>
      </c>
      <c r="G206" s="458"/>
      <c r="H206" s="409" t="e">
        <f>#REF!</f>
        <v>#REF!</v>
      </c>
      <c r="I206" s="410"/>
      <c r="J206" s="410"/>
      <c r="K206" s="410"/>
      <c r="L206" s="411"/>
      <c r="M206" s="226">
        <v>0</v>
      </c>
      <c r="N206" s="227">
        <v>0</v>
      </c>
      <c r="O206" s="409" t="e">
        <f>#REF!</f>
        <v>#REF!</v>
      </c>
      <c r="P206" s="410"/>
      <c r="Q206" s="410"/>
      <c r="R206" s="410"/>
      <c r="S206" s="411"/>
      <c r="T206" s="409" t="e">
        <f>O204</f>
        <v>#REF!</v>
      </c>
      <c r="U206" s="410"/>
      <c r="V206" s="410"/>
      <c r="W206" s="411"/>
      <c r="X206" s="430" t="e">
        <f>H204</f>
        <v>#REF!</v>
      </c>
      <c r="Y206" s="431"/>
      <c r="Z206" s="431"/>
      <c r="AA206" s="431"/>
      <c r="AB206" s="431"/>
      <c r="AC206" s="432"/>
      <c r="AD206" s="412" t="e">
        <f>O204</f>
        <v>#REF!</v>
      </c>
      <c r="AE206" s="410"/>
      <c r="AF206" s="410"/>
      <c r="AG206" s="410"/>
      <c r="AH206" s="410"/>
      <c r="AI206" s="411"/>
      <c r="AJ206" s="98"/>
      <c r="AK206" s="98"/>
    </row>
    <row r="207" spans="1:37" ht="27" hidden="1" customHeight="1">
      <c r="A207" s="112"/>
      <c r="B207" s="113" t="s">
        <v>186</v>
      </c>
      <c r="C207" s="413">
        <v>0.56944444444444442</v>
      </c>
      <c r="D207" s="414"/>
      <c r="E207" s="114" t="s">
        <v>207</v>
      </c>
      <c r="F207" s="414">
        <v>0.60763888888888895</v>
      </c>
      <c r="G207" s="415"/>
      <c r="H207" s="416" t="e">
        <f>#REF!</f>
        <v>#REF!</v>
      </c>
      <c r="I207" s="417"/>
      <c r="J207" s="417"/>
      <c r="K207" s="417"/>
      <c r="L207" s="418"/>
      <c r="M207" s="228">
        <v>1</v>
      </c>
      <c r="N207" s="229">
        <v>3</v>
      </c>
      <c r="O207" s="416" t="e">
        <f>#REF!</f>
        <v>#REF!</v>
      </c>
      <c r="P207" s="417"/>
      <c r="Q207" s="417"/>
      <c r="R207" s="417"/>
      <c r="S207" s="418"/>
      <c r="T207" s="416" t="e">
        <f>O204</f>
        <v>#REF!</v>
      </c>
      <c r="U207" s="417"/>
      <c r="V207" s="417"/>
      <c r="W207" s="418"/>
      <c r="X207" s="416" t="e">
        <f>O205</f>
        <v>#REF!</v>
      </c>
      <c r="Y207" s="417"/>
      <c r="Z207" s="417"/>
      <c r="AA207" s="417"/>
      <c r="AB207" s="417"/>
      <c r="AC207" s="418"/>
      <c r="AD207" s="419" t="e">
        <f>O205</f>
        <v>#REF!</v>
      </c>
      <c r="AE207" s="417"/>
      <c r="AF207" s="417"/>
      <c r="AG207" s="417"/>
      <c r="AH207" s="417"/>
      <c r="AI207" s="418"/>
      <c r="AJ207" s="98"/>
      <c r="AK207" s="98"/>
    </row>
    <row r="208" spans="1:37" ht="33" hidden="1" customHeight="1">
      <c r="A208" s="98"/>
      <c r="B208" s="99" t="s">
        <v>413</v>
      </c>
      <c r="C208" s="98"/>
      <c r="D208" s="98"/>
      <c r="E208" s="98"/>
      <c r="F208" s="98"/>
      <c r="G208" s="98"/>
      <c r="H208" s="101" t="s">
        <v>380</v>
      </c>
      <c r="I208" s="101"/>
      <c r="J208" s="101"/>
      <c r="K208" s="101"/>
      <c r="L208" s="101"/>
      <c r="M208" s="101"/>
      <c r="N208" s="101"/>
      <c r="O208" s="101"/>
      <c r="P208" s="101"/>
      <c r="Q208" s="101"/>
      <c r="R208" s="101"/>
      <c r="S208" s="101"/>
      <c r="T208" s="98"/>
      <c r="U208" s="98"/>
      <c r="V208" s="98"/>
      <c r="W208" s="98"/>
      <c r="X208" s="98"/>
      <c r="Y208" s="98"/>
      <c r="Z208" s="98"/>
      <c r="AA208" s="98"/>
      <c r="AB208" s="98"/>
      <c r="AC208" s="98"/>
      <c r="AD208" s="98"/>
      <c r="AE208" s="98"/>
      <c r="AF208" s="98"/>
      <c r="AG208" s="98"/>
      <c r="AH208" s="98"/>
      <c r="AI208" s="115"/>
      <c r="AJ208" s="98"/>
      <c r="AK208" s="104"/>
    </row>
    <row r="209" spans="1:37" ht="29.25" hidden="1" customHeight="1">
      <c r="A209" s="98"/>
      <c r="B209" s="105" t="s">
        <v>180</v>
      </c>
      <c r="C209" s="420" t="s">
        <v>204</v>
      </c>
      <c r="D209" s="421"/>
      <c r="E209" s="421"/>
      <c r="F209" s="421"/>
      <c r="G209" s="422"/>
      <c r="H209" s="420" t="s">
        <v>205</v>
      </c>
      <c r="I209" s="421"/>
      <c r="J209" s="421"/>
      <c r="K209" s="421"/>
      <c r="L209" s="421"/>
      <c r="M209" s="421"/>
      <c r="N209" s="421"/>
      <c r="O209" s="421"/>
      <c r="P209" s="421"/>
      <c r="Q209" s="421"/>
      <c r="R209" s="421"/>
      <c r="S209" s="422"/>
      <c r="T209" s="420" t="s">
        <v>278</v>
      </c>
      <c r="U209" s="421"/>
      <c r="V209" s="421"/>
      <c r="W209" s="422"/>
      <c r="X209" s="420" t="s">
        <v>371</v>
      </c>
      <c r="Y209" s="421"/>
      <c r="Z209" s="421"/>
      <c r="AA209" s="421"/>
      <c r="AB209" s="421"/>
      <c r="AC209" s="422"/>
      <c r="AD209" s="420" t="s">
        <v>208</v>
      </c>
      <c r="AE209" s="421"/>
      <c r="AF209" s="421"/>
      <c r="AG209" s="421"/>
      <c r="AH209" s="421"/>
      <c r="AI209" s="422"/>
      <c r="AJ209" s="98"/>
      <c r="AK209" s="98"/>
    </row>
    <row r="210" spans="1:37" ht="29.25" hidden="1" customHeight="1">
      <c r="A210" s="98"/>
      <c r="B210" s="106" t="s">
        <v>182</v>
      </c>
      <c r="C210" s="423">
        <v>0.40277777777777773</v>
      </c>
      <c r="D210" s="424"/>
      <c r="E210" s="107" t="s">
        <v>206</v>
      </c>
      <c r="F210" s="424">
        <v>0.44097222222222227</v>
      </c>
      <c r="G210" s="425"/>
      <c r="H210" s="426" t="e">
        <f>#REF!</f>
        <v>#REF!</v>
      </c>
      <c r="I210" s="427"/>
      <c r="J210" s="427"/>
      <c r="K210" s="427"/>
      <c r="L210" s="428"/>
      <c r="M210" s="224">
        <v>2</v>
      </c>
      <c r="N210" s="225">
        <v>0</v>
      </c>
      <c r="O210" s="426" t="e">
        <f>#REF!</f>
        <v>#REF!</v>
      </c>
      <c r="P210" s="427"/>
      <c r="Q210" s="427"/>
      <c r="R210" s="427"/>
      <c r="S210" s="428"/>
      <c r="T210" s="426" t="e">
        <f>H213</f>
        <v>#REF!</v>
      </c>
      <c r="U210" s="427"/>
      <c r="V210" s="427"/>
      <c r="W210" s="428"/>
      <c r="X210" s="429" t="e">
        <f>O212</f>
        <v>#REF!</v>
      </c>
      <c r="Y210" s="427"/>
      <c r="Z210" s="427"/>
      <c r="AA210" s="427"/>
      <c r="AB210" s="427"/>
      <c r="AC210" s="428"/>
      <c r="AD210" s="429" t="s">
        <v>279</v>
      </c>
      <c r="AE210" s="427"/>
      <c r="AF210" s="427"/>
      <c r="AG210" s="427"/>
      <c r="AH210" s="427"/>
      <c r="AI210" s="428"/>
      <c r="AJ210" s="98"/>
      <c r="AK210" s="98"/>
    </row>
    <row r="211" spans="1:37" ht="29.25" hidden="1" customHeight="1">
      <c r="A211" s="98"/>
      <c r="B211" s="108" t="s">
        <v>183</v>
      </c>
      <c r="C211" s="406">
        <v>0.44444444444444442</v>
      </c>
      <c r="D211" s="407"/>
      <c r="E211" s="109" t="s">
        <v>206</v>
      </c>
      <c r="F211" s="407">
        <v>0.4826388888888889</v>
      </c>
      <c r="G211" s="408"/>
      <c r="H211" s="409" t="e">
        <f>#REF!</f>
        <v>#REF!</v>
      </c>
      <c r="I211" s="410"/>
      <c r="J211" s="410"/>
      <c r="K211" s="410"/>
      <c r="L211" s="411"/>
      <c r="M211" s="226">
        <v>0</v>
      </c>
      <c r="N211" s="227">
        <v>2</v>
      </c>
      <c r="O211" s="409" t="e">
        <f>#REF!</f>
        <v>#REF!</v>
      </c>
      <c r="P211" s="410"/>
      <c r="Q211" s="410"/>
      <c r="R211" s="410"/>
      <c r="S211" s="411"/>
      <c r="T211" s="409" t="e">
        <f>H213</f>
        <v>#REF!</v>
      </c>
      <c r="U211" s="410"/>
      <c r="V211" s="410"/>
      <c r="W211" s="411"/>
      <c r="X211" s="412" t="e">
        <f>O213</f>
        <v>#REF!</v>
      </c>
      <c r="Y211" s="410"/>
      <c r="Z211" s="410"/>
      <c r="AA211" s="410"/>
      <c r="AB211" s="410"/>
      <c r="AC211" s="411"/>
      <c r="AD211" s="412" t="s">
        <v>279</v>
      </c>
      <c r="AE211" s="410"/>
      <c r="AF211" s="410"/>
      <c r="AG211" s="410"/>
      <c r="AH211" s="410"/>
      <c r="AI211" s="411"/>
      <c r="AJ211" s="98"/>
      <c r="AK211" s="98"/>
    </row>
    <row r="212" spans="1:37" ht="29.25" hidden="1" customHeight="1">
      <c r="A212" s="98"/>
      <c r="B212" s="110" t="s">
        <v>184</v>
      </c>
      <c r="C212" s="456">
        <v>0.4861111111111111</v>
      </c>
      <c r="D212" s="457"/>
      <c r="E212" s="111" t="s">
        <v>206</v>
      </c>
      <c r="F212" s="457">
        <v>0.52430555555555558</v>
      </c>
      <c r="G212" s="458"/>
      <c r="H212" s="409" t="e">
        <f>#REF!</f>
        <v>#REF!</v>
      </c>
      <c r="I212" s="410"/>
      <c r="J212" s="410"/>
      <c r="K212" s="410"/>
      <c r="L212" s="411"/>
      <c r="M212" s="226">
        <v>0</v>
      </c>
      <c r="N212" s="227">
        <v>6</v>
      </c>
      <c r="O212" s="409" t="e">
        <f>#REF!</f>
        <v>#REF!</v>
      </c>
      <c r="P212" s="410"/>
      <c r="Q212" s="410"/>
      <c r="R212" s="410"/>
      <c r="S212" s="411"/>
      <c r="T212" s="409" t="e">
        <f>O210</f>
        <v>#REF!</v>
      </c>
      <c r="U212" s="410"/>
      <c r="V212" s="410"/>
      <c r="W212" s="411"/>
      <c r="X212" s="430" t="e">
        <f>H210</f>
        <v>#REF!</v>
      </c>
      <c r="Y212" s="431"/>
      <c r="Z212" s="431"/>
      <c r="AA212" s="431"/>
      <c r="AB212" s="431"/>
      <c r="AC212" s="432"/>
      <c r="AD212" s="412" t="s">
        <v>279</v>
      </c>
      <c r="AE212" s="410"/>
      <c r="AF212" s="410"/>
      <c r="AG212" s="410"/>
      <c r="AH212" s="410"/>
      <c r="AI212" s="411"/>
      <c r="AJ212" s="98"/>
      <c r="AK212" s="98"/>
    </row>
    <row r="213" spans="1:37" ht="29.25" hidden="1" customHeight="1">
      <c r="A213" s="98"/>
      <c r="B213" s="110" t="s">
        <v>185</v>
      </c>
      <c r="C213" s="456">
        <v>0.52777777777777779</v>
      </c>
      <c r="D213" s="457"/>
      <c r="E213" s="111" t="s">
        <v>206</v>
      </c>
      <c r="F213" s="457">
        <v>0.56597222222222221</v>
      </c>
      <c r="G213" s="458"/>
      <c r="H213" s="409" t="e">
        <f>#REF!</f>
        <v>#REF!</v>
      </c>
      <c r="I213" s="410"/>
      <c r="J213" s="410"/>
      <c r="K213" s="410"/>
      <c r="L213" s="411"/>
      <c r="M213" s="226">
        <v>3</v>
      </c>
      <c r="N213" s="227">
        <v>2</v>
      </c>
      <c r="O213" s="409" t="e">
        <f>#REF!</f>
        <v>#REF!</v>
      </c>
      <c r="P213" s="410"/>
      <c r="Q213" s="410"/>
      <c r="R213" s="410"/>
      <c r="S213" s="411"/>
      <c r="T213" s="409" t="e">
        <f>O210</f>
        <v>#REF!</v>
      </c>
      <c r="U213" s="410"/>
      <c r="V213" s="410"/>
      <c r="W213" s="411"/>
      <c r="X213" s="430" t="e">
        <f>H211</f>
        <v>#REF!</v>
      </c>
      <c r="Y213" s="431"/>
      <c r="Z213" s="431"/>
      <c r="AA213" s="431"/>
      <c r="AB213" s="431"/>
      <c r="AC213" s="432"/>
      <c r="AD213" s="412" t="s">
        <v>279</v>
      </c>
      <c r="AE213" s="410"/>
      <c r="AF213" s="410"/>
      <c r="AG213" s="410"/>
      <c r="AH213" s="410"/>
      <c r="AI213" s="411"/>
      <c r="AJ213" s="98"/>
      <c r="AK213" s="98"/>
    </row>
    <row r="214" spans="1:37" ht="29.25" hidden="1" customHeight="1">
      <c r="A214" s="98"/>
      <c r="B214" s="356"/>
      <c r="C214" s="448"/>
      <c r="D214" s="449"/>
      <c r="E214" s="357"/>
      <c r="F214" s="449"/>
      <c r="G214" s="450"/>
      <c r="H214" s="451"/>
      <c r="I214" s="452"/>
      <c r="J214" s="452"/>
      <c r="K214" s="452"/>
      <c r="L214" s="455"/>
      <c r="M214" s="358"/>
      <c r="N214" s="359"/>
      <c r="O214" s="451"/>
      <c r="P214" s="452"/>
      <c r="Q214" s="452"/>
      <c r="R214" s="452"/>
      <c r="S214" s="455"/>
      <c r="T214" s="451"/>
      <c r="U214" s="452"/>
      <c r="V214" s="452"/>
      <c r="W214" s="455"/>
      <c r="X214" s="451"/>
      <c r="Y214" s="452"/>
      <c r="Z214" s="452"/>
      <c r="AA214" s="452"/>
      <c r="AB214" s="452"/>
      <c r="AC214" s="455"/>
      <c r="AD214" s="445"/>
      <c r="AE214" s="446"/>
      <c r="AF214" s="446"/>
      <c r="AG214" s="446"/>
      <c r="AH214" s="446"/>
      <c r="AI214" s="447"/>
      <c r="AJ214" s="98"/>
      <c r="AK214" s="98"/>
    </row>
    <row r="215" spans="1:37" ht="33" customHeight="1">
      <c r="A215" s="98"/>
      <c r="B215" s="99" t="s">
        <v>517</v>
      </c>
      <c r="C215" s="98"/>
      <c r="D215" s="98"/>
      <c r="E215" s="98"/>
      <c r="F215" s="98"/>
      <c r="G215" s="98"/>
      <c r="H215" s="101" t="s">
        <v>379</v>
      </c>
      <c r="I215" s="101"/>
      <c r="J215" s="101"/>
      <c r="K215" s="101"/>
      <c r="L215" s="101"/>
      <c r="M215" s="101"/>
      <c r="N215" s="101"/>
      <c r="O215" s="101"/>
      <c r="P215" s="101"/>
      <c r="Q215" s="101"/>
      <c r="R215" s="101"/>
      <c r="S215" s="101"/>
      <c r="T215" s="98"/>
      <c r="U215" s="98"/>
      <c r="V215" s="98"/>
      <c r="W215" s="98"/>
      <c r="X215" s="98"/>
      <c r="Y215" s="98"/>
      <c r="Z215" s="98"/>
      <c r="AA215" s="98"/>
      <c r="AB215" s="98"/>
      <c r="AC215" s="98"/>
      <c r="AD215" s="98"/>
      <c r="AE215" s="98"/>
      <c r="AF215" s="98"/>
      <c r="AG215" s="98"/>
      <c r="AH215" s="98"/>
      <c r="AI215" s="115"/>
      <c r="AJ215" s="98"/>
      <c r="AK215" s="104"/>
    </row>
    <row r="216" spans="1:37" ht="29.25" customHeight="1">
      <c r="A216" s="98"/>
      <c r="B216" s="105" t="s">
        <v>180</v>
      </c>
      <c r="C216" s="420" t="s">
        <v>204</v>
      </c>
      <c r="D216" s="421"/>
      <c r="E216" s="421"/>
      <c r="F216" s="421"/>
      <c r="G216" s="422"/>
      <c r="H216" s="420" t="s">
        <v>205</v>
      </c>
      <c r="I216" s="421"/>
      <c r="J216" s="421"/>
      <c r="K216" s="421"/>
      <c r="L216" s="421"/>
      <c r="M216" s="421"/>
      <c r="N216" s="421"/>
      <c r="O216" s="421"/>
      <c r="P216" s="421"/>
      <c r="Q216" s="421"/>
      <c r="R216" s="421"/>
      <c r="S216" s="422"/>
      <c r="T216" s="420" t="s">
        <v>278</v>
      </c>
      <c r="U216" s="421"/>
      <c r="V216" s="421"/>
      <c r="W216" s="422"/>
      <c r="X216" s="420" t="s">
        <v>371</v>
      </c>
      <c r="Y216" s="421"/>
      <c r="Z216" s="421"/>
      <c r="AA216" s="421"/>
      <c r="AB216" s="421"/>
      <c r="AC216" s="422"/>
      <c r="AD216" s="420" t="s">
        <v>208</v>
      </c>
      <c r="AE216" s="421"/>
      <c r="AF216" s="421"/>
      <c r="AG216" s="421"/>
      <c r="AH216" s="421"/>
      <c r="AI216" s="422"/>
      <c r="AJ216" s="98"/>
      <c r="AK216" s="98"/>
    </row>
    <row r="217" spans="1:37" ht="29.25" customHeight="1">
      <c r="A217" s="98"/>
      <c r="B217" s="106" t="s">
        <v>415</v>
      </c>
      <c r="C217" s="423">
        <v>0.40277777777777779</v>
      </c>
      <c r="D217" s="424"/>
      <c r="E217" s="107" t="s">
        <v>206</v>
      </c>
      <c r="F217" s="424">
        <f>C217+"0:55"</f>
        <v>0.44097222222222221</v>
      </c>
      <c r="G217" s="425"/>
      <c r="H217" s="426" t="str">
        <f>B74</f>
        <v>商大クラブ50</v>
      </c>
      <c r="I217" s="427"/>
      <c r="J217" s="427"/>
      <c r="K217" s="427"/>
      <c r="L217" s="428"/>
      <c r="M217" s="224">
        <v>1</v>
      </c>
      <c r="N217" s="225">
        <v>2</v>
      </c>
      <c r="O217" s="426" t="str">
        <f>B75</f>
        <v>袖ケ浦シニア50</v>
      </c>
      <c r="P217" s="427"/>
      <c r="Q217" s="427"/>
      <c r="R217" s="427"/>
      <c r="S217" s="428"/>
      <c r="T217" s="426" t="str">
        <f>H220</f>
        <v>千葉四十雀50</v>
      </c>
      <c r="U217" s="427"/>
      <c r="V217" s="427"/>
      <c r="W217" s="428"/>
      <c r="X217" s="429" t="str">
        <f>O219</f>
        <v>浜野シニア50</v>
      </c>
      <c r="Y217" s="427"/>
      <c r="Z217" s="427"/>
      <c r="AA217" s="427"/>
      <c r="AB217" s="427"/>
      <c r="AC217" s="428"/>
      <c r="AD217" s="429" t="s">
        <v>279</v>
      </c>
      <c r="AE217" s="427"/>
      <c r="AF217" s="427"/>
      <c r="AG217" s="427"/>
      <c r="AH217" s="427"/>
      <c r="AI217" s="428"/>
      <c r="AJ217" s="98"/>
      <c r="AK217" s="98"/>
    </row>
    <row r="218" spans="1:37" ht="29.25" customHeight="1">
      <c r="A218" s="98"/>
      <c r="B218" s="108" t="s">
        <v>416</v>
      </c>
      <c r="C218" s="406">
        <f>C217+"0:60"</f>
        <v>0.44444444444444448</v>
      </c>
      <c r="D218" s="407"/>
      <c r="E218" s="109" t="s">
        <v>206</v>
      </c>
      <c r="F218" s="407">
        <f>C218+"0:55"</f>
        <v>0.48263888888888895</v>
      </c>
      <c r="G218" s="408"/>
      <c r="H218" s="409" t="str">
        <f>B58</f>
        <v>Lien  Chiba</v>
      </c>
      <c r="I218" s="410"/>
      <c r="J218" s="410"/>
      <c r="K218" s="410"/>
      <c r="L218" s="411"/>
      <c r="M218" s="226">
        <v>2</v>
      </c>
      <c r="N218" s="227">
        <v>1</v>
      </c>
      <c r="O218" s="409" t="str">
        <f>B59</f>
        <v>マクハリ50</v>
      </c>
      <c r="P218" s="410"/>
      <c r="Q218" s="410"/>
      <c r="R218" s="410"/>
      <c r="S218" s="411"/>
      <c r="T218" s="409" t="str">
        <f>H220</f>
        <v>千葉四十雀50</v>
      </c>
      <c r="U218" s="410"/>
      <c r="V218" s="410"/>
      <c r="W218" s="411"/>
      <c r="X218" s="412" t="str">
        <f>O220</f>
        <v>佐倉シニア50</v>
      </c>
      <c r="Y218" s="410"/>
      <c r="Z218" s="410"/>
      <c r="AA218" s="410"/>
      <c r="AB218" s="410"/>
      <c r="AC218" s="411"/>
      <c r="AD218" s="412" t="s">
        <v>279</v>
      </c>
      <c r="AE218" s="410"/>
      <c r="AF218" s="410"/>
      <c r="AG218" s="410"/>
      <c r="AH218" s="410"/>
      <c r="AI218" s="411"/>
      <c r="AJ218" s="98"/>
      <c r="AK218" s="98"/>
    </row>
    <row r="219" spans="1:37" ht="29.25" customHeight="1">
      <c r="A219" s="98"/>
      <c r="B219" s="110" t="s">
        <v>417</v>
      </c>
      <c r="C219" s="406">
        <f t="shared" ref="C219:C221" si="74">C218+"0:60"</f>
        <v>0.48611111111111116</v>
      </c>
      <c r="D219" s="407"/>
      <c r="E219" s="111" t="s">
        <v>206</v>
      </c>
      <c r="F219" s="407">
        <f t="shared" ref="F219:F221" si="75">C219+"0:55"</f>
        <v>0.52430555555555558</v>
      </c>
      <c r="G219" s="408"/>
      <c r="H219" s="409" t="str">
        <f>B66</f>
        <v>Y-AJACK50</v>
      </c>
      <c r="I219" s="410"/>
      <c r="J219" s="410"/>
      <c r="K219" s="410"/>
      <c r="L219" s="411"/>
      <c r="M219" s="226">
        <v>1</v>
      </c>
      <c r="N219" s="227">
        <v>1</v>
      </c>
      <c r="O219" s="409" t="str">
        <f>B70</f>
        <v>浜野シニア50</v>
      </c>
      <c r="P219" s="410"/>
      <c r="Q219" s="410"/>
      <c r="R219" s="410"/>
      <c r="S219" s="411"/>
      <c r="T219" s="409" t="str">
        <f>O217</f>
        <v>袖ケ浦シニア50</v>
      </c>
      <c r="U219" s="410"/>
      <c r="V219" s="410"/>
      <c r="W219" s="411"/>
      <c r="X219" s="430" t="str">
        <f>H217</f>
        <v>商大クラブ50</v>
      </c>
      <c r="Y219" s="431"/>
      <c r="Z219" s="431"/>
      <c r="AA219" s="431"/>
      <c r="AB219" s="431"/>
      <c r="AC219" s="432"/>
      <c r="AD219" s="412" t="s">
        <v>279</v>
      </c>
      <c r="AE219" s="410"/>
      <c r="AF219" s="410"/>
      <c r="AG219" s="410"/>
      <c r="AH219" s="410"/>
      <c r="AI219" s="411"/>
      <c r="AJ219" s="98"/>
      <c r="AK219" s="98"/>
    </row>
    <row r="220" spans="1:37" ht="29.25" customHeight="1">
      <c r="A220" s="98"/>
      <c r="B220" s="110" t="s">
        <v>418</v>
      </c>
      <c r="C220" s="406">
        <f t="shared" si="74"/>
        <v>0.52777777777777779</v>
      </c>
      <c r="D220" s="407"/>
      <c r="E220" s="111" t="s">
        <v>206</v>
      </c>
      <c r="F220" s="407">
        <f t="shared" si="75"/>
        <v>0.56597222222222221</v>
      </c>
      <c r="G220" s="408"/>
      <c r="H220" s="409" t="str">
        <f>B90</f>
        <v>千葉四十雀50</v>
      </c>
      <c r="I220" s="410"/>
      <c r="J220" s="410"/>
      <c r="K220" s="410"/>
      <c r="L220" s="411"/>
      <c r="M220" s="226">
        <v>4</v>
      </c>
      <c r="N220" s="227">
        <v>0</v>
      </c>
      <c r="O220" s="409" t="str">
        <f>B91</f>
        <v>佐倉シニア50</v>
      </c>
      <c r="P220" s="410"/>
      <c r="Q220" s="410"/>
      <c r="R220" s="410"/>
      <c r="S220" s="411"/>
      <c r="T220" s="409" t="str">
        <f>O218</f>
        <v>マクハリ50</v>
      </c>
      <c r="U220" s="410"/>
      <c r="V220" s="410"/>
      <c r="W220" s="411"/>
      <c r="X220" s="430" t="str">
        <f>H218</f>
        <v>Lien  Chiba</v>
      </c>
      <c r="Y220" s="431"/>
      <c r="Z220" s="431"/>
      <c r="AA220" s="431"/>
      <c r="AB220" s="431"/>
      <c r="AC220" s="432"/>
      <c r="AD220" s="412" t="s">
        <v>279</v>
      </c>
      <c r="AE220" s="410"/>
      <c r="AF220" s="410"/>
      <c r="AG220" s="410"/>
      <c r="AH220" s="410"/>
      <c r="AI220" s="411"/>
      <c r="AJ220" s="98"/>
      <c r="AK220" s="98"/>
    </row>
    <row r="221" spans="1:37" ht="29.25" customHeight="1">
      <c r="A221" s="112"/>
      <c r="B221" s="113" t="s">
        <v>419</v>
      </c>
      <c r="C221" s="413">
        <f t="shared" si="74"/>
        <v>0.56944444444444442</v>
      </c>
      <c r="D221" s="414"/>
      <c r="E221" s="114" t="s">
        <v>206</v>
      </c>
      <c r="F221" s="414">
        <f t="shared" si="75"/>
        <v>0.60763888888888884</v>
      </c>
      <c r="G221" s="415"/>
      <c r="H221" s="416" t="str">
        <f>B85</f>
        <v>55 浜野シニア</v>
      </c>
      <c r="I221" s="417"/>
      <c r="J221" s="417"/>
      <c r="K221" s="417"/>
      <c r="L221" s="418"/>
      <c r="M221" s="228">
        <v>1</v>
      </c>
      <c r="N221" s="229">
        <v>1</v>
      </c>
      <c r="O221" s="416" t="str">
        <f>B86</f>
        <v>浦安シニア50</v>
      </c>
      <c r="P221" s="417"/>
      <c r="Q221" s="417"/>
      <c r="R221" s="417"/>
      <c r="S221" s="418"/>
      <c r="T221" s="416" t="str">
        <f>O218</f>
        <v>マクハリ50</v>
      </c>
      <c r="U221" s="417"/>
      <c r="V221" s="417"/>
      <c r="W221" s="418"/>
      <c r="X221" s="416" t="str">
        <f>H219</f>
        <v>Y-AJACK50</v>
      </c>
      <c r="Y221" s="417"/>
      <c r="Z221" s="417"/>
      <c r="AA221" s="417"/>
      <c r="AB221" s="417"/>
      <c r="AC221" s="418"/>
      <c r="AD221" s="419" t="s">
        <v>279</v>
      </c>
      <c r="AE221" s="417"/>
      <c r="AF221" s="417"/>
      <c r="AG221" s="417"/>
      <c r="AH221" s="417"/>
      <c r="AI221" s="418"/>
      <c r="AJ221" s="98"/>
      <c r="AK221" s="98"/>
    </row>
    <row r="222" spans="1:37">
      <c r="A222" s="349"/>
      <c r="B222" s="223"/>
      <c r="C222" s="223"/>
      <c r="D222" s="223"/>
      <c r="E222" s="223"/>
      <c r="F222" s="223"/>
      <c r="G222" s="223"/>
      <c r="H222" s="350"/>
      <c r="I222" s="350"/>
      <c r="J222" s="350"/>
      <c r="K222" s="350"/>
      <c r="L222" s="350"/>
      <c r="M222" s="350"/>
      <c r="N222" s="350"/>
      <c r="O222" s="350"/>
      <c r="P222" s="350"/>
      <c r="Q222" s="350"/>
      <c r="R222" s="350"/>
      <c r="S222" s="350"/>
      <c r="T222" s="350"/>
      <c r="U222" s="350"/>
      <c r="V222" s="350"/>
      <c r="W222" s="350"/>
      <c r="X222" s="350"/>
      <c r="Y222" s="350"/>
      <c r="Z222" s="350"/>
      <c r="AA222" s="350"/>
      <c r="AB222" s="350"/>
      <c r="AC222" s="350"/>
      <c r="AD222" s="350"/>
      <c r="AE222" s="350"/>
      <c r="AF222" s="350"/>
      <c r="AG222" s="350"/>
      <c r="AH222" s="350"/>
      <c r="AI222" s="350"/>
      <c r="AJ222" s="223"/>
      <c r="AK222" s="223"/>
    </row>
    <row r="223" spans="1:37" ht="27" customHeight="1">
      <c r="A223" s="98"/>
      <c r="B223" s="99" t="s">
        <v>517</v>
      </c>
      <c r="C223" s="98"/>
      <c r="D223" s="98"/>
      <c r="E223" s="98"/>
      <c r="F223" s="98"/>
      <c r="G223" s="98"/>
      <c r="H223" s="101" t="s">
        <v>520</v>
      </c>
      <c r="I223" s="101"/>
      <c r="J223" s="101"/>
      <c r="K223" s="101"/>
      <c r="L223" s="101"/>
      <c r="M223" s="101"/>
      <c r="N223" s="101"/>
      <c r="O223" s="101"/>
      <c r="P223" s="101"/>
      <c r="Q223" s="101"/>
      <c r="R223" s="101"/>
      <c r="S223" s="101"/>
      <c r="T223" s="102"/>
      <c r="U223" s="98"/>
      <c r="V223" s="98"/>
      <c r="W223" s="98"/>
      <c r="X223" s="103"/>
      <c r="Y223" s="98"/>
      <c r="Z223" s="98"/>
      <c r="AA223" s="98"/>
      <c r="AB223" s="98"/>
      <c r="AC223" s="98"/>
      <c r="AD223" s="98"/>
      <c r="AE223" s="98"/>
      <c r="AF223" s="98"/>
      <c r="AG223" s="98"/>
      <c r="AH223" s="98"/>
      <c r="AI223" s="115"/>
      <c r="AJ223" s="98"/>
      <c r="AK223" s="98"/>
    </row>
    <row r="224" spans="1:37" ht="27" customHeight="1">
      <c r="A224" s="98"/>
      <c r="B224" s="105" t="s">
        <v>180</v>
      </c>
      <c r="C224" s="420" t="s">
        <v>204</v>
      </c>
      <c r="D224" s="421"/>
      <c r="E224" s="421"/>
      <c r="F224" s="421"/>
      <c r="G224" s="422"/>
      <c r="H224" s="420" t="s">
        <v>205</v>
      </c>
      <c r="I224" s="421"/>
      <c r="J224" s="421"/>
      <c r="K224" s="421"/>
      <c r="L224" s="421"/>
      <c r="M224" s="421"/>
      <c r="N224" s="421"/>
      <c r="O224" s="421"/>
      <c r="P224" s="421"/>
      <c r="Q224" s="421"/>
      <c r="R224" s="421"/>
      <c r="S224" s="422"/>
      <c r="T224" s="420" t="s">
        <v>278</v>
      </c>
      <c r="U224" s="421"/>
      <c r="V224" s="421"/>
      <c r="W224" s="422"/>
      <c r="X224" s="420" t="s">
        <v>371</v>
      </c>
      <c r="Y224" s="421"/>
      <c r="Z224" s="421"/>
      <c r="AA224" s="421"/>
      <c r="AB224" s="421"/>
      <c r="AC224" s="422"/>
      <c r="AD224" s="420" t="s">
        <v>521</v>
      </c>
      <c r="AE224" s="421"/>
      <c r="AF224" s="421"/>
      <c r="AG224" s="421"/>
      <c r="AH224" s="421"/>
      <c r="AI224" s="422"/>
      <c r="AJ224" s="98"/>
      <c r="AK224" s="98"/>
    </row>
    <row r="225" spans="1:37" ht="27" customHeight="1">
      <c r="A225" s="405"/>
      <c r="B225" s="106" t="s">
        <v>182</v>
      </c>
      <c r="C225" s="423">
        <v>0.41666666666666669</v>
      </c>
      <c r="D225" s="424"/>
      <c r="E225" s="107" t="s">
        <v>206</v>
      </c>
      <c r="F225" s="424">
        <f>C225+"0:55"</f>
        <v>0.45486111111111116</v>
      </c>
      <c r="G225" s="425"/>
      <c r="H225" s="426" t="str">
        <f>B7</f>
        <v>九十九里浜40</v>
      </c>
      <c r="I225" s="427"/>
      <c r="J225" s="427"/>
      <c r="K225" s="427"/>
      <c r="L225" s="428"/>
      <c r="M225" s="224">
        <v>1</v>
      </c>
      <c r="N225" s="225">
        <v>1</v>
      </c>
      <c r="O225" s="426" t="str">
        <f>B8</f>
        <v>マクハリ40</v>
      </c>
      <c r="P225" s="427"/>
      <c r="Q225" s="427"/>
      <c r="R225" s="427"/>
      <c r="S225" s="428"/>
      <c r="T225" s="426" t="str">
        <f>O228</f>
        <v>古河シニア40</v>
      </c>
      <c r="U225" s="427"/>
      <c r="V225" s="427"/>
      <c r="W225" s="428"/>
      <c r="X225" s="429" t="str">
        <f>H227</f>
        <v>トキガネ</v>
      </c>
      <c r="Y225" s="427"/>
      <c r="Z225" s="427"/>
      <c r="AA225" s="427"/>
      <c r="AB225" s="427"/>
      <c r="AC225" s="428"/>
      <c r="AD225" s="429" t="str">
        <f>H227&amp;","&amp;O227</f>
        <v>トキガネ,浦安シニア40</v>
      </c>
      <c r="AE225" s="427"/>
      <c r="AF225" s="427"/>
      <c r="AG225" s="427"/>
      <c r="AH225" s="427"/>
      <c r="AI225" s="428"/>
      <c r="AJ225" s="98"/>
      <c r="AK225" s="98"/>
    </row>
    <row r="226" spans="1:37" ht="27" customHeight="1">
      <c r="A226" s="405"/>
      <c r="B226" s="108" t="s">
        <v>183</v>
      </c>
      <c r="C226" s="406">
        <f>C225+"0:60"</f>
        <v>0.45833333333333337</v>
      </c>
      <c r="D226" s="407"/>
      <c r="E226" s="109" t="s">
        <v>206</v>
      </c>
      <c r="F226" s="407">
        <f>C226+"0:55"</f>
        <v>0.49652777777777779</v>
      </c>
      <c r="G226" s="408"/>
      <c r="H226" s="409" t="str">
        <f>B23</f>
        <v>カラクテル</v>
      </c>
      <c r="I226" s="410"/>
      <c r="J226" s="410"/>
      <c r="K226" s="410"/>
      <c r="L226" s="411"/>
      <c r="M226" s="226">
        <v>1</v>
      </c>
      <c r="N226" s="227">
        <v>1</v>
      </c>
      <c r="O226" s="409" t="str">
        <f>B24</f>
        <v>Y-AJYACK40</v>
      </c>
      <c r="P226" s="410"/>
      <c r="Q226" s="410"/>
      <c r="R226" s="410"/>
      <c r="S226" s="411"/>
      <c r="T226" s="409" t="str">
        <f>O228</f>
        <v>古河シニア40</v>
      </c>
      <c r="U226" s="410"/>
      <c r="V226" s="410"/>
      <c r="W226" s="411"/>
      <c r="X226" s="412" t="str">
        <f>H228</f>
        <v>FC船橋40</v>
      </c>
      <c r="Y226" s="410"/>
      <c r="Z226" s="410"/>
      <c r="AA226" s="410"/>
      <c r="AB226" s="410"/>
      <c r="AC226" s="411"/>
      <c r="AD226" s="412" t="str">
        <f>H228&amp;","&amp;O228</f>
        <v>FC船橋40,古河シニア40</v>
      </c>
      <c r="AE226" s="410"/>
      <c r="AF226" s="410"/>
      <c r="AG226" s="410"/>
      <c r="AH226" s="410"/>
      <c r="AI226" s="411"/>
      <c r="AJ226" s="98"/>
      <c r="AK226" s="98"/>
    </row>
    <row r="227" spans="1:37" ht="27" customHeight="1">
      <c r="A227" s="405"/>
      <c r="B227" s="110" t="s">
        <v>184</v>
      </c>
      <c r="C227" s="406">
        <f t="shared" ref="C227:C228" si="76">C226+"0:60"</f>
        <v>0.5</v>
      </c>
      <c r="D227" s="407"/>
      <c r="E227" s="111" t="s">
        <v>206</v>
      </c>
      <c r="F227" s="407">
        <f t="shared" ref="F227:F228" si="77">C227+"0:55"</f>
        <v>0.53819444444444442</v>
      </c>
      <c r="G227" s="408"/>
      <c r="H227" s="409" t="str">
        <f>B29</f>
        <v>トキガネ</v>
      </c>
      <c r="I227" s="410"/>
      <c r="J227" s="410"/>
      <c r="K227" s="410"/>
      <c r="L227" s="411"/>
      <c r="M227" s="226">
        <v>2</v>
      </c>
      <c r="N227" s="227">
        <v>2</v>
      </c>
      <c r="O227" s="409" t="str">
        <f>B30</f>
        <v>浦安シニア40</v>
      </c>
      <c r="P227" s="410"/>
      <c r="Q227" s="410"/>
      <c r="R227" s="410"/>
      <c r="S227" s="411"/>
      <c r="T227" s="409" t="str">
        <f>O226</f>
        <v>Y-AJYACK40</v>
      </c>
      <c r="U227" s="410"/>
      <c r="V227" s="410"/>
      <c r="W227" s="411"/>
      <c r="X227" s="430" t="str">
        <f>H225</f>
        <v>九十九里浜40</v>
      </c>
      <c r="Y227" s="431"/>
      <c r="Z227" s="431"/>
      <c r="AA227" s="431"/>
      <c r="AB227" s="431"/>
      <c r="AC227" s="432"/>
      <c r="AD227" s="412" t="str">
        <f>H225&amp;","&amp;O225</f>
        <v>九十九里浜40,マクハリ40</v>
      </c>
      <c r="AE227" s="410"/>
      <c r="AF227" s="410"/>
      <c r="AG227" s="410"/>
      <c r="AH227" s="410"/>
      <c r="AI227" s="411"/>
      <c r="AJ227" s="98"/>
      <c r="AK227" s="98"/>
    </row>
    <row r="228" spans="1:37" ht="27" customHeight="1">
      <c r="A228" s="405"/>
      <c r="B228" s="110" t="s">
        <v>185</v>
      </c>
      <c r="C228" s="406">
        <f t="shared" si="76"/>
        <v>0.54166666666666663</v>
      </c>
      <c r="D228" s="407"/>
      <c r="E228" s="111" t="s">
        <v>206</v>
      </c>
      <c r="F228" s="407">
        <f t="shared" si="77"/>
        <v>0.57986111111111105</v>
      </c>
      <c r="G228" s="408"/>
      <c r="H228" s="416" t="str">
        <f>B37</f>
        <v>FC船橋40</v>
      </c>
      <c r="I228" s="417"/>
      <c r="J228" s="417"/>
      <c r="K228" s="417"/>
      <c r="L228" s="418"/>
      <c r="M228" s="228">
        <v>0</v>
      </c>
      <c r="N228" s="229">
        <v>0</v>
      </c>
      <c r="O228" s="416" t="str">
        <f>B38</f>
        <v>古河シニア40</v>
      </c>
      <c r="P228" s="417"/>
      <c r="Q228" s="417"/>
      <c r="R228" s="417"/>
      <c r="S228" s="418"/>
      <c r="T228" s="409" t="str">
        <f>O226</f>
        <v>Y-AJYACK40</v>
      </c>
      <c r="U228" s="410"/>
      <c r="V228" s="410"/>
      <c r="W228" s="411"/>
      <c r="X228" s="430" t="str">
        <f>H226</f>
        <v>カラクテル</v>
      </c>
      <c r="Y228" s="431"/>
      <c r="Z228" s="431"/>
      <c r="AA228" s="431"/>
      <c r="AB228" s="431"/>
      <c r="AC228" s="432"/>
      <c r="AD228" s="412" t="str">
        <f>H226&amp;","&amp;O226</f>
        <v>カラクテル,Y-AJYACK40</v>
      </c>
      <c r="AE228" s="410"/>
      <c r="AF228" s="410"/>
      <c r="AG228" s="410"/>
      <c r="AH228" s="410"/>
      <c r="AI228" s="411"/>
      <c r="AJ228" s="98"/>
      <c r="AK228" s="98"/>
    </row>
    <row r="229" spans="1:37" ht="27" customHeight="1">
      <c r="A229" s="405"/>
      <c r="B229" s="356"/>
      <c r="C229" s="448"/>
      <c r="D229" s="449"/>
      <c r="E229" s="357"/>
      <c r="F229" s="449"/>
      <c r="G229" s="450"/>
      <c r="H229" s="451"/>
      <c r="I229" s="452"/>
      <c r="J229" s="452"/>
      <c r="K229" s="452"/>
      <c r="L229" s="452"/>
      <c r="M229" s="453"/>
      <c r="N229" s="454"/>
      <c r="O229" s="452"/>
      <c r="P229" s="452"/>
      <c r="Q229" s="452"/>
      <c r="R229" s="452"/>
      <c r="S229" s="455"/>
      <c r="T229" s="451"/>
      <c r="U229" s="452"/>
      <c r="V229" s="452"/>
      <c r="W229" s="455"/>
      <c r="X229" s="451"/>
      <c r="Y229" s="452"/>
      <c r="Z229" s="452"/>
      <c r="AA229" s="452"/>
      <c r="AB229" s="452"/>
      <c r="AC229" s="455"/>
      <c r="AD229" s="445"/>
      <c r="AE229" s="446"/>
      <c r="AF229" s="446"/>
      <c r="AG229" s="446"/>
      <c r="AH229" s="446"/>
      <c r="AI229" s="447"/>
      <c r="AJ229" s="98"/>
      <c r="AK229" s="98"/>
    </row>
    <row r="230" spans="1:37" ht="27" customHeight="1">
      <c r="A230" s="98"/>
      <c r="B230" s="99" t="s">
        <v>517</v>
      </c>
      <c r="C230" s="98"/>
      <c r="D230" s="98"/>
      <c r="E230" s="98"/>
      <c r="F230" s="98"/>
      <c r="G230" s="98"/>
      <c r="H230" s="101" t="s">
        <v>522</v>
      </c>
      <c r="I230" s="101"/>
      <c r="J230" s="101"/>
      <c r="K230" s="101"/>
      <c r="L230" s="101"/>
      <c r="M230" s="101"/>
      <c r="N230" s="101"/>
      <c r="O230" s="101"/>
      <c r="P230" s="101"/>
      <c r="Q230" s="101"/>
      <c r="R230" s="101"/>
      <c r="S230" s="101"/>
      <c r="T230" s="98"/>
      <c r="U230" s="98"/>
      <c r="V230" s="98"/>
      <c r="W230" s="98"/>
      <c r="X230" s="98"/>
      <c r="Y230" s="98"/>
      <c r="Z230" s="98"/>
      <c r="AA230" s="98"/>
      <c r="AB230" s="98"/>
      <c r="AC230" s="98"/>
      <c r="AD230" s="98"/>
      <c r="AE230" s="98"/>
      <c r="AF230" s="98"/>
      <c r="AG230" s="98"/>
      <c r="AH230" s="98"/>
      <c r="AI230" s="115"/>
      <c r="AJ230" s="98"/>
      <c r="AK230" s="98"/>
    </row>
    <row r="231" spans="1:37" ht="27" customHeight="1">
      <c r="A231" s="98"/>
      <c r="B231" s="105" t="s">
        <v>180</v>
      </c>
      <c r="C231" s="420" t="s">
        <v>204</v>
      </c>
      <c r="D231" s="421"/>
      <c r="E231" s="421"/>
      <c r="F231" s="421"/>
      <c r="G231" s="422"/>
      <c r="H231" s="420" t="s">
        <v>205</v>
      </c>
      <c r="I231" s="421"/>
      <c r="J231" s="421"/>
      <c r="K231" s="421"/>
      <c r="L231" s="421"/>
      <c r="M231" s="421"/>
      <c r="N231" s="421"/>
      <c r="O231" s="421"/>
      <c r="P231" s="421"/>
      <c r="Q231" s="421"/>
      <c r="R231" s="421"/>
      <c r="S231" s="422"/>
      <c r="T231" s="420" t="s">
        <v>278</v>
      </c>
      <c r="U231" s="421"/>
      <c r="V231" s="421"/>
      <c r="W231" s="422"/>
      <c r="X231" s="420" t="s">
        <v>371</v>
      </c>
      <c r="Y231" s="421"/>
      <c r="Z231" s="421"/>
      <c r="AA231" s="421"/>
      <c r="AB231" s="421"/>
      <c r="AC231" s="422"/>
      <c r="AD231" s="420" t="s">
        <v>208</v>
      </c>
      <c r="AE231" s="421"/>
      <c r="AF231" s="421"/>
      <c r="AG231" s="421"/>
      <c r="AH231" s="421"/>
      <c r="AI231" s="422"/>
      <c r="AJ231" s="98"/>
      <c r="AK231" s="98"/>
    </row>
    <row r="232" spans="1:37" ht="27" customHeight="1">
      <c r="A232" s="405"/>
      <c r="B232" s="106" t="s">
        <v>182</v>
      </c>
      <c r="C232" s="423">
        <v>0.40277777777777779</v>
      </c>
      <c r="D232" s="424"/>
      <c r="E232" s="107" t="s">
        <v>206</v>
      </c>
      <c r="F232" s="424">
        <f>C232+"0:55"</f>
        <v>0.44097222222222221</v>
      </c>
      <c r="G232" s="425"/>
      <c r="H232" s="426" t="str">
        <f>B82</f>
        <v>八千代FC50</v>
      </c>
      <c r="I232" s="427"/>
      <c r="J232" s="427"/>
      <c r="K232" s="427"/>
      <c r="L232" s="428"/>
      <c r="M232" s="224">
        <v>2</v>
      </c>
      <c r="N232" s="225">
        <v>0</v>
      </c>
      <c r="O232" s="426" t="str">
        <f>B83</f>
        <v>大倉商事50</v>
      </c>
      <c r="P232" s="427"/>
      <c r="Q232" s="427"/>
      <c r="R232" s="427"/>
      <c r="S232" s="428"/>
      <c r="T232" s="426" t="str">
        <f>O235</f>
        <v>習台シニア50</v>
      </c>
      <c r="U232" s="427"/>
      <c r="V232" s="427"/>
      <c r="W232" s="428"/>
      <c r="X232" s="429" t="str">
        <f>O234</f>
        <v>1985八千代FC</v>
      </c>
      <c r="Y232" s="427"/>
      <c r="Z232" s="427"/>
      <c r="AA232" s="427"/>
      <c r="AB232" s="427"/>
      <c r="AC232" s="428"/>
      <c r="AD232" s="429" t="str">
        <f>X232</f>
        <v>1985八千代FC</v>
      </c>
      <c r="AE232" s="427"/>
      <c r="AF232" s="427"/>
      <c r="AG232" s="427"/>
      <c r="AH232" s="427"/>
      <c r="AI232" s="428"/>
      <c r="AJ232" s="98"/>
      <c r="AK232" s="98"/>
    </row>
    <row r="233" spans="1:37" ht="27" customHeight="1">
      <c r="A233" s="405"/>
      <c r="B233" s="108" t="s">
        <v>183</v>
      </c>
      <c r="C233" s="406">
        <f>C232+"0:60"</f>
        <v>0.44444444444444448</v>
      </c>
      <c r="D233" s="407"/>
      <c r="E233" s="109" t="s">
        <v>206</v>
      </c>
      <c r="F233" s="407">
        <f>C233+"0:55"</f>
        <v>0.48263888888888895</v>
      </c>
      <c r="G233" s="408"/>
      <c r="H233" s="409" t="str">
        <f>B77</f>
        <v>FC船橋50</v>
      </c>
      <c r="I233" s="410"/>
      <c r="J233" s="410"/>
      <c r="K233" s="410"/>
      <c r="L233" s="411"/>
      <c r="M233" s="226">
        <v>4</v>
      </c>
      <c r="N233" s="227">
        <v>1</v>
      </c>
      <c r="O233" s="409" t="str">
        <f>B78</f>
        <v>古河シニア50</v>
      </c>
      <c r="P233" s="410"/>
      <c r="Q233" s="410"/>
      <c r="R233" s="410"/>
      <c r="S233" s="411"/>
      <c r="T233" s="409" t="str">
        <f>O235</f>
        <v>習台シニア50</v>
      </c>
      <c r="U233" s="410"/>
      <c r="V233" s="410"/>
      <c r="W233" s="411"/>
      <c r="X233" s="412" t="str">
        <f>H235</f>
        <v>九十九里50</v>
      </c>
      <c r="Y233" s="410"/>
      <c r="Z233" s="410"/>
      <c r="AA233" s="410"/>
      <c r="AB233" s="410"/>
      <c r="AC233" s="411"/>
      <c r="AD233" s="412" t="str">
        <f>O232</f>
        <v>大倉商事50</v>
      </c>
      <c r="AE233" s="410"/>
      <c r="AF233" s="410"/>
      <c r="AG233" s="410"/>
      <c r="AH233" s="410"/>
      <c r="AI233" s="411"/>
      <c r="AJ233" s="98"/>
      <c r="AK233" s="98"/>
    </row>
    <row r="234" spans="1:37" ht="27" customHeight="1">
      <c r="A234" s="405"/>
      <c r="B234" s="110" t="s">
        <v>184</v>
      </c>
      <c r="C234" s="406">
        <f t="shared" ref="C234" si="78">C233+"0:60"</f>
        <v>0.48611111111111116</v>
      </c>
      <c r="D234" s="407"/>
      <c r="E234" s="111" t="s">
        <v>206</v>
      </c>
      <c r="F234" s="407">
        <f t="shared" ref="F234" si="79">C234+"0:55"</f>
        <v>0.52430555555555558</v>
      </c>
      <c r="G234" s="408"/>
      <c r="H234" s="409" t="str">
        <f>B67</f>
        <v>55 八千代FC</v>
      </c>
      <c r="I234" s="410"/>
      <c r="J234" s="410"/>
      <c r="K234" s="410"/>
      <c r="L234" s="411"/>
      <c r="M234" s="226">
        <v>0</v>
      </c>
      <c r="N234" s="227">
        <v>1</v>
      </c>
      <c r="O234" s="409" t="str">
        <f>B68</f>
        <v>1985八千代FC</v>
      </c>
      <c r="P234" s="410"/>
      <c r="Q234" s="410"/>
      <c r="R234" s="410"/>
      <c r="S234" s="411"/>
      <c r="T234" s="409" t="str">
        <f>H236</f>
        <v>フォルティシモ</v>
      </c>
      <c r="U234" s="410"/>
      <c r="V234" s="410"/>
      <c r="W234" s="411"/>
      <c r="X234" s="430" t="str">
        <f>H232</f>
        <v>八千代FC50</v>
      </c>
      <c r="Y234" s="431"/>
      <c r="Z234" s="431"/>
      <c r="AA234" s="431"/>
      <c r="AB234" s="431"/>
      <c r="AC234" s="432"/>
      <c r="AD234" s="412" t="str">
        <f>O236</f>
        <v>緑町シニア50</v>
      </c>
      <c r="AE234" s="410"/>
      <c r="AF234" s="410"/>
      <c r="AG234" s="410"/>
      <c r="AH234" s="410"/>
      <c r="AI234" s="411"/>
      <c r="AJ234" s="98"/>
      <c r="AK234" s="98"/>
    </row>
    <row r="235" spans="1:37" ht="27" customHeight="1">
      <c r="A235" s="360"/>
      <c r="B235" s="108" t="s">
        <v>185</v>
      </c>
      <c r="C235" s="406">
        <f>C234+"0:60"</f>
        <v>0.52777777777777779</v>
      </c>
      <c r="D235" s="407"/>
      <c r="E235" s="111" t="s">
        <v>206</v>
      </c>
      <c r="F235" s="407">
        <f>C235+"0:55"</f>
        <v>0.56597222222222221</v>
      </c>
      <c r="G235" s="408"/>
      <c r="H235" s="409" t="str">
        <f>B60</f>
        <v>九十九里50</v>
      </c>
      <c r="I235" s="410"/>
      <c r="J235" s="410"/>
      <c r="K235" s="410"/>
      <c r="L235" s="411"/>
      <c r="M235" s="226">
        <v>0</v>
      </c>
      <c r="N235" s="227">
        <v>2</v>
      </c>
      <c r="O235" s="409" t="str">
        <f>B61</f>
        <v>習台シニア50</v>
      </c>
      <c r="P235" s="410"/>
      <c r="Q235" s="410"/>
      <c r="R235" s="410"/>
      <c r="S235" s="411"/>
      <c r="T235" s="409" t="str">
        <f>O233</f>
        <v>古河シニア50</v>
      </c>
      <c r="U235" s="410"/>
      <c r="V235" s="410"/>
      <c r="W235" s="411"/>
      <c r="X235" s="412" t="str">
        <f>H233</f>
        <v>FC船橋50</v>
      </c>
      <c r="Y235" s="410"/>
      <c r="Z235" s="410"/>
      <c r="AA235" s="410"/>
      <c r="AB235" s="410"/>
      <c r="AC235" s="411"/>
      <c r="AD235" s="412" t="str">
        <f>H233</f>
        <v>FC船橋50</v>
      </c>
      <c r="AE235" s="410"/>
      <c r="AF235" s="410"/>
      <c r="AG235" s="410"/>
      <c r="AH235" s="410"/>
      <c r="AI235" s="411"/>
      <c r="AJ235" s="98"/>
      <c r="AK235" s="98"/>
    </row>
    <row r="236" spans="1:37" ht="27" customHeight="1">
      <c r="A236" s="360"/>
      <c r="B236" s="113" t="s">
        <v>457</v>
      </c>
      <c r="C236" s="413">
        <f>C235+"0:60"</f>
        <v>0.56944444444444442</v>
      </c>
      <c r="D236" s="414"/>
      <c r="E236" s="114" t="s">
        <v>206</v>
      </c>
      <c r="F236" s="414">
        <f>C236+"0:55"</f>
        <v>0.60763888888888884</v>
      </c>
      <c r="G236" s="415"/>
      <c r="H236" s="416" t="str">
        <f>B92</f>
        <v>フォルティシモ</v>
      </c>
      <c r="I236" s="417"/>
      <c r="J236" s="417"/>
      <c r="K236" s="417"/>
      <c r="L236" s="418"/>
      <c r="M236" s="228">
        <v>6</v>
      </c>
      <c r="N236" s="229">
        <v>0</v>
      </c>
      <c r="O236" s="416" t="str">
        <f>B93</f>
        <v>緑町シニア50</v>
      </c>
      <c r="P236" s="417"/>
      <c r="Q236" s="417"/>
      <c r="R236" s="417"/>
      <c r="S236" s="418"/>
      <c r="T236" s="416" t="str">
        <f>O233</f>
        <v>古河シニア50</v>
      </c>
      <c r="U236" s="417"/>
      <c r="V236" s="417"/>
      <c r="W236" s="418"/>
      <c r="X236" s="419" t="str">
        <f>H234</f>
        <v>55 八千代FC</v>
      </c>
      <c r="Y236" s="417"/>
      <c r="Z236" s="417"/>
      <c r="AA236" s="417"/>
      <c r="AB236" s="417"/>
      <c r="AC236" s="418"/>
      <c r="AD236" s="419" t="str">
        <f>H234</f>
        <v>55 八千代FC</v>
      </c>
      <c r="AE236" s="417"/>
      <c r="AF236" s="417"/>
      <c r="AG236" s="417"/>
      <c r="AH236" s="417"/>
      <c r="AI236" s="418"/>
      <c r="AJ236" s="98"/>
      <c r="AK236" s="98"/>
    </row>
    <row r="237" spans="1:37" ht="27" customHeight="1">
      <c r="A237" s="98"/>
      <c r="B237" s="99" t="s">
        <v>517</v>
      </c>
      <c r="C237" s="98"/>
      <c r="D237" s="98"/>
      <c r="E237" s="98"/>
      <c r="F237" s="98"/>
      <c r="G237" s="98"/>
      <c r="H237" s="101" t="s">
        <v>523</v>
      </c>
      <c r="I237" s="101"/>
      <c r="J237" s="101"/>
      <c r="K237" s="101"/>
      <c r="L237" s="101"/>
      <c r="M237" s="101"/>
      <c r="N237" s="101"/>
      <c r="O237" s="101"/>
      <c r="P237" s="101"/>
      <c r="Q237" s="101"/>
      <c r="R237" s="101"/>
      <c r="S237" s="101"/>
      <c r="T237" s="98"/>
      <c r="U237" s="98"/>
      <c r="V237" s="98"/>
      <c r="W237" s="98"/>
      <c r="X237" s="98"/>
      <c r="Y237" s="98"/>
      <c r="Z237" s="98"/>
      <c r="AA237" s="98"/>
      <c r="AB237" s="98"/>
      <c r="AC237" s="98"/>
      <c r="AD237" s="98"/>
      <c r="AE237" s="98"/>
      <c r="AF237" s="98"/>
      <c r="AG237" s="98"/>
      <c r="AH237" s="98"/>
      <c r="AI237" s="115"/>
      <c r="AJ237" s="98"/>
      <c r="AK237" s="98"/>
    </row>
    <row r="238" spans="1:37" ht="27" customHeight="1">
      <c r="A238" s="98"/>
      <c r="B238" s="105" t="s">
        <v>180</v>
      </c>
      <c r="C238" s="420" t="s">
        <v>204</v>
      </c>
      <c r="D238" s="421"/>
      <c r="E238" s="421"/>
      <c r="F238" s="421"/>
      <c r="G238" s="422"/>
      <c r="H238" s="420" t="s">
        <v>205</v>
      </c>
      <c r="I238" s="421"/>
      <c r="J238" s="421"/>
      <c r="K238" s="421"/>
      <c r="L238" s="421"/>
      <c r="M238" s="421"/>
      <c r="N238" s="421"/>
      <c r="O238" s="421"/>
      <c r="P238" s="421"/>
      <c r="Q238" s="421"/>
      <c r="R238" s="421"/>
      <c r="S238" s="422"/>
      <c r="T238" s="420" t="s">
        <v>278</v>
      </c>
      <c r="U238" s="421"/>
      <c r="V238" s="421"/>
      <c r="W238" s="422"/>
      <c r="X238" s="420" t="s">
        <v>460</v>
      </c>
      <c r="Y238" s="421"/>
      <c r="Z238" s="421"/>
      <c r="AA238" s="421"/>
      <c r="AB238" s="421"/>
      <c r="AC238" s="422"/>
      <c r="AD238" s="420" t="s">
        <v>208</v>
      </c>
      <c r="AE238" s="421"/>
      <c r="AF238" s="421"/>
      <c r="AG238" s="421"/>
      <c r="AH238" s="421"/>
      <c r="AI238" s="422"/>
      <c r="AJ238" s="98"/>
      <c r="AK238" s="98"/>
    </row>
    <row r="239" spans="1:37" ht="27" customHeight="1">
      <c r="A239" s="405"/>
      <c r="B239" s="106" t="s">
        <v>182</v>
      </c>
      <c r="C239" s="423">
        <v>0.39583333333333331</v>
      </c>
      <c r="D239" s="424"/>
      <c r="E239" s="107" t="s">
        <v>206</v>
      </c>
      <c r="F239" s="424">
        <f>C239+"0:55"</f>
        <v>0.43402777777777779</v>
      </c>
      <c r="G239" s="425"/>
      <c r="H239" s="426" t="str">
        <f>B13</f>
        <v>習台シニア40</v>
      </c>
      <c r="I239" s="427"/>
      <c r="J239" s="427"/>
      <c r="K239" s="427"/>
      <c r="L239" s="428"/>
      <c r="M239" s="224">
        <v>1</v>
      </c>
      <c r="N239" s="225">
        <v>1</v>
      </c>
      <c r="O239" s="426" t="str">
        <f>B14</f>
        <v>MITシニア</v>
      </c>
      <c r="P239" s="427"/>
      <c r="Q239" s="427"/>
      <c r="R239" s="427"/>
      <c r="S239" s="428"/>
      <c r="T239" s="426" t="str">
        <f>O242</f>
        <v>市原シニア</v>
      </c>
      <c r="U239" s="427"/>
      <c r="V239" s="427"/>
      <c r="W239" s="428"/>
      <c r="X239" s="429" t="str">
        <f>H241</f>
        <v>FC AKECHI</v>
      </c>
      <c r="Y239" s="427"/>
      <c r="Z239" s="427"/>
      <c r="AA239" s="427"/>
      <c r="AB239" s="427"/>
      <c r="AC239" s="428"/>
      <c r="AD239" s="429" t="s">
        <v>279</v>
      </c>
      <c r="AE239" s="427"/>
      <c r="AF239" s="427"/>
      <c r="AG239" s="427"/>
      <c r="AH239" s="427"/>
      <c r="AI239" s="428"/>
      <c r="AJ239" s="98"/>
      <c r="AK239" s="98"/>
    </row>
    <row r="240" spans="1:37" ht="27" customHeight="1">
      <c r="A240" s="405"/>
      <c r="B240" s="108" t="s">
        <v>183</v>
      </c>
      <c r="C240" s="406">
        <f>C239+"0:60"</f>
        <v>0.4375</v>
      </c>
      <c r="D240" s="407"/>
      <c r="E240" s="109" t="s">
        <v>206</v>
      </c>
      <c r="F240" s="407">
        <f>C240+"0:55"</f>
        <v>0.47569444444444442</v>
      </c>
      <c r="G240" s="408"/>
      <c r="H240" s="409" t="str">
        <f>B21</f>
        <v>レーベン</v>
      </c>
      <c r="I240" s="410"/>
      <c r="J240" s="410"/>
      <c r="K240" s="410"/>
      <c r="L240" s="411"/>
      <c r="M240" s="226">
        <v>2</v>
      </c>
      <c r="N240" s="227">
        <v>0</v>
      </c>
      <c r="O240" s="409" t="str">
        <f>B22</f>
        <v>ハルオ</v>
      </c>
      <c r="P240" s="410"/>
      <c r="Q240" s="410"/>
      <c r="R240" s="410"/>
      <c r="S240" s="411"/>
      <c r="T240" s="409" t="str">
        <f>T239</f>
        <v>市原シニア</v>
      </c>
      <c r="U240" s="410"/>
      <c r="V240" s="410"/>
      <c r="W240" s="411"/>
      <c r="X240" s="412" t="str">
        <f>H243</f>
        <v>MVCC</v>
      </c>
      <c r="Y240" s="410"/>
      <c r="Z240" s="410"/>
      <c r="AA240" s="410"/>
      <c r="AB240" s="410"/>
      <c r="AC240" s="411"/>
      <c r="AD240" s="412" t="s">
        <v>279</v>
      </c>
      <c r="AE240" s="410"/>
      <c r="AF240" s="410"/>
      <c r="AG240" s="410"/>
      <c r="AH240" s="410"/>
      <c r="AI240" s="411"/>
      <c r="AJ240" s="98"/>
      <c r="AK240" s="98"/>
    </row>
    <row r="241" spans="1:37" ht="27" customHeight="1">
      <c r="A241" s="405"/>
      <c r="B241" s="110" t="s">
        <v>184</v>
      </c>
      <c r="C241" s="406">
        <f t="shared" ref="C241" si="80">C240+"0:60"</f>
        <v>0.47916666666666669</v>
      </c>
      <c r="D241" s="407"/>
      <c r="E241" s="111" t="s">
        <v>206</v>
      </c>
      <c r="F241" s="407">
        <f t="shared" ref="F241" si="81">C241+"0:55"</f>
        <v>0.51736111111111116</v>
      </c>
      <c r="G241" s="408"/>
      <c r="H241" s="409" t="str">
        <f>B5</f>
        <v>FC AKECHI</v>
      </c>
      <c r="I241" s="410"/>
      <c r="J241" s="410"/>
      <c r="K241" s="410"/>
      <c r="L241" s="411"/>
      <c r="M241" s="226">
        <v>5</v>
      </c>
      <c r="N241" s="227">
        <v>0</v>
      </c>
      <c r="O241" s="409" t="str">
        <f>B6</f>
        <v>エスペランサ40</v>
      </c>
      <c r="P241" s="410"/>
      <c r="Q241" s="410"/>
      <c r="R241" s="410"/>
      <c r="S241" s="411"/>
      <c r="T241" s="409" t="str">
        <f>O239</f>
        <v>MITシニア</v>
      </c>
      <c r="U241" s="410"/>
      <c r="V241" s="410"/>
      <c r="W241" s="411"/>
      <c r="X241" s="430" t="str">
        <f>H239</f>
        <v>習台シニア40</v>
      </c>
      <c r="Y241" s="431"/>
      <c r="Z241" s="431"/>
      <c r="AA241" s="431"/>
      <c r="AB241" s="431"/>
      <c r="AC241" s="432"/>
      <c r="AD241" s="412" t="s">
        <v>279</v>
      </c>
      <c r="AE241" s="410"/>
      <c r="AF241" s="410"/>
      <c r="AG241" s="410"/>
      <c r="AH241" s="410"/>
      <c r="AI241" s="411"/>
      <c r="AJ241" s="98"/>
      <c r="AK241" s="98"/>
    </row>
    <row r="242" spans="1:37" ht="27" customHeight="1">
      <c r="A242" s="405"/>
      <c r="B242" s="108" t="s">
        <v>185</v>
      </c>
      <c r="C242" s="406">
        <f>C241+"0:60"</f>
        <v>0.52083333333333337</v>
      </c>
      <c r="D242" s="407"/>
      <c r="E242" s="111" t="s">
        <v>206</v>
      </c>
      <c r="F242" s="407">
        <f>C242+"0:55"</f>
        <v>0.55902777777777779</v>
      </c>
      <c r="G242" s="408"/>
      <c r="H242" s="409" t="str">
        <f>B16</f>
        <v>大倉商事40</v>
      </c>
      <c r="I242" s="410"/>
      <c r="J242" s="410"/>
      <c r="K242" s="410"/>
      <c r="L242" s="411"/>
      <c r="M242" s="226">
        <v>0</v>
      </c>
      <c r="N242" s="227">
        <v>4</v>
      </c>
      <c r="O242" s="409" t="str">
        <f>B17</f>
        <v>市原シニア</v>
      </c>
      <c r="P242" s="410"/>
      <c r="Q242" s="410"/>
      <c r="R242" s="410"/>
      <c r="S242" s="411"/>
      <c r="T242" s="409" t="str">
        <f>T241</f>
        <v>MITシニア</v>
      </c>
      <c r="U242" s="410"/>
      <c r="V242" s="410"/>
      <c r="W242" s="411"/>
      <c r="X242" s="412" t="str">
        <f>H240</f>
        <v>レーベン</v>
      </c>
      <c r="Y242" s="410"/>
      <c r="Z242" s="410"/>
      <c r="AA242" s="410"/>
      <c r="AB242" s="410"/>
      <c r="AC242" s="411"/>
      <c r="AD242" s="412" t="s">
        <v>279</v>
      </c>
      <c r="AE242" s="410"/>
      <c r="AF242" s="410"/>
      <c r="AG242" s="410"/>
      <c r="AH242" s="410"/>
      <c r="AI242" s="411"/>
      <c r="AJ242" s="98"/>
      <c r="AK242" s="98"/>
    </row>
    <row r="243" spans="1:37" ht="27" customHeight="1">
      <c r="A243" s="405"/>
      <c r="B243" s="108" t="s">
        <v>457</v>
      </c>
      <c r="C243" s="406">
        <f>C242+"0:60"</f>
        <v>0.5625</v>
      </c>
      <c r="D243" s="407"/>
      <c r="E243" s="111" t="s">
        <v>206</v>
      </c>
      <c r="F243" s="407">
        <f>C243+"0:55"</f>
        <v>0.60069444444444442</v>
      </c>
      <c r="G243" s="408"/>
      <c r="H243" s="409" t="str">
        <f>B31</f>
        <v>MVCC</v>
      </c>
      <c r="I243" s="410"/>
      <c r="J243" s="410"/>
      <c r="K243" s="410"/>
      <c r="L243" s="411"/>
      <c r="M243" s="226">
        <v>1</v>
      </c>
      <c r="N243" s="227">
        <v>0</v>
      </c>
      <c r="O243" s="409" t="str">
        <f>B32</f>
        <v>花園SC40</v>
      </c>
      <c r="P243" s="410"/>
      <c r="Q243" s="410"/>
      <c r="R243" s="410"/>
      <c r="S243" s="411"/>
      <c r="T243" s="409" t="str">
        <f>O240</f>
        <v>ハルオ</v>
      </c>
      <c r="U243" s="410"/>
      <c r="V243" s="410"/>
      <c r="W243" s="411"/>
      <c r="X243" s="412" t="str">
        <f>O241</f>
        <v>エスペランサ40</v>
      </c>
      <c r="Y243" s="410"/>
      <c r="Z243" s="410"/>
      <c r="AA243" s="410"/>
      <c r="AB243" s="410"/>
      <c r="AC243" s="411"/>
      <c r="AD243" s="412" t="s">
        <v>279</v>
      </c>
      <c r="AE243" s="410"/>
      <c r="AF243" s="410"/>
      <c r="AG243" s="410"/>
      <c r="AH243" s="410"/>
      <c r="AI243" s="411"/>
      <c r="AJ243" s="98"/>
      <c r="AK243" s="98"/>
    </row>
    <row r="244" spans="1:37" ht="27" customHeight="1">
      <c r="A244" s="405"/>
      <c r="B244" s="113" t="s">
        <v>420</v>
      </c>
      <c r="C244" s="413">
        <f>C243+"0:60"</f>
        <v>0.60416666666666663</v>
      </c>
      <c r="D244" s="414"/>
      <c r="E244" s="114" t="s">
        <v>206</v>
      </c>
      <c r="F244" s="414">
        <f>C244+"0:55"</f>
        <v>0.64236111111111105</v>
      </c>
      <c r="G244" s="415"/>
      <c r="H244" s="416" t="str">
        <f>B39</f>
        <v>八千代FC40</v>
      </c>
      <c r="I244" s="417"/>
      <c r="J244" s="417"/>
      <c r="K244" s="417"/>
      <c r="L244" s="418"/>
      <c r="M244" s="228">
        <v>0</v>
      </c>
      <c r="N244" s="229">
        <v>4</v>
      </c>
      <c r="O244" s="416" t="str">
        <f>B40</f>
        <v>袖ケ浦シニア40</v>
      </c>
      <c r="P244" s="417"/>
      <c r="Q244" s="417"/>
      <c r="R244" s="417"/>
      <c r="S244" s="418"/>
      <c r="T244" s="416" t="str">
        <f>O240</f>
        <v>ハルオ</v>
      </c>
      <c r="U244" s="417"/>
      <c r="V244" s="417"/>
      <c r="W244" s="418"/>
      <c r="X244" s="416" t="str">
        <f>H242</f>
        <v>大倉商事40</v>
      </c>
      <c r="Y244" s="417"/>
      <c r="Z244" s="417"/>
      <c r="AA244" s="417"/>
      <c r="AB244" s="417"/>
      <c r="AC244" s="418"/>
      <c r="AD244" s="419" t="s">
        <v>279</v>
      </c>
      <c r="AE244" s="417"/>
      <c r="AF244" s="417"/>
      <c r="AG244" s="417"/>
      <c r="AH244" s="417"/>
      <c r="AI244" s="418"/>
      <c r="AJ244" s="98"/>
      <c r="AK244" s="98"/>
    </row>
    <row r="245" spans="1:37" ht="27" customHeight="1">
      <c r="A245" s="68"/>
      <c r="B245" s="69" t="s">
        <v>525</v>
      </c>
      <c r="C245" s="68"/>
      <c r="D245" s="68"/>
      <c r="E245" s="68"/>
      <c r="F245" s="68"/>
      <c r="G245" s="68"/>
      <c r="H245" s="96" t="s">
        <v>526</v>
      </c>
      <c r="I245" s="96"/>
      <c r="J245" s="96"/>
      <c r="K245" s="96"/>
      <c r="L245" s="96"/>
      <c r="M245" s="96"/>
      <c r="N245" s="96"/>
      <c r="O245" s="96"/>
      <c r="P245" s="96"/>
      <c r="Q245" s="96"/>
      <c r="R245" s="96"/>
      <c r="S245" s="96"/>
      <c r="T245" s="68"/>
      <c r="U245" s="68"/>
      <c r="V245" s="68"/>
      <c r="W245" s="68"/>
      <c r="X245" s="68"/>
      <c r="Y245" s="68"/>
      <c r="Z245" s="68"/>
      <c r="AA245" s="68"/>
      <c r="AB245" s="68"/>
      <c r="AC245" s="68"/>
      <c r="AD245" s="68"/>
      <c r="AE245" s="68"/>
      <c r="AF245" s="68"/>
      <c r="AG245" s="68"/>
      <c r="AH245" s="68"/>
      <c r="AI245" s="75"/>
      <c r="AJ245" s="68"/>
      <c r="AK245" s="68"/>
    </row>
    <row r="246" spans="1:37" ht="27" customHeight="1">
      <c r="A246" s="68"/>
      <c r="B246" s="47" t="s">
        <v>180</v>
      </c>
      <c r="C246" s="392" t="s">
        <v>204</v>
      </c>
      <c r="D246" s="393"/>
      <c r="E246" s="393"/>
      <c r="F246" s="393"/>
      <c r="G246" s="394"/>
      <c r="H246" s="392" t="s">
        <v>205</v>
      </c>
      <c r="I246" s="393"/>
      <c r="J246" s="393"/>
      <c r="K246" s="393"/>
      <c r="L246" s="393"/>
      <c r="M246" s="393"/>
      <c r="N246" s="393"/>
      <c r="O246" s="393"/>
      <c r="P246" s="393"/>
      <c r="Q246" s="393"/>
      <c r="R246" s="393"/>
      <c r="S246" s="394"/>
      <c r="T246" s="392" t="s">
        <v>278</v>
      </c>
      <c r="U246" s="393"/>
      <c r="V246" s="393"/>
      <c r="W246" s="394"/>
      <c r="X246" s="392" t="s">
        <v>371</v>
      </c>
      <c r="Y246" s="393"/>
      <c r="Z246" s="393"/>
      <c r="AA246" s="393"/>
      <c r="AB246" s="393"/>
      <c r="AC246" s="394"/>
      <c r="AD246" s="392" t="s">
        <v>208</v>
      </c>
      <c r="AE246" s="393"/>
      <c r="AF246" s="393"/>
      <c r="AG246" s="393"/>
      <c r="AH246" s="393"/>
      <c r="AI246" s="394"/>
      <c r="AJ246" s="68"/>
      <c r="AK246" s="68"/>
    </row>
    <row r="247" spans="1:37" ht="27" customHeight="1">
      <c r="A247" s="404"/>
      <c r="B247" s="76" t="s">
        <v>182</v>
      </c>
      <c r="C247" s="403">
        <v>0.40277777777777779</v>
      </c>
      <c r="D247" s="386"/>
      <c r="E247" s="77" t="s">
        <v>206</v>
      </c>
      <c r="F247" s="386">
        <f>C247+"0:55"</f>
        <v>0.44097222222222221</v>
      </c>
      <c r="G247" s="387"/>
      <c r="H247" s="388" t="str">
        <f>B90</f>
        <v>千葉四十雀50</v>
      </c>
      <c r="I247" s="389"/>
      <c r="J247" s="389"/>
      <c r="K247" s="389"/>
      <c r="L247" s="390"/>
      <c r="M247" s="217"/>
      <c r="N247" s="218"/>
      <c r="O247" s="388" t="str">
        <f>B93</f>
        <v>緑町シニア50</v>
      </c>
      <c r="P247" s="389"/>
      <c r="Q247" s="389"/>
      <c r="R247" s="389"/>
      <c r="S247" s="390"/>
      <c r="T247" s="388" t="str">
        <f>O250</f>
        <v>古河シニア50</v>
      </c>
      <c r="U247" s="389"/>
      <c r="V247" s="389"/>
      <c r="W247" s="390"/>
      <c r="X247" s="391" t="str">
        <f>O249</f>
        <v>FC船橋50</v>
      </c>
      <c r="Y247" s="389"/>
      <c r="Z247" s="389"/>
      <c r="AA247" s="389"/>
      <c r="AB247" s="389"/>
      <c r="AC247" s="390"/>
      <c r="AD247" s="391" t="str">
        <f>X247</f>
        <v>FC船橋50</v>
      </c>
      <c r="AE247" s="389"/>
      <c r="AF247" s="389"/>
      <c r="AG247" s="389"/>
      <c r="AH247" s="389"/>
      <c r="AI247" s="390"/>
      <c r="AJ247" s="68"/>
      <c r="AK247" s="68"/>
    </row>
    <row r="248" spans="1:37" ht="27" customHeight="1">
      <c r="A248" s="404"/>
      <c r="B248" s="78" t="s">
        <v>183</v>
      </c>
      <c r="C248" s="395">
        <f>C247+"0:60"</f>
        <v>0.44444444444444448</v>
      </c>
      <c r="D248" s="364"/>
      <c r="E248" s="64" t="s">
        <v>206</v>
      </c>
      <c r="F248" s="364">
        <f>C248+"0:55"</f>
        <v>0.48263888888888895</v>
      </c>
      <c r="G248" s="365"/>
      <c r="H248" s="366" t="str">
        <f>B58</f>
        <v>Lien  Chiba</v>
      </c>
      <c r="I248" s="367"/>
      <c r="J248" s="367"/>
      <c r="K248" s="367"/>
      <c r="L248" s="368"/>
      <c r="M248" s="219"/>
      <c r="N248" s="220"/>
      <c r="O248" s="366" t="str">
        <f>B61</f>
        <v>習台シニア50</v>
      </c>
      <c r="P248" s="367"/>
      <c r="Q248" s="367"/>
      <c r="R248" s="367"/>
      <c r="S248" s="368"/>
      <c r="T248" s="366" t="str">
        <f>O250</f>
        <v>古河シニア50</v>
      </c>
      <c r="U248" s="367"/>
      <c r="V248" s="367"/>
      <c r="W248" s="368"/>
      <c r="X248" s="372" t="str">
        <f>H250</f>
        <v>商大クラブ50</v>
      </c>
      <c r="Y248" s="367"/>
      <c r="Z248" s="367"/>
      <c r="AA248" s="367"/>
      <c r="AB248" s="367"/>
      <c r="AC248" s="368"/>
      <c r="AD248" s="372" t="str">
        <f>O247</f>
        <v>緑町シニア50</v>
      </c>
      <c r="AE248" s="367"/>
      <c r="AF248" s="367"/>
      <c r="AG248" s="367"/>
      <c r="AH248" s="367"/>
      <c r="AI248" s="368"/>
      <c r="AJ248" s="68"/>
      <c r="AK248" s="68"/>
    </row>
    <row r="249" spans="1:37" ht="27" customHeight="1">
      <c r="A249" s="404"/>
      <c r="B249" s="79" t="s">
        <v>184</v>
      </c>
      <c r="C249" s="395">
        <f t="shared" ref="C249" si="82">C248+"0:60"</f>
        <v>0.48611111111111116</v>
      </c>
      <c r="D249" s="364"/>
      <c r="E249" s="67" t="s">
        <v>206</v>
      </c>
      <c r="F249" s="364">
        <f t="shared" ref="F249" si="83">C249+"0:55"</f>
        <v>0.52430555555555558</v>
      </c>
      <c r="G249" s="365"/>
      <c r="H249" s="366" t="str">
        <f>B76</f>
        <v>55 千葉四十雀</v>
      </c>
      <c r="I249" s="367"/>
      <c r="J249" s="367"/>
      <c r="K249" s="367"/>
      <c r="L249" s="368"/>
      <c r="M249" s="219"/>
      <c r="N249" s="220"/>
      <c r="O249" s="366" t="str">
        <f>B77</f>
        <v>FC船橋50</v>
      </c>
      <c r="P249" s="367"/>
      <c r="Q249" s="367"/>
      <c r="R249" s="367"/>
      <c r="S249" s="368"/>
      <c r="T249" s="366" t="str">
        <f>H251</f>
        <v>マクハリ50</v>
      </c>
      <c r="U249" s="367"/>
      <c r="V249" s="367"/>
      <c r="W249" s="368"/>
      <c r="X249" s="369" t="str">
        <f>H247</f>
        <v>千葉四十雀50</v>
      </c>
      <c r="Y249" s="370"/>
      <c r="Z249" s="370"/>
      <c r="AA249" s="370"/>
      <c r="AB249" s="370"/>
      <c r="AC249" s="371"/>
      <c r="AD249" s="372" t="str">
        <f>O251</f>
        <v>九十九里50</v>
      </c>
      <c r="AE249" s="367"/>
      <c r="AF249" s="367"/>
      <c r="AG249" s="367"/>
      <c r="AH249" s="367"/>
      <c r="AI249" s="368"/>
      <c r="AJ249" s="68"/>
      <c r="AK249" s="68"/>
    </row>
    <row r="250" spans="1:37" ht="27" customHeight="1">
      <c r="A250" s="97"/>
      <c r="B250" s="78" t="s">
        <v>185</v>
      </c>
      <c r="C250" s="395">
        <f>C249+"0:60"</f>
        <v>0.52777777777777779</v>
      </c>
      <c r="D250" s="364"/>
      <c r="E250" s="67" t="s">
        <v>206</v>
      </c>
      <c r="F250" s="364">
        <f>C250+"0:55"</f>
        <v>0.56597222222222221</v>
      </c>
      <c r="G250" s="365"/>
      <c r="H250" s="366" t="str">
        <f>B74</f>
        <v>商大クラブ50</v>
      </c>
      <c r="I250" s="367"/>
      <c r="J250" s="367"/>
      <c r="K250" s="367"/>
      <c r="L250" s="368"/>
      <c r="M250" s="219"/>
      <c r="N250" s="220"/>
      <c r="O250" s="366" t="str">
        <f>B78</f>
        <v>古河シニア50</v>
      </c>
      <c r="P250" s="367"/>
      <c r="Q250" s="367"/>
      <c r="R250" s="367"/>
      <c r="S250" s="368"/>
      <c r="T250" s="366" t="str">
        <f>O248</f>
        <v>習台シニア50</v>
      </c>
      <c r="U250" s="367"/>
      <c r="V250" s="367"/>
      <c r="W250" s="368"/>
      <c r="X250" s="372" t="str">
        <f>H248</f>
        <v>Lien  Chiba</v>
      </c>
      <c r="Y250" s="367"/>
      <c r="Z250" s="367"/>
      <c r="AA250" s="367"/>
      <c r="AB250" s="367"/>
      <c r="AC250" s="368"/>
      <c r="AD250" s="372" t="str">
        <f>H248</f>
        <v>Lien  Chiba</v>
      </c>
      <c r="AE250" s="367"/>
      <c r="AF250" s="367"/>
      <c r="AG250" s="367"/>
      <c r="AH250" s="367"/>
      <c r="AI250" s="368"/>
      <c r="AJ250" s="68"/>
      <c r="AK250" s="68"/>
    </row>
    <row r="251" spans="1:37" ht="27" customHeight="1">
      <c r="A251" s="97"/>
      <c r="B251" s="80" t="s">
        <v>457</v>
      </c>
      <c r="C251" s="396">
        <f>C250+"0:60"</f>
        <v>0.56944444444444442</v>
      </c>
      <c r="D251" s="397"/>
      <c r="E251" s="51" t="s">
        <v>206</v>
      </c>
      <c r="F251" s="397">
        <f>C251+"0:55"</f>
        <v>0.60763888888888884</v>
      </c>
      <c r="G251" s="398"/>
      <c r="H251" s="399" t="str">
        <f>B59</f>
        <v>マクハリ50</v>
      </c>
      <c r="I251" s="400"/>
      <c r="J251" s="400"/>
      <c r="K251" s="400"/>
      <c r="L251" s="401"/>
      <c r="M251" s="221"/>
      <c r="N251" s="222"/>
      <c r="O251" s="399" t="str">
        <f>B60</f>
        <v>九十九里50</v>
      </c>
      <c r="P251" s="400"/>
      <c r="Q251" s="400"/>
      <c r="R251" s="400"/>
      <c r="S251" s="401"/>
      <c r="T251" s="399" t="str">
        <f>O248</f>
        <v>習台シニア50</v>
      </c>
      <c r="U251" s="400"/>
      <c r="V251" s="400"/>
      <c r="W251" s="401"/>
      <c r="X251" s="402" t="str">
        <f>H249</f>
        <v>55 千葉四十雀</v>
      </c>
      <c r="Y251" s="400"/>
      <c r="Z251" s="400"/>
      <c r="AA251" s="400"/>
      <c r="AB251" s="400"/>
      <c r="AC251" s="401"/>
      <c r="AD251" s="402" t="str">
        <f>H249</f>
        <v>55 千葉四十雀</v>
      </c>
      <c r="AE251" s="400"/>
      <c r="AF251" s="400"/>
      <c r="AG251" s="400"/>
      <c r="AH251" s="400"/>
      <c r="AI251" s="401"/>
      <c r="AJ251" s="68"/>
      <c r="AK251" s="68"/>
    </row>
    <row r="252" spans="1:37" ht="27" customHeight="1">
      <c r="A252" s="68"/>
      <c r="B252" s="69" t="s">
        <v>525</v>
      </c>
      <c r="C252" s="68"/>
      <c r="D252" s="68"/>
      <c r="E252" s="68"/>
      <c r="F252" s="68"/>
      <c r="G252" s="68"/>
      <c r="H252" s="96" t="s">
        <v>527</v>
      </c>
      <c r="I252" s="96"/>
      <c r="J252" s="96"/>
      <c r="K252" s="96"/>
      <c r="L252" s="96"/>
      <c r="M252" s="96"/>
      <c r="N252" s="96"/>
      <c r="O252" s="96"/>
      <c r="P252" s="96"/>
      <c r="Q252" s="96"/>
      <c r="R252" s="96"/>
      <c r="S252" s="96"/>
      <c r="T252" s="68"/>
      <c r="U252" s="68"/>
      <c r="V252" s="68"/>
      <c r="W252" s="68"/>
      <c r="X252" s="68"/>
      <c r="Y252" s="68"/>
      <c r="Z252" s="68"/>
      <c r="AA252" s="68"/>
      <c r="AB252" s="68"/>
      <c r="AC252" s="68"/>
      <c r="AD252" s="68"/>
      <c r="AE252" s="68"/>
      <c r="AF252" s="68"/>
      <c r="AG252" s="68"/>
      <c r="AH252" s="68"/>
      <c r="AI252" s="75"/>
      <c r="AJ252" s="68"/>
      <c r="AK252" s="68"/>
    </row>
    <row r="253" spans="1:37" ht="27" customHeight="1">
      <c r="A253" s="68"/>
      <c r="B253" s="47" t="s">
        <v>180</v>
      </c>
      <c r="C253" s="392" t="s">
        <v>204</v>
      </c>
      <c r="D253" s="393"/>
      <c r="E253" s="393"/>
      <c r="F253" s="393"/>
      <c r="G253" s="394"/>
      <c r="H253" s="392" t="s">
        <v>205</v>
      </c>
      <c r="I253" s="393"/>
      <c r="J253" s="393"/>
      <c r="K253" s="393"/>
      <c r="L253" s="393"/>
      <c r="M253" s="393"/>
      <c r="N253" s="393"/>
      <c r="O253" s="393"/>
      <c r="P253" s="393"/>
      <c r="Q253" s="393"/>
      <c r="R253" s="393"/>
      <c r="S253" s="394"/>
      <c r="T253" s="392" t="s">
        <v>278</v>
      </c>
      <c r="U253" s="393"/>
      <c r="V253" s="393"/>
      <c r="W253" s="394"/>
      <c r="X253" s="392" t="s">
        <v>371</v>
      </c>
      <c r="Y253" s="393"/>
      <c r="Z253" s="393"/>
      <c r="AA253" s="393"/>
      <c r="AB253" s="393"/>
      <c r="AC253" s="394"/>
      <c r="AD253" s="392" t="s">
        <v>208</v>
      </c>
      <c r="AE253" s="393"/>
      <c r="AF253" s="393"/>
      <c r="AG253" s="393"/>
      <c r="AH253" s="393"/>
      <c r="AI253" s="394"/>
      <c r="AJ253" s="68"/>
      <c r="AK253" s="68"/>
    </row>
    <row r="254" spans="1:37" ht="27" customHeight="1">
      <c r="A254" s="404"/>
      <c r="B254" s="76" t="s">
        <v>182</v>
      </c>
      <c r="C254" s="403">
        <v>0.40277777777777779</v>
      </c>
      <c r="D254" s="386"/>
      <c r="E254" s="77" t="s">
        <v>206</v>
      </c>
      <c r="F254" s="386">
        <f>C254+"0:55"</f>
        <v>0.44097222222222221</v>
      </c>
      <c r="G254" s="387"/>
      <c r="H254" s="388" t="str">
        <f>B84</f>
        <v>習志野50</v>
      </c>
      <c r="I254" s="389"/>
      <c r="J254" s="389"/>
      <c r="K254" s="389"/>
      <c r="L254" s="390"/>
      <c r="M254" s="217"/>
      <c r="N254" s="218"/>
      <c r="O254" s="388" t="str">
        <f>B85</f>
        <v>55 浜野シニア</v>
      </c>
      <c r="P254" s="389"/>
      <c r="Q254" s="389"/>
      <c r="R254" s="389"/>
      <c r="S254" s="390"/>
      <c r="T254" s="388" t="str">
        <f>O257</f>
        <v>フォルティシモ</v>
      </c>
      <c r="U254" s="389"/>
      <c r="V254" s="389"/>
      <c r="W254" s="390"/>
      <c r="X254" s="391" t="str">
        <f>O256</f>
        <v>浦安シニア50</v>
      </c>
      <c r="Y254" s="389"/>
      <c r="Z254" s="389"/>
      <c r="AA254" s="389"/>
      <c r="AB254" s="389"/>
      <c r="AC254" s="390"/>
      <c r="AD254" s="391" t="str">
        <f>X254</f>
        <v>浦安シニア50</v>
      </c>
      <c r="AE254" s="389"/>
      <c r="AF254" s="389"/>
      <c r="AG254" s="389"/>
      <c r="AH254" s="389"/>
      <c r="AI254" s="390"/>
      <c r="AJ254" s="68"/>
      <c r="AK254" s="68"/>
    </row>
    <row r="255" spans="1:37" ht="27" customHeight="1">
      <c r="A255" s="404"/>
      <c r="B255" s="78" t="s">
        <v>183</v>
      </c>
      <c r="C255" s="395">
        <f>C254+"0:60"</f>
        <v>0.44444444444444448</v>
      </c>
      <c r="D255" s="364"/>
      <c r="E255" s="64" t="s">
        <v>206</v>
      </c>
      <c r="F255" s="364">
        <f>C255+"0:55"</f>
        <v>0.48263888888888895</v>
      </c>
      <c r="G255" s="365"/>
      <c r="H255" s="366" t="str">
        <f>B69</f>
        <v>エスペランサ50</v>
      </c>
      <c r="I255" s="367"/>
      <c r="J255" s="367"/>
      <c r="K255" s="367"/>
      <c r="L255" s="368"/>
      <c r="M255" s="219"/>
      <c r="N255" s="220"/>
      <c r="O255" s="366" t="str">
        <f>B70</f>
        <v>浜野シニア50</v>
      </c>
      <c r="P255" s="367"/>
      <c r="Q255" s="367"/>
      <c r="R255" s="367"/>
      <c r="S255" s="368"/>
      <c r="T255" s="366" t="str">
        <f>O257</f>
        <v>フォルティシモ</v>
      </c>
      <c r="U255" s="367"/>
      <c r="V255" s="367"/>
      <c r="W255" s="368"/>
      <c r="X255" s="372" t="str">
        <f>H257</f>
        <v>佐倉シニア50</v>
      </c>
      <c r="Y255" s="367"/>
      <c r="Z255" s="367"/>
      <c r="AA255" s="367"/>
      <c r="AB255" s="367"/>
      <c r="AC255" s="368"/>
      <c r="AD255" s="372" t="str">
        <f>O254</f>
        <v>55 浜野シニア</v>
      </c>
      <c r="AE255" s="367"/>
      <c r="AF255" s="367"/>
      <c r="AG255" s="367"/>
      <c r="AH255" s="367"/>
      <c r="AI255" s="368"/>
      <c r="AJ255" s="68"/>
      <c r="AK255" s="68"/>
    </row>
    <row r="256" spans="1:37" ht="27" customHeight="1">
      <c r="A256" s="404"/>
      <c r="B256" s="79" t="s">
        <v>184</v>
      </c>
      <c r="C256" s="395">
        <f t="shared" ref="C256" si="84">C255+"0:60"</f>
        <v>0.48611111111111116</v>
      </c>
      <c r="D256" s="364"/>
      <c r="E256" s="67" t="s">
        <v>206</v>
      </c>
      <c r="F256" s="364">
        <f t="shared" ref="F256" si="85">C256+"0:55"</f>
        <v>0.52430555555555558</v>
      </c>
      <c r="G256" s="365"/>
      <c r="H256" s="366" t="str">
        <f>B82</f>
        <v>八千代FC50</v>
      </c>
      <c r="I256" s="367"/>
      <c r="J256" s="367"/>
      <c r="K256" s="367"/>
      <c r="L256" s="368"/>
      <c r="M256" s="219"/>
      <c r="N256" s="220"/>
      <c r="O256" s="366" t="str">
        <f>B86</f>
        <v>浦安シニア50</v>
      </c>
      <c r="P256" s="367"/>
      <c r="Q256" s="367"/>
      <c r="R256" s="367"/>
      <c r="S256" s="368"/>
      <c r="T256" s="366" t="str">
        <f>H258</f>
        <v>Y-AJACK50</v>
      </c>
      <c r="U256" s="367"/>
      <c r="V256" s="367"/>
      <c r="W256" s="368"/>
      <c r="X256" s="369" t="str">
        <f>H254</f>
        <v>習志野50</v>
      </c>
      <c r="Y256" s="370"/>
      <c r="Z256" s="370"/>
      <c r="AA256" s="370"/>
      <c r="AB256" s="370"/>
      <c r="AC256" s="371"/>
      <c r="AD256" s="372" t="str">
        <f>O258</f>
        <v>55 八千代FC</v>
      </c>
      <c r="AE256" s="367"/>
      <c r="AF256" s="367"/>
      <c r="AG256" s="367"/>
      <c r="AH256" s="367"/>
      <c r="AI256" s="368"/>
      <c r="AJ256" s="68"/>
      <c r="AK256" s="68"/>
    </row>
    <row r="257" spans="1:37" ht="27" customHeight="1">
      <c r="A257" s="97"/>
      <c r="B257" s="78" t="s">
        <v>185</v>
      </c>
      <c r="C257" s="395">
        <f>C256+"0:60"</f>
        <v>0.52777777777777779</v>
      </c>
      <c r="D257" s="364"/>
      <c r="E257" s="67" t="s">
        <v>206</v>
      </c>
      <c r="F257" s="364">
        <f>C257+"0:55"</f>
        <v>0.56597222222222221</v>
      </c>
      <c r="G257" s="365"/>
      <c r="H257" s="366" t="str">
        <f>B91</f>
        <v>佐倉シニア50</v>
      </c>
      <c r="I257" s="367"/>
      <c r="J257" s="367"/>
      <c r="K257" s="367"/>
      <c r="L257" s="368"/>
      <c r="M257" s="219"/>
      <c r="N257" s="220"/>
      <c r="O257" s="366" t="str">
        <f>B92</f>
        <v>フォルティシモ</v>
      </c>
      <c r="P257" s="367"/>
      <c r="Q257" s="367"/>
      <c r="R257" s="367"/>
      <c r="S257" s="368"/>
      <c r="T257" s="366" t="str">
        <f>O255</f>
        <v>浜野シニア50</v>
      </c>
      <c r="U257" s="367"/>
      <c r="V257" s="367"/>
      <c r="W257" s="368"/>
      <c r="X257" s="372" t="str">
        <f>H255</f>
        <v>エスペランサ50</v>
      </c>
      <c r="Y257" s="367"/>
      <c r="Z257" s="367"/>
      <c r="AA257" s="367"/>
      <c r="AB257" s="367"/>
      <c r="AC257" s="368"/>
      <c r="AD257" s="372" t="str">
        <f>H255</f>
        <v>エスペランサ50</v>
      </c>
      <c r="AE257" s="367"/>
      <c r="AF257" s="367"/>
      <c r="AG257" s="367"/>
      <c r="AH257" s="367"/>
      <c r="AI257" s="368"/>
      <c r="AJ257" s="68"/>
      <c r="AK257" s="68"/>
    </row>
    <row r="258" spans="1:37" ht="27" customHeight="1">
      <c r="A258" s="97"/>
      <c r="B258" s="80" t="s">
        <v>457</v>
      </c>
      <c r="C258" s="396">
        <f>C257+"0:60"</f>
        <v>0.56944444444444442</v>
      </c>
      <c r="D258" s="397"/>
      <c r="E258" s="51" t="s">
        <v>206</v>
      </c>
      <c r="F258" s="397">
        <f>C258+"0:55"</f>
        <v>0.60763888888888884</v>
      </c>
      <c r="G258" s="398"/>
      <c r="H258" s="399" t="str">
        <f>B66</f>
        <v>Y-AJACK50</v>
      </c>
      <c r="I258" s="400"/>
      <c r="J258" s="400"/>
      <c r="K258" s="400"/>
      <c r="L258" s="401"/>
      <c r="M258" s="221"/>
      <c r="N258" s="222"/>
      <c r="O258" s="399" t="str">
        <f>B67</f>
        <v>55 八千代FC</v>
      </c>
      <c r="P258" s="400"/>
      <c r="Q258" s="400"/>
      <c r="R258" s="400"/>
      <c r="S258" s="401"/>
      <c r="T258" s="399" t="str">
        <f>O255</f>
        <v>浜野シニア50</v>
      </c>
      <c r="U258" s="400"/>
      <c r="V258" s="400"/>
      <c r="W258" s="401"/>
      <c r="X258" s="402" t="str">
        <f>H256</f>
        <v>八千代FC50</v>
      </c>
      <c r="Y258" s="400"/>
      <c r="Z258" s="400"/>
      <c r="AA258" s="400"/>
      <c r="AB258" s="400"/>
      <c r="AC258" s="401"/>
      <c r="AD258" s="402" t="str">
        <f>H256</f>
        <v>八千代FC50</v>
      </c>
      <c r="AE258" s="400"/>
      <c r="AF258" s="400"/>
      <c r="AG258" s="400"/>
      <c r="AH258" s="400"/>
      <c r="AI258" s="401"/>
      <c r="AJ258" s="68"/>
      <c r="AK258" s="68"/>
    </row>
    <row r="259" spans="1:37" ht="27" customHeight="1">
      <c r="A259" s="68"/>
      <c r="B259" s="69" t="s">
        <v>525</v>
      </c>
      <c r="C259" s="68"/>
      <c r="D259" s="68"/>
      <c r="E259" s="68"/>
      <c r="F259" s="68"/>
      <c r="G259" s="68"/>
      <c r="H259" s="96" t="s">
        <v>522</v>
      </c>
      <c r="I259" s="96"/>
      <c r="J259" s="96"/>
      <c r="K259" s="96"/>
      <c r="L259" s="96"/>
      <c r="M259" s="96"/>
      <c r="N259" s="96"/>
      <c r="O259" s="96"/>
      <c r="P259" s="96"/>
      <c r="Q259" s="96"/>
      <c r="R259" s="96"/>
      <c r="S259" s="96"/>
      <c r="T259" s="68"/>
      <c r="U259" s="68"/>
      <c r="V259" s="68"/>
      <c r="W259" s="68"/>
      <c r="X259" s="68"/>
      <c r="Y259" s="68"/>
      <c r="Z259" s="68"/>
      <c r="AA259" s="68"/>
      <c r="AB259" s="68"/>
      <c r="AC259" s="68"/>
      <c r="AD259" s="68"/>
      <c r="AE259" s="68"/>
      <c r="AF259" s="68"/>
      <c r="AG259" s="68"/>
      <c r="AH259" s="68"/>
      <c r="AI259" s="75"/>
      <c r="AJ259" s="68"/>
      <c r="AK259" s="68"/>
    </row>
    <row r="260" spans="1:37" ht="27" customHeight="1">
      <c r="A260" s="68"/>
      <c r="B260" s="47" t="s">
        <v>180</v>
      </c>
      <c r="C260" s="392" t="s">
        <v>204</v>
      </c>
      <c r="D260" s="393"/>
      <c r="E260" s="393"/>
      <c r="F260" s="393"/>
      <c r="G260" s="394"/>
      <c r="H260" s="392" t="s">
        <v>205</v>
      </c>
      <c r="I260" s="393"/>
      <c r="J260" s="393"/>
      <c r="K260" s="393"/>
      <c r="L260" s="393"/>
      <c r="M260" s="393"/>
      <c r="N260" s="393"/>
      <c r="O260" s="393"/>
      <c r="P260" s="393"/>
      <c r="Q260" s="393"/>
      <c r="R260" s="393"/>
      <c r="S260" s="394"/>
      <c r="T260" s="392" t="s">
        <v>278</v>
      </c>
      <c r="U260" s="393"/>
      <c r="V260" s="393"/>
      <c r="W260" s="394"/>
      <c r="X260" s="392" t="s">
        <v>371</v>
      </c>
      <c r="Y260" s="393"/>
      <c r="Z260" s="393"/>
      <c r="AA260" s="393"/>
      <c r="AB260" s="393"/>
      <c r="AC260" s="394"/>
      <c r="AD260" s="392" t="s">
        <v>208</v>
      </c>
      <c r="AE260" s="393"/>
      <c r="AF260" s="393"/>
      <c r="AG260" s="393"/>
      <c r="AH260" s="393"/>
      <c r="AI260" s="394"/>
      <c r="AJ260" s="68"/>
      <c r="AK260" s="68"/>
    </row>
    <row r="261" spans="1:37" ht="27" customHeight="1">
      <c r="A261" s="404"/>
      <c r="B261" s="76" t="s">
        <v>182</v>
      </c>
      <c r="C261" s="403">
        <v>0.40277777777777779</v>
      </c>
      <c r="D261" s="386"/>
      <c r="E261" s="77" t="s">
        <v>206</v>
      </c>
      <c r="F261" s="386">
        <f>C261+"0:55"</f>
        <v>0.44097222222222221</v>
      </c>
      <c r="G261" s="387"/>
      <c r="H261" s="388" t="str">
        <f>B37</f>
        <v>FC船橋40</v>
      </c>
      <c r="I261" s="389"/>
      <c r="J261" s="389"/>
      <c r="K261" s="389"/>
      <c r="L261" s="390"/>
      <c r="M261" s="217"/>
      <c r="N261" s="218"/>
      <c r="O261" s="388" t="str">
        <f>B39</f>
        <v>八千代FC40</v>
      </c>
      <c r="P261" s="389"/>
      <c r="Q261" s="389"/>
      <c r="R261" s="389"/>
      <c r="S261" s="390"/>
      <c r="T261" s="388" t="str">
        <f>O264</f>
        <v>カラクテル</v>
      </c>
      <c r="U261" s="389"/>
      <c r="V261" s="389"/>
      <c r="W261" s="390"/>
      <c r="X261" s="391" t="str">
        <f>O263</f>
        <v>マクハリ40</v>
      </c>
      <c r="Y261" s="389"/>
      <c r="Z261" s="389"/>
      <c r="AA261" s="389"/>
      <c r="AB261" s="389"/>
      <c r="AC261" s="390"/>
      <c r="AD261" s="391" t="str">
        <f>X261</f>
        <v>マクハリ40</v>
      </c>
      <c r="AE261" s="389"/>
      <c r="AF261" s="389"/>
      <c r="AG261" s="389"/>
      <c r="AH261" s="389"/>
      <c r="AI261" s="390"/>
      <c r="AJ261" s="68"/>
      <c r="AK261" s="68"/>
    </row>
    <row r="262" spans="1:37" ht="27" customHeight="1">
      <c r="A262" s="404"/>
      <c r="B262" s="78" t="s">
        <v>183</v>
      </c>
      <c r="C262" s="395">
        <f>C261+"0:60"</f>
        <v>0.44444444444444448</v>
      </c>
      <c r="D262" s="364"/>
      <c r="E262" s="64" t="s">
        <v>206</v>
      </c>
      <c r="F262" s="364">
        <f>C262+"0:55"</f>
        <v>0.48263888888888895</v>
      </c>
      <c r="G262" s="365"/>
      <c r="H262" s="366" t="str">
        <f>B14</f>
        <v>MITシニア</v>
      </c>
      <c r="I262" s="367"/>
      <c r="J262" s="367"/>
      <c r="K262" s="367"/>
      <c r="L262" s="368"/>
      <c r="M262" s="219"/>
      <c r="N262" s="220"/>
      <c r="O262" s="366" t="str">
        <f>B15</f>
        <v>ブラゼンチン</v>
      </c>
      <c r="P262" s="367"/>
      <c r="Q262" s="367"/>
      <c r="R262" s="367"/>
      <c r="S262" s="368"/>
      <c r="T262" s="366" t="str">
        <f>O264</f>
        <v>カラクテル</v>
      </c>
      <c r="U262" s="367"/>
      <c r="V262" s="367"/>
      <c r="W262" s="368"/>
      <c r="X262" s="372" t="str">
        <f>H264</f>
        <v>ハルオ</v>
      </c>
      <c r="Y262" s="367"/>
      <c r="Z262" s="367"/>
      <c r="AA262" s="367"/>
      <c r="AB262" s="367"/>
      <c r="AC262" s="368"/>
      <c r="AD262" s="372" t="str">
        <f>O261</f>
        <v>八千代FC40</v>
      </c>
      <c r="AE262" s="367"/>
      <c r="AF262" s="367"/>
      <c r="AG262" s="367"/>
      <c r="AH262" s="367"/>
      <c r="AI262" s="368"/>
      <c r="AJ262" s="68"/>
      <c r="AK262" s="68"/>
    </row>
    <row r="263" spans="1:37" ht="27" customHeight="1">
      <c r="A263" s="404"/>
      <c r="B263" s="79" t="s">
        <v>184</v>
      </c>
      <c r="C263" s="395">
        <f t="shared" ref="C263" si="86">C262+"0:60"</f>
        <v>0.48611111111111116</v>
      </c>
      <c r="D263" s="364"/>
      <c r="E263" s="67" t="s">
        <v>206</v>
      </c>
      <c r="F263" s="364">
        <f t="shared" ref="F263" si="87">C263+"0:55"</f>
        <v>0.52430555555555558</v>
      </c>
      <c r="G263" s="365"/>
      <c r="H263" s="366" t="str">
        <f>B5</f>
        <v>FC AKECHI</v>
      </c>
      <c r="I263" s="367"/>
      <c r="J263" s="367"/>
      <c r="K263" s="367"/>
      <c r="L263" s="368"/>
      <c r="M263" s="219"/>
      <c r="N263" s="220"/>
      <c r="O263" s="366" t="str">
        <f>B8</f>
        <v>マクハリ40</v>
      </c>
      <c r="P263" s="367"/>
      <c r="Q263" s="367"/>
      <c r="R263" s="367"/>
      <c r="S263" s="368"/>
      <c r="T263" s="366" t="str">
        <f>H265</f>
        <v>浦安シニア40</v>
      </c>
      <c r="U263" s="367"/>
      <c r="V263" s="367"/>
      <c r="W263" s="368"/>
      <c r="X263" s="369" t="str">
        <f>H261</f>
        <v>FC船橋40</v>
      </c>
      <c r="Y263" s="370"/>
      <c r="Z263" s="370"/>
      <c r="AA263" s="370"/>
      <c r="AB263" s="370"/>
      <c r="AC263" s="371"/>
      <c r="AD263" s="372" t="str">
        <f>O265</f>
        <v>MVCC</v>
      </c>
      <c r="AE263" s="367"/>
      <c r="AF263" s="367"/>
      <c r="AG263" s="367"/>
      <c r="AH263" s="367"/>
      <c r="AI263" s="368"/>
      <c r="AJ263" s="68"/>
      <c r="AK263" s="68"/>
    </row>
    <row r="264" spans="1:37" ht="27" customHeight="1">
      <c r="A264" s="97"/>
      <c r="B264" s="78" t="s">
        <v>185</v>
      </c>
      <c r="C264" s="395">
        <f>C263+"0:60"</f>
        <v>0.52777777777777779</v>
      </c>
      <c r="D264" s="364"/>
      <c r="E264" s="67" t="s">
        <v>206</v>
      </c>
      <c r="F264" s="364">
        <f>C264+"0:55"</f>
        <v>0.56597222222222221</v>
      </c>
      <c r="G264" s="365"/>
      <c r="H264" s="366" t="str">
        <f>B22</f>
        <v>ハルオ</v>
      </c>
      <c r="I264" s="367"/>
      <c r="J264" s="367"/>
      <c r="K264" s="367"/>
      <c r="L264" s="368"/>
      <c r="M264" s="219"/>
      <c r="N264" s="220"/>
      <c r="O264" s="366" t="str">
        <f>B23</f>
        <v>カラクテル</v>
      </c>
      <c r="P264" s="367"/>
      <c r="Q264" s="367"/>
      <c r="R264" s="367"/>
      <c r="S264" s="368"/>
      <c r="T264" s="366" t="str">
        <f>O262</f>
        <v>ブラゼンチン</v>
      </c>
      <c r="U264" s="367"/>
      <c r="V264" s="367"/>
      <c r="W264" s="368"/>
      <c r="X264" s="372" t="str">
        <f>H262</f>
        <v>MITシニア</v>
      </c>
      <c r="Y264" s="367"/>
      <c r="Z264" s="367"/>
      <c r="AA264" s="367"/>
      <c r="AB264" s="367"/>
      <c r="AC264" s="368"/>
      <c r="AD264" s="372" t="str">
        <f>H262</f>
        <v>MITシニア</v>
      </c>
      <c r="AE264" s="367"/>
      <c r="AF264" s="367"/>
      <c r="AG264" s="367"/>
      <c r="AH264" s="367"/>
      <c r="AI264" s="368"/>
      <c r="AJ264" s="68"/>
      <c r="AK264" s="68"/>
    </row>
    <row r="265" spans="1:37" ht="27" customHeight="1">
      <c r="A265" s="97"/>
      <c r="B265" s="80" t="s">
        <v>457</v>
      </c>
      <c r="C265" s="396">
        <f>C264+"0:60"</f>
        <v>0.56944444444444442</v>
      </c>
      <c r="D265" s="397"/>
      <c r="E265" s="51" t="s">
        <v>206</v>
      </c>
      <c r="F265" s="397">
        <f>C265+"0:55"</f>
        <v>0.60763888888888884</v>
      </c>
      <c r="G265" s="398"/>
      <c r="H265" s="399" t="str">
        <f>B30</f>
        <v>浦安シニア40</v>
      </c>
      <c r="I265" s="400"/>
      <c r="J265" s="400"/>
      <c r="K265" s="400"/>
      <c r="L265" s="401"/>
      <c r="M265" s="221"/>
      <c r="N265" s="222"/>
      <c r="O265" s="399" t="str">
        <f>B31</f>
        <v>MVCC</v>
      </c>
      <c r="P265" s="400"/>
      <c r="Q265" s="400"/>
      <c r="R265" s="400"/>
      <c r="S265" s="401"/>
      <c r="T265" s="399" t="str">
        <f>O262</f>
        <v>ブラゼンチン</v>
      </c>
      <c r="U265" s="400"/>
      <c r="V265" s="400"/>
      <c r="W265" s="401"/>
      <c r="X265" s="402" t="str">
        <f>H263</f>
        <v>FC AKECHI</v>
      </c>
      <c r="Y265" s="400"/>
      <c r="Z265" s="400"/>
      <c r="AA265" s="400"/>
      <c r="AB265" s="400"/>
      <c r="AC265" s="401"/>
      <c r="AD265" s="402" t="str">
        <f>H263</f>
        <v>FC AKECHI</v>
      </c>
      <c r="AE265" s="400"/>
      <c r="AF265" s="400"/>
      <c r="AG265" s="400"/>
      <c r="AH265" s="400"/>
      <c r="AI265" s="401"/>
      <c r="AJ265" s="68"/>
      <c r="AK265" s="68"/>
    </row>
    <row r="266" spans="1:37" ht="27" customHeight="1">
      <c r="A266" s="68"/>
      <c r="B266" s="69" t="s">
        <v>524</v>
      </c>
      <c r="C266" s="68"/>
      <c r="D266" s="68"/>
      <c r="E266" s="68"/>
      <c r="F266" s="68"/>
      <c r="G266" s="68"/>
      <c r="H266" s="96" t="s">
        <v>380</v>
      </c>
      <c r="I266" s="96"/>
      <c r="J266" s="96"/>
      <c r="K266" s="96"/>
      <c r="L266" s="96"/>
      <c r="M266" s="96"/>
      <c r="N266" s="96"/>
      <c r="O266" s="96"/>
      <c r="P266" s="96"/>
      <c r="Q266" s="96"/>
      <c r="R266" s="96"/>
      <c r="S266" s="96"/>
      <c r="T266" s="68"/>
      <c r="U266" s="68"/>
      <c r="V266" s="68"/>
      <c r="W266" s="68"/>
      <c r="X266" s="68"/>
      <c r="Y266" s="68"/>
      <c r="Z266" s="68"/>
      <c r="AA266" s="68"/>
      <c r="AB266" s="68"/>
      <c r="AC266" s="68"/>
      <c r="AD266" s="68"/>
      <c r="AE266" s="68"/>
      <c r="AF266" s="68"/>
      <c r="AG266" s="68"/>
      <c r="AH266" s="68"/>
      <c r="AI266" s="75"/>
      <c r="AJ266" s="68"/>
      <c r="AK266" s="68"/>
    </row>
    <row r="267" spans="1:37" ht="27" customHeight="1">
      <c r="A267" s="404"/>
      <c r="B267" s="47" t="s">
        <v>180</v>
      </c>
      <c r="C267" s="392" t="s">
        <v>204</v>
      </c>
      <c r="D267" s="393"/>
      <c r="E267" s="393"/>
      <c r="F267" s="393"/>
      <c r="G267" s="394"/>
      <c r="H267" s="392" t="s">
        <v>205</v>
      </c>
      <c r="I267" s="393"/>
      <c r="J267" s="393"/>
      <c r="K267" s="393"/>
      <c r="L267" s="393"/>
      <c r="M267" s="393"/>
      <c r="N267" s="393"/>
      <c r="O267" s="393"/>
      <c r="P267" s="393"/>
      <c r="Q267" s="393"/>
      <c r="R267" s="393"/>
      <c r="S267" s="394"/>
      <c r="T267" s="392" t="s">
        <v>278</v>
      </c>
      <c r="U267" s="393"/>
      <c r="V267" s="393"/>
      <c r="W267" s="394"/>
      <c r="X267" s="392" t="s">
        <v>371</v>
      </c>
      <c r="Y267" s="393"/>
      <c r="Z267" s="393"/>
      <c r="AA267" s="393"/>
      <c r="AB267" s="393"/>
      <c r="AC267" s="394"/>
      <c r="AD267" s="392" t="s">
        <v>208</v>
      </c>
      <c r="AE267" s="393"/>
      <c r="AF267" s="393"/>
      <c r="AG267" s="393"/>
      <c r="AH267" s="393"/>
      <c r="AI267" s="394"/>
      <c r="AJ267" s="68"/>
      <c r="AK267" s="68"/>
    </row>
    <row r="268" spans="1:37" ht="27" customHeight="1">
      <c r="A268" s="404"/>
      <c r="B268" s="76" t="s">
        <v>415</v>
      </c>
      <c r="C268" s="403">
        <v>0.40277777777777779</v>
      </c>
      <c r="D268" s="386"/>
      <c r="E268" s="77" t="s">
        <v>206</v>
      </c>
      <c r="F268" s="386">
        <f>C268+"0:55"</f>
        <v>0.44097222222222221</v>
      </c>
      <c r="G268" s="387"/>
      <c r="H268" s="388" t="str">
        <f>B38</f>
        <v>古河シニア40</v>
      </c>
      <c r="I268" s="389"/>
      <c r="J268" s="389"/>
      <c r="K268" s="389"/>
      <c r="L268" s="390"/>
      <c r="M268" s="217"/>
      <c r="N268" s="218"/>
      <c r="O268" s="388" t="str">
        <f>B40</f>
        <v>袖ケ浦シニア40</v>
      </c>
      <c r="P268" s="389"/>
      <c r="Q268" s="389"/>
      <c r="R268" s="389"/>
      <c r="S268" s="390"/>
      <c r="T268" s="388" t="str">
        <f>H271</f>
        <v>レーベン</v>
      </c>
      <c r="U268" s="389"/>
      <c r="V268" s="389"/>
      <c r="W268" s="390"/>
      <c r="X268" s="391" t="str">
        <f>O270</f>
        <v>九十九里浜40</v>
      </c>
      <c r="Y268" s="389"/>
      <c r="Z268" s="389"/>
      <c r="AA268" s="389"/>
      <c r="AB268" s="389"/>
      <c r="AC268" s="390"/>
      <c r="AD268" s="391" t="s">
        <v>279</v>
      </c>
      <c r="AE268" s="389"/>
      <c r="AF268" s="389"/>
      <c r="AG268" s="389"/>
      <c r="AH268" s="389"/>
      <c r="AI268" s="390"/>
      <c r="AJ268" s="68"/>
      <c r="AK268" s="68"/>
    </row>
    <row r="269" spans="1:37" ht="27" customHeight="1">
      <c r="A269" s="404"/>
      <c r="B269" s="78" t="s">
        <v>416</v>
      </c>
      <c r="C269" s="395">
        <f>C268+"0:60"</f>
        <v>0.44444444444444448</v>
      </c>
      <c r="D269" s="364"/>
      <c r="E269" s="64" t="s">
        <v>206</v>
      </c>
      <c r="F269" s="364">
        <f>C269+"0:55"</f>
        <v>0.48263888888888895</v>
      </c>
      <c r="G269" s="365"/>
      <c r="H269" s="366" t="str">
        <f>B29</f>
        <v>トキガネ</v>
      </c>
      <c r="I269" s="367"/>
      <c r="J269" s="367"/>
      <c r="K269" s="367"/>
      <c r="L269" s="368"/>
      <c r="M269" s="219"/>
      <c r="N269" s="220"/>
      <c r="O269" s="366" t="str">
        <f>B32</f>
        <v>花園SC40</v>
      </c>
      <c r="P269" s="367"/>
      <c r="Q269" s="367"/>
      <c r="R269" s="367"/>
      <c r="S269" s="368"/>
      <c r="T269" s="366" t="str">
        <f>H271</f>
        <v>レーベン</v>
      </c>
      <c r="U269" s="367"/>
      <c r="V269" s="367"/>
      <c r="W269" s="368"/>
      <c r="X269" s="372" t="str">
        <f>O271</f>
        <v>Y-AJYACK40</v>
      </c>
      <c r="Y269" s="367"/>
      <c r="Z269" s="367"/>
      <c r="AA269" s="367"/>
      <c r="AB269" s="367"/>
      <c r="AC269" s="368"/>
      <c r="AD269" s="372" t="s">
        <v>279</v>
      </c>
      <c r="AE269" s="367"/>
      <c r="AF269" s="367"/>
      <c r="AG269" s="367"/>
      <c r="AH269" s="367"/>
      <c r="AI269" s="368"/>
      <c r="AJ269" s="68"/>
      <c r="AK269" s="68"/>
    </row>
    <row r="270" spans="1:37" ht="27" customHeight="1">
      <c r="A270" s="404"/>
      <c r="B270" s="79" t="s">
        <v>417</v>
      </c>
      <c r="C270" s="395">
        <f t="shared" ref="C270:C272" si="88">C269+"0:60"</f>
        <v>0.48611111111111116</v>
      </c>
      <c r="D270" s="364"/>
      <c r="E270" s="67" t="s">
        <v>206</v>
      </c>
      <c r="F270" s="364">
        <f t="shared" ref="F270:F272" si="89">C270+"0:55"</f>
        <v>0.52430555555555558</v>
      </c>
      <c r="G270" s="365"/>
      <c r="H270" s="366" t="str">
        <f>B6</f>
        <v>エスペランサ40</v>
      </c>
      <c r="I270" s="367"/>
      <c r="J270" s="367"/>
      <c r="K270" s="367"/>
      <c r="L270" s="368"/>
      <c r="M270" s="219"/>
      <c r="N270" s="220"/>
      <c r="O270" s="366" t="str">
        <f>B7</f>
        <v>九十九里浜40</v>
      </c>
      <c r="P270" s="367"/>
      <c r="Q270" s="367"/>
      <c r="R270" s="367"/>
      <c r="S270" s="368"/>
      <c r="T270" s="366" t="str">
        <f>O268</f>
        <v>袖ケ浦シニア40</v>
      </c>
      <c r="U270" s="367"/>
      <c r="V270" s="367"/>
      <c r="W270" s="368"/>
      <c r="X270" s="369" t="str">
        <f>H268</f>
        <v>古河シニア40</v>
      </c>
      <c r="Y270" s="370"/>
      <c r="Z270" s="370"/>
      <c r="AA270" s="370"/>
      <c r="AB270" s="370"/>
      <c r="AC270" s="371"/>
      <c r="AD270" s="372" t="s">
        <v>279</v>
      </c>
      <c r="AE270" s="367"/>
      <c r="AF270" s="367"/>
      <c r="AG270" s="367"/>
      <c r="AH270" s="367"/>
      <c r="AI270" s="368"/>
      <c r="AJ270" s="68"/>
      <c r="AK270" s="68"/>
    </row>
    <row r="271" spans="1:37" ht="27" customHeight="1">
      <c r="A271" s="404"/>
      <c r="B271" s="79" t="s">
        <v>418</v>
      </c>
      <c r="C271" s="395">
        <f t="shared" si="88"/>
        <v>0.52777777777777779</v>
      </c>
      <c r="D271" s="364"/>
      <c r="E271" s="67" t="s">
        <v>206</v>
      </c>
      <c r="F271" s="364">
        <f t="shared" si="89"/>
        <v>0.56597222222222221</v>
      </c>
      <c r="G271" s="365"/>
      <c r="H271" s="366" t="str">
        <f>B21</f>
        <v>レーベン</v>
      </c>
      <c r="I271" s="367"/>
      <c r="J271" s="367"/>
      <c r="K271" s="367"/>
      <c r="L271" s="368"/>
      <c r="M271" s="219"/>
      <c r="N271" s="220"/>
      <c r="O271" s="366" t="str">
        <f>B24</f>
        <v>Y-AJYACK40</v>
      </c>
      <c r="P271" s="367"/>
      <c r="Q271" s="367"/>
      <c r="R271" s="367"/>
      <c r="S271" s="368"/>
      <c r="T271" s="366" t="str">
        <f>O269</f>
        <v>花園SC40</v>
      </c>
      <c r="U271" s="367"/>
      <c r="V271" s="367"/>
      <c r="W271" s="368"/>
      <c r="X271" s="369" t="str">
        <f>H269</f>
        <v>トキガネ</v>
      </c>
      <c r="Y271" s="370"/>
      <c r="Z271" s="370"/>
      <c r="AA271" s="370"/>
      <c r="AB271" s="370"/>
      <c r="AC271" s="371"/>
      <c r="AD271" s="372" t="s">
        <v>279</v>
      </c>
      <c r="AE271" s="367"/>
      <c r="AF271" s="367"/>
      <c r="AG271" s="367"/>
      <c r="AH271" s="367"/>
      <c r="AI271" s="368"/>
      <c r="AJ271" s="68"/>
      <c r="AK271" s="68"/>
    </row>
    <row r="272" spans="1:37" ht="27" customHeight="1">
      <c r="A272" s="404"/>
      <c r="B272" s="80" t="s">
        <v>419</v>
      </c>
      <c r="C272" s="396">
        <f t="shared" si="88"/>
        <v>0.56944444444444442</v>
      </c>
      <c r="D272" s="397"/>
      <c r="E272" s="51" t="s">
        <v>206</v>
      </c>
      <c r="F272" s="397">
        <f t="shared" si="89"/>
        <v>0.60763888888888884</v>
      </c>
      <c r="G272" s="398"/>
      <c r="H272" s="399" t="str">
        <f>B13</f>
        <v>習台シニア40</v>
      </c>
      <c r="I272" s="400"/>
      <c r="J272" s="400"/>
      <c r="K272" s="400"/>
      <c r="L272" s="401"/>
      <c r="M272" s="221"/>
      <c r="N272" s="222"/>
      <c r="O272" s="399" t="str">
        <f>B17</f>
        <v>市原シニア</v>
      </c>
      <c r="P272" s="400"/>
      <c r="Q272" s="400"/>
      <c r="R272" s="400"/>
      <c r="S272" s="401"/>
      <c r="T272" s="399" t="str">
        <f>O269</f>
        <v>花園SC40</v>
      </c>
      <c r="U272" s="400"/>
      <c r="V272" s="400"/>
      <c r="W272" s="401"/>
      <c r="X272" s="399" t="str">
        <f>H270</f>
        <v>エスペランサ40</v>
      </c>
      <c r="Y272" s="400"/>
      <c r="Z272" s="400"/>
      <c r="AA272" s="400"/>
      <c r="AB272" s="400"/>
      <c r="AC272" s="401"/>
      <c r="AD272" s="402" t="s">
        <v>279</v>
      </c>
      <c r="AE272" s="400"/>
      <c r="AF272" s="400"/>
      <c r="AG272" s="400"/>
      <c r="AH272" s="400"/>
      <c r="AI272" s="401"/>
      <c r="AJ272" s="68"/>
      <c r="AK272" s="68"/>
    </row>
    <row r="273" spans="1:37" ht="27" customHeight="1">
      <c r="A273" s="68"/>
      <c r="B273" s="69" t="s">
        <v>528</v>
      </c>
      <c r="C273" s="68"/>
      <c r="D273" s="68"/>
      <c r="E273" s="68"/>
      <c r="F273" s="68"/>
      <c r="G273" s="68"/>
      <c r="H273" s="96" t="s">
        <v>522</v>
      </c>
      <c r="I273" s="96"/>
      <c r="J273" s="96"/>
      <c r="K273" s="96"/>
      <c r="L273" s="96"/>
      <c r="M273" s="96"/>
      <c r="N273" s="96"/>
      <c r="O273" s="96"/>
      <c r="P273" s="96"/>
      <c r="Q273" s="96"/>
      <c r="R273" s="96"/>
      <c r="S273" s="96"/>
      <c r="T273" s="73"/>
      <c r="U273" s="68"/>
      <c r="V273" s="68"/>
      <c r="W273" s="68"/>
      <c r="X273" s="74"/>
      <c r="Y273" s="68"/>
      <c r="Z273" s="68"/>
      <c r="AA273" s="68"/>
      <c r="AB273" s="68"/>
      <c r="AC273" s="68"/>
      <c r="AD273" s="68"/>
      <c r="AE273" s="68"/>
      <c r="AF273" s="68"/>
      <c r="AG273" s="68"/>
      <c r="AH273" s="68"/>
      <c r="AI273" s="75"/>
      <c r="AJ273" s="68"/>
      <c r="AK273" s="68"/>
    </row>
    <row r="274" spans="1:37" ht="27" customHeight="1">
      <c r="A274" s="68"/>
      <c r="B274" s="47" t="s">
        <v>180</v>
      </c>
      <c r="C274" s="392" t="s">
        <v>204</v>
      </c>
      <c r="D274" s="393"/>
      <c r="E274" s="393"/>
      <c r="F274" s="393"/>
      <c r="G274" s="394"/>
      <c r="H274" s="392" t="s">
        <v>205</v>
      </c>
      <c r="I274" s="393"/>
      <c r="J274" s="393"/>
      <c r="K274" s="393"/>
      <c r="L274" s="393"/>
      <c r="M274" s="393"/>
      <c r="N274" s="393"/>
      <c r="O274" s="393"/>
      <c r="P274" s="393"/>
      <c r="Q274" s="393"/>
      <c r="R274" s="393"/>
      <c r="S274" s="394"/>
      <c r="T274" s="392" t="s">
        <v>278</v>
      </c>
      <c r="U274" s="393"/>
      <c r="V274" s="393"/>
      <c r="W274" s="394"/>
      <c r="X274" s="392" t="s">
        <v>371</v>
      </c>
      <c r="Y274" s="393"/>
      <c r="Z274" s="393"/>
      <c r="AA274" s="393"/>
      <c r="AB274" s="393"/>
      <c r="AC274" s="394"/>
      <c r="AD274" s="392" t="s">
        <v>521</v>
      </c>
      <c r="AE274" s="393"/>
      <c r="AF274" s="393"/>
      <c r="AG274" s="393"/>
      <c r="AH274" s="393"/>
      <c r="AI274" s="394"/>
      <c r="AJ274" s="68"/>
      <c r="AK274" s="68"/>
    </row>
    <row r="275" spans="1:37" ht="27" customHeight="1">
      <c r="A275" s="404"/>
      <c r="B275" s="76" t="s">
        <v>182</v>
      </c>
      <c r="C275" s="384">
        <v>0.41666666666666669</v>
      </c>
      <c r="D275" s="385"/>
      <c r="E275" s="77" t="s">
        <v>206</v>
      </c>
      <c r="F275" s="386">
        <f>C275+"0:55"</f>
        <v>0.45486111111111116</v>
      </c>
      <c r="G275" s="387"/>
      <c r="H275" s="388" t="str">
        <f>B68</f>
        <v>1985八千代FC</v>
      </c>
      <c r="I275" s="389"/>
      <c r="J275" s="389"/>
      <c r="K275" s="389"/>
      <c r="L275" s="390"/>
      <c r="M275" s="217"/>
      <c r="N275" s="218"/>
      <c r="O275" s="388" t="str">
        <f>B69</f>
        <v>エスペランサ50</v>
      </c>
      <c r="P275" s="389"/>
      <c r="Q275" s="389"/>
      <c r="R275" s="389"/>
      <c r="S275" s="390"/>
      <c r="T275" s="388" t="str">
        <f>O278</f>
        <v>大倉商事40</v>
      </c>
      <c r="U275" s="389"/>
      <c r="V275" s="389"/>
      <c r="W275" s="390"/>
      <c r="X275" s="391" t="str">
        <f>H277</f>
        <v>大倉商事50</v>
      </c>
      <c r="Y275" s="389"/>
      <c r="Z275" s="389"/>
      <c r="AA275" s="389"/>
      <c r="AB275" s="389"/>
      <c r="AC275" s="390"/>
      <c r="AD275" s="391" t="str">
        <f>H277&amp;","&amp;O277</f>
        <v>大倉商事50,55 浜野シニア</v>
      </c>
      <c r="AE275" s="389"/>
      <c r="AF275" s="389"/>
      <c r="AG275" s="389"/>
      <c r="AH275" s="389"/>
      <c r="AI275" s="390"/>
      <c r="AJ275" s="68"/>
      <c r="AK275" s="68"/>
    </row>
    <row r="276" spans="1:37" ht="27" customHeight="1">
      <c r="A276" s="404"/>
      <c r="B276" s="78" t="s">
        <v>183</v>
      </c>
      <c r="C276" s="362">
        <f>C275+"0:60"</f>
        <v>0.45833333333333337</v>
      </c>
      <c r="D276" s="363"/>
      <c r="E276" s="64" t="s">
        <v>206</v>
      </c>
      <c r="F276" s="364">
        <f>C276+"0:55"</f>
        <v>0.49652777777777779</v>
      </c>
      <c r="G276" s="365"/>
      <c r="H276" s="366" t="str">
        <f>B14</f>
        <v>MITシニア</v>
      </c>
      <c r="I276" s="367"/>
      <c r="J276" s="367"/>
      <c r="K276" s="367"/>
      <c r="L276" s="368"/>
      <c r="M276" s="219"/>
      <c r="N276" s="220"/>
      <c r="O276" s="366" t="str">
        <f>B17</f>
        <v>市原シニア</v>
      </c>
      <c r="P276" s="367"/>
      <c r="Q276" s="367"/>
      <c r="R276" s="367"/>
      <c r="S276" s="368"/>
      <c r="T276" s="366" t="str">
        <f>O278</f>
        <v>大倉商事40</v>
      </c>
      <c r="U276" s="367"/>
      <c r="V276" s="367"/>
      <c r="W276" s="368"/>
      <c r="X276" s="372" t="str">
        <f>H278</f>
        <v>ブラゼンチン</v>
      </c>
      <c r="Y276" s="367"/>
      <c r="Z276" s="367"/>
      <c r="AA276" s="367"/>
      <c r="AB276" s="367"/>
      <c r="AC276" s="368"/>
      <c r="AD276" s="372" t="str">
        <f>H278&amp;","&amp;O278</f>
        <v>ブラゼンチン,大倉商事40</v>
      </c>
      <c r="AE276" s="367"/>
      <c r="AF276" s="367"/>
      <c r="AG276" s="367"/>
      <c r="AH276" s="367"/>
      <c r="AI276" s="368"/>
      <c r="AJ276" s="68"/>
      <c r="AK276" s="68"/>
    </row>
    <row r="277" spans="1:37" ht="27" customHeight="1">
      <c r="A277" s="404"/>
      <c r="B277" s="79" t="s">
        <v>184</v>
      </c>
      <c r="C277" s="362">
        <f t="shared" ref="C277:C278" si="90">C276+"0:60"</f>
        <v>0.5</v>
      </c>
      <c r="D277" s="363"/>
      <c r="E277" s="67" t="s">
        <v>206</v>
      </c>
      <c r="F277" s="364">
        <f t="shared" ref="F277:F278" si="91">C277+"0:55"</f>
        <v>0.53819444444444442</v>
      </c>
      <c r="G277" s="365"/>
      <c r="H277" s="366" t="str">
        <f>B83</f>
        <v>大倉商事50</v>
      </c>
      <c r="I277" s="367"/>
      <c r="J277" s="367"/>
      <c r="K277" s="367"/>
      <c r="L277" s="368"/>
      <c r="M277" s="219"/>
      <c r="N277" s="220"/>
      <c r="O277" s="366" t="str">
        <f>B85</f>
        <v>55 浜野シニア</v>
      </c>
      <c r="P277" s="367"/>
      <c r="Q277" s="367"/>
      <c r="R277" s="367"/>
      <c r="S277" s="368"/>
      <c r="T277" s="366" t="str">
        <f>O276</f>
        <v>市原シニア</v>
      </c>
      <c r="U277" s="367"/>
      <c r="V277" s="367"/>
      <c r="W277" s="368"/>
      <c r="X277" s="369" t="str">
        <f>H275</f>
        <v>1985八千代FC</v>
      </c>
      <c r="Y277" s="370"/>
      <c r="Z277" s="370"/>
      <c r="AA277" s="370"/>
      <c r="AB277" s="370"/>
      <c r="AC277" s="371"/>
      <c r="AD277" s="372" t="str">
        <f>H275&amp;","&amp;O275</f>
        <v>1985八千代FC,エスペランサ50</v>
      </c>
      <c r="AE277" s="367"/>
      <c r="AF277" s="367"/>
      <c r="AG277" s="367"/>
      <c r="AH277" s="367"/>
      <c r="AI277" s="368"/>
      <c r="AJ277" s="68"/>
      <c r="AK277" s="68"/>
    </row>
    <row r="278" spans="1:37" ht="27" customHeight="1">
      <c r="A278" s="404"/>
      <c r="B278" s="79" t="s">
        <v>185</v>
      </c>
      <c r="C278" s="362">
        <f t="shared" si="90"/>
        <v>0.54166666666666663</v>
      </c>
      <c r="D278" s="363"/>
      <c r="E278" s="67" t="s">
        <v>206</v>
      </c>
      <c r="F278" s="364">
        <f t="shared" si="91"/>
        <v>0.57986111111111105</v>
      </c>
      <c r="G278" s="365"/>
      <c r="H278" s="399" t="str">
        <f>B15</f>
        <v>ブラゼンチン</v>
      </c>
      <c r="I278" s="400"/>
      <c r="J278" s="400"/>
      <c r="K278" s="400"/>
      <c r="L278" s="401"/>
      <c r="M278" s="221"/>
      <c r="N278" s="222"/>
      <c r="O278" s="399" t="str">
        <f>B16</f>
        <v>大倉商事40</v>
      </c>
      <c r="P278" s="400"/>
      <c r="Q278" s="400"/>
      <c r="R278" s="400"/>
      <c r="S278" s="401"/>
      <c r="T278" s="366" t="str">
        <f>O276</f>
        <v>市原シニア</v>
      </c>
      <c r="U278" s="367"/>
      <c r="V278" s="367"/>
      <c r="W278" s="368"/>
      <c r="X278" s="369" t="str">
        <f>H276</f>
        <v>MITシニア</v>
      </c>
      <c r="Y278" s="370"/>
      <c r="Z278" s="370"/>
      <c r="AA278" s="370"/>
      <c r="AB278" s="370"/>
      <c r="AC278" s="371"/>
      <c r="AD278" s="372" t="str">
        <f>H276&amp;","&amp;O276</f>
        <v>MITシニア,市原シニア</v>
      </c>
      <c r="AE278" s="367"/>
      <c r="AF278" s="367"/>
      <c r="AG278" s="367"/>
      <c r="AH278" s="367"/>
      <c r="AI278" s="368"/>
      <c r="AJ278" s="68"/>
      <c r="AK278" s="68"/>
    </row>
    <row r="279" spans="1:37" ht="27" customHeight="1">
      <c r="A279" s="404"/>
      <c r="B279" s="215"/>
      <c r="C279" s="373"/>
      <c r="D279" s="374"/>
      <c r="E279" s="216"/>
      <c r="F279" s="374"/>
      <c r="G279" s="375"/>
      <c r="H279" s="376"/>
      <c r="I279" s="377"/>
      <c r="J279" s="377"/>
      <c r="K279" s="377"/>
      <c r="L279" s="377"/>
      <c r="M279" s="378"/>
      <c r="N279" s="379"/>
      <c r="O279" s="377"/>
      <c r="P279" s="377"/>
      <c r="Q279" s="377"/>
      <c r="R279" s="377"/>
      <c r="S279" s="380"/>
      <c r="T279" s="376"/>
      <c r="U279" s="377"/>
      <c r="V279" s="377"/>
      <c r="W279" s="380"/>
      <c r="X279" s="376"/>
      <c r="Y279" s="377"/>
      <c r="Z279" s="377"/>
      <c r="AA279" s="377"/>
      <c r="AB279" s="377"/>
      <c r="AC279" s="380"/>
      <c r="AD279" s="381"/>
      <c r="AE279" s="382"/>
      <c r="AF279" s="382"/>
      <c r="AG279" s="382"/>
      <c r="AH279" s="382"/>
      <c r="AI279" s="383"/>
      <c r="AJ279" s="68"/>
      <c r="AK279" s="68"/>
    </row>
    <row r="280" spans="1:37" ht="27" customHeight="1">
      <c r="A280" s="68"/>
      <c r="B280" s="69" t="s">
        <v>528</v>
      </c>
      <c r="C280" s="68"/>
      <c r="D280" s="68"/>
      <c r="E280" s="68"/>
      <c r="F280" s="68"/>
      <c r="G280" s="68"/>
      <c r="H280" s="96" t="s">
        <v>529</v>
      </c>
      <c r="I280" s="96"/>
      <c r="J280" s="96"/>
      <c r="K280" s="96"/>
      <c r="L280" s="96"/>
      <c r="M280" s="96"/>
      <c r="N280" s="96"/>
      <c r="O280" s="96"/>
      <c r="P280" s="96"/>
      <c r="Q280" s="96"/>
      <c r="R280" s="96"/>
      <c r="S280" s="96"/>
      <c r="T280" s="73"/>
      <c r="U280" s="68"/>
      <c r="V280" s="68"/>
      <c r="W280" s="68"/>
      <c r="X280" s="74"/>
      <c r="Y280" s="68"/>
      <c r="Z280" s="68"/>
      <c r="AA280" s="68"/>
      <c r="AB280" s="68"/>
      <c r="AC280" s="68"/>
      <c r="AD280" s="68"/>
      <c r="AE280" s="68"/>
      <c r="AF280" s="68"/>
      <c r="AG280" s="68"/>
      <c r="AH280" s="68"/>
      <c r="AI280" s="75"/>
      <c r="AJ280" s="68"/>
      <c r="AK280" s="68"/>
    </row>
    <row r="281" spans="1:37" ht="27" customHeight="1">
      <c r="A281" s="68"/>
      <c r="B281" s="47" t="s">
        <v>180</v>
      </c>
      <c r="C281" s="392" t="s">
        <v>204</v>
      </c>
      <c r="D281" s="393"/>
      <c r="E281" s="393"/>
      <c r="F281" s="393"/>
      <c r="G281" s="394"/>
      <c r="H281" s="392" t="s">
        <v>205</v>
      </c>
      <c r="I281" s="393"/>
      <c r="J281" s="393"/>
      <c r="K281" s="393"/>
      <c r="L281" s="393"/>
      <c r="M281" s="393"/>
      <c r="N281" s="393"/>
      <c r="O281" s="393"/>
      <c r="P281" s="393"/>
      <c r="Q281" s="393"/>
      <c r="R281" s="393"/>
      <c r="S281" s="394"/>
      <c r="T281" s="392" t="s">
        <v>278</v>
      </c>
      <c r="U281" s="393"/>
      <c r="V281" s="393"/>
      <c r="W281" s="394"/>
      <c r="X281" s="392" t="s">
        <v>371</v>
      </c>
      <c r="Y281" s="393"/>
      <c r="Z281" s="393"/>
      <c r="AA281" s="393"/>
      <c r="AB281" s="393"/>
      <c r="AC281" s="394"/>
      <c r="AD281" s="392" t="s">
        <v>521</v>
      </c>
      <c r="AE281" s="393"/>
      <c r="AF281" s="393"/>
      <c r="AG281" s="393"/>
      <c r="AH281" s="393"/>
      <c r="AI281" s="394"/>
      <c r="AJ281" s="68"/>
      <c r="AK281" s="68"/>
    </row>
    <row r="282" spans="1:37" ht="27" customHeight="1">
      <c r="A282" s="404"/>
      <c r="B282" s="76" t="s">
        <v>182</v>
      </c>
      <c r="C282" s="384">
        <v>0.41666666666666669</v>
      </c>
      <c r="D282" s="385"/>
      <c r="E282" s="77" t="s">
        <v>206</v>
      </c>
      <c r="F282" s="386">
        <f>C282+"0:55"</f>
        <v>0.45486111111111116</v>
      </c>
      <c r="G282" s="387"/>
      <c r="H282" s="388" t="str">
        <f>B67</f>
        <v>55 八千代FC</v>
      </c>
      <c r="I282" s="389"/>
      <c r="J282" s="389"/>
      <c r="K282" s="389"/>
      <c r="L282" s="390"/>
      <c r="M282" s="217"/>
      <c r="N282" s="218"/>
      <c r="O282" s="388" t="str">
        <f>B70</f>
        <v>浜野シニア50</v>
      </c>
      <c r="P282" s="389"/>
      <c r="Q282" s="389"/>
      <c r="R282" s="389"/>
      <c r="S282" s="390"/>
      <c r="T282" s="388" t="str">
        <f>O285</f>
        <v>古河シニア50</v>
      </c>
      <c r="U282" s="389"/>
      <c r="V282" s="389"/>
      <c r="W282" s="390"/>
      <c r="X282" s="391" t="str">
        <f>H284</f>
        <v>袖ケ浦シニア50</v>
      </c>
      <c r="Y282" s="389"/>
      <c r="Z282" s="389"/>
      <c r="AA282" s="389"/>
      <c r="AB282" s="389"/>
      <c r="AC282" s="390"/>
      <c r="AD282" s="391" t="str">
        <f>H284&amp;","&amp;O284</f>
        <v>袖ケ浦シニア50,FC船橋50</v>
      </c>
      <c r="AE282" s="389"/>
      <c r="AF282" s="389"/>
      <c r="AG282" s="389"/>
      <c r="AH282" s="389"/>
      <c r="AI282" s="390"/>
      <c r="AJ282" s="68"/>
      <c r="AK282" s="68"/>
    </row>
    <row r="283" spans="1:37" ht="27" customHeight="1">
      <c r="A283" s="404"/>
      <c r="B283" s="78" t="s">
        <v>183</v>
      </c>
      <c r="C283" s="362">
        <f>C282+"0:60"</f>
        <v>0.45833333333333337</v>
      </c>
      <c r="D283" s="363"/>
      <c r="E283" s="64" t="s">
        <v>206</v>
      </c>
      <c r="F283" s="364">
        <f>C283+"0:55"</f>
        <v>0.49652777777777779</v>
      </c>
      <c r="G283" s="365"/>
      <c r="H283" s="366" t="str">
        <f>B84</f>
        <v>習志野50</v>
      </c>
      <c r="I283" s="367"/>
      <c r="J283" s="367"/>
      <c r="K283" s="367"/>
      <c r="L283" s="368"/>
      <c r="M283" s="219"/>
      <c r="N283" s="220"/>
      <c r="O283" s="366" t="str">
        <f>B86</f>
        <v>浦安シニア50</v>
      </c>
      <c r="P283" s="367"/>
      <c r="Q283" s="367"/>
      <c r="R283" s="367"/>
      <c r="S283" s="368"/>
      <c r="T283" s="366" t="str">
        <f>O285</f>
        <v>古河シニア50</v>
      </c>
      <c r="U283" s="367"/>
      <c r="V283" s="367"/>
      <c r="W283" s="368"/>
      <c r="X283" s="372" t="str">
        <f>H285</f>
        <v>55 千葉四十雀</v>
      </c>
      <c r="Y283" s="367"/>
      <c r="Z283" s="367"/>
      <c r="AA283" s="367"/>
      <c r="AB283" s="367"/>
      <c r="AC283" s="368"/>
      <c r="AD283" s="372" t="str">
        <f>H285&amp;","&amp;O285</f>
        <v>55 千葉四十雀,古河シニア50</v>
      </c>
      <c r="AE283" s="367"/>
      <c r="AF283" s="367"/>
      <c r="AG283" s="367"/>
      <c r="AH283" s="367"/>
      <c r="AI283" s="368"/>
      <c r="AJ283" s="68"/>
      <c r="AK283" s="68"/>
    </row>
    <row r="284" spans="1:37" ht="27" customHeight="1">
      <c r="A284" s="404"/>
      <c r="B284" s="79" t="s">
        <v>184</v>
      </c>
      <c r="C284" s="362">
        <f t="shared" ref="C284:C285" si="92">C283+"0:60"</f>
        <v>0.5</v>
      </c>
      <c r="D284" s="363"/>
      <c r="E284" s="67" t="s">
        <v>206</v>
      </c>
      <c r="F284" s="364">
        <f t="shared" ref="F284:F285" si="93">C284+"0:55"</f>
        <v>0.53819444444444442</v>
      </c>
      <c r="G284" s="365"/>
      <c r="H284" s="366" t="str">
        <f>B75</f>
        <v>袖ケ浦シニア50</v>
      </c>
      <c r="I284" s="367"/>
      <c r="J284" s="367"/>
      <c r="K284" s="367"/>
      <c r="L284" s="368"/>
      <c r="M284" s="219"/>
      <c r="N284" s="220"/>
      <c r="O284" s="366" t="str">
        <f>B77</f>
        <v>FC船橋50</v>
      </c>
      <c r="P284" s="367"/>
      <c r="Q284" s="367"/>
      <c r="R284" s="367"/>
      <c r="S284" s="368"/>
      <c r="T284" s="366" t="str">
        <f>O283</f>
        <v>浦安シニア50</v>
      </c>
      <c r="U284" s="367"/>
      <c r="V284" s="367"/>
      <c r="W284" s="368"/>
      <c r="X284" s="369" t="str">
        <f>H282</f>
        <v>55 八千代FC</v>
      </c>
      <c r="Y284" s="370"/>
      <c r="Z284" s="370"/>
      <c r="AA284" s="370"/>
      <c r="AB284" s="370"/>
      <c r="AC284" s="371"/>
      <c r="AD284" s="372" t="str">
        <f>H282&amp;","&amp;O282</f>
        <v>55 八千代FC,浜野シニア50</v>
      </c>
      <c r="AE284" s="367"/>
      <c r="AF284" s="367"/>
      <c r="AG284" s="367"/>
      <c r="AH284" s="367"/>
      <c r="AI284" s="368"/>
      <c r="AJ284" s="68"/>
      <c r="AK284" s="68"/>
    </row>
    <row r="285" spans="1:37" ht="27" customHeight="1">
      <c r="A285" s="404"/>
      <c r="B285" s="79" t="s">
        <v>185</v>
      </c>
      <c r="C285" s="362">
        <f t="shared" si="92"/>
        <v>0.54166666666666663</v>
      </c>
      <c r="D285" s="363"/>
      <c r="E285" s="67" t="s">
        <v>206</v>
      </c>
      <c r="F285" s="364">
        <f t="shared" si="93"/>
        <v>0.57986111111111105</v>
      </c>
      <c r="G285" s="365"/>
      <c r="H285" s="399" t="str">
        <f>B76</f>
        <v>55 千葉四十雀</v>
      </c>
      <c r="I285" s="400"/>
      <c r="J285" s="400"/>
      <c r="K285" s="400"/>
      <c r="L285" s="401"/>
      <c r="M285" s="221"/>
      <c r="N285" s="222"/>
      <c r="O285" s="399" t="str">
        <f>B78</f>
        <v>古河シニア50</v>
      </c>
      <c r="P285" s="400"/>
      <c r="Q285" s="400"/>
      <c r="R285" s="400"/>
      <c r="S285" s="401"/>
      <c r="T285" s="366" t="str">
        <f>O283</f>
        <v>浦安シニア50</v>
      </c>
      <c r="U285" s="367"/>
      <c r="V285" s="367"/>
      <c r="W285" s="368"/>
      <c r="X285" s="369" t="str">
        <f>H283</f>
        <v>習志野50</v>
      </c>
      <c r="Y285" s="370"/>
      <c r="Z285" s="370"/>
      <c r="AA285" s="370"/>
      <c r="AB285" s="370"/>
      <c r="AC285" s="371"/>
      <c r="AD285" s="372" t="str">
        <f>H283&amp;","&amp;O283</f>
        <v>習志野50,浦安シニア50</v>
      </c>
      <c r="AE285" s="367"/>
      <c r="AF285" s="367"/>
      <c r="AG285" s="367"/>
      <c r="AH285" s="367"/>
      <c r="AI285" s="368"/>
      <c r="AJ285" s="68"/>
      <c r="AK285" s="68"/>
    </row>
    <row r="286" spans="1:37" ht="27" customHeight="1">
      <c r="A286" s="404"/>
      <c r="B286" s="215"/>
      <c r="C286" s="373"/>
      <c r="D286" s="374"/>
      <c r="E286" s="216"/>
      <c r="F286" s="374"/>
      <c r="G286" s="375"/>
      <c r="H286" s="376"/>
      <c r="I286" s="377"/>
      <c r="J286" s="377"/>
      <c r="K286" s="377"/>
      <c r="L286" s="377"/>
      <c r="M286" s="378"/>
      <c r="N286" s="379"/>
      <c r="O286" s="377"/>
      <c r="P286" s="377"/>
      <c r="Q286" s="377"/>
      <c r="R286" s="377"/>
      <c r="S286" s="380"/>
      <c r="T286" s="376"/>
      <c r="U286" s="377"/>
      <c r="V286" s="377"/>
      <c r="W286" s="380"/>
      <c r="X286" s="376"/>
      <c r="Y286" s="377"/>
      <c r="Z286" s="377"/>
      <c r="AA286" s="377"/>
      <c r="AB286" s="377"/>
      <c r="AC286" s="380"/>
      <c r="AD286" s="381"/>
      <c r="AE286" s="382"/>
      <c r="AF286" s="382"/>
      <c r="AG286" s="382"/>
      <c r="AH286" s="382"/>
      <c r="AI286" s="383"/>
      <c r="AJ286" s="68"/>
      <c r="AK286" s="68"/>
    </row>
    <row r="287" spans="1:37" ht="27" customHeight="1">
      <c r="A287" s="68"/>
      <c r="B287" s="69" t="s">
        <v>530</v>
      </c>
      <c r="C287" s="68"/>
      <c r="D287" s="68"/>
      <c r="E287" s="68"/>
      <c r="F287" s="68"/>
      <c r="G287" s="68"/>
      <c r="H287" s="96" t="s">
        <v>526</v>
      </c>
      <c r="I287" s="96"/>
      <c r="J287" s="96"/>
      <c r="K287" s="96"/>
      <c r="L287" s="96"/>
      <c r="M287" s="96"/>
      <c r="N287" s="96"/>
      <c r="O287" s="96"/>
      <c r="P287" s="96"/>
      <c r="Q287" s="96"/>
      <c r="R287" s="96"/>
      <c r="S287" s="96"/>
      <c r="T287" s="68"/>
      <c r="U287" s="68"/>
      <c r="V287" s="68"/>
      <c r="W287" s="68"/>
      <c r="X287" s="68"/>
      <c r="Y287" s="68"/>
      <c r="Z287" s="68"/>
      <c r="AA287" s="68"/>
      <c r="AB287" s="68"/>
      <c r="AC287" s="68"/>
      <c r="AD287" s="68"/>
      <c r="AE287" s="68"/>
      <c r="AF287" s="68"/>
      <c r="AG287" s="68"/>
      <c r="AH287" s="68"/>
      <c r="AI287" s="75"/>
      <c r="AJ287" s="68"/>
      <c r="AK287" s="68"/>
    </row>
    <row r="288" spans="1:37" ht="27" customHeight="1">
      <c r="A288" s="68"/>
      <c r="B288" s="47" t="s">
        <v>180</v>
      </c>
      <c r="C288" s="392" t="s">
        <v>204</v>
      </c>
      <c r="D288" s="393"/>
      <c r="E288" s="393"/>
      <c r="F288" s="393"/>
      <c r="G288" s="394"/>
      <c r="H288" s="392" t="s">
        <v>205</v>
      </c>
      <c r="I288" s="393"/>
      <c r="J288" s="393"/>
      <c r="K288" s="393"/>
      <c r="L288" s="393"/>
      <c r="M288" s="393"/>
      <c r="N288" s="393"/>
      <c r="O288" s="393"/>
      <c r="P288" s="393"/>
      <c r="Q288" s="393"/>
      <c r="R288" s="393"/>
      <c r="S288" s="394"/>
      <c r="T288" s="392" t="s">
        <v>278</v>
      </c>
      <c r="U288" s="393"/>
      <c r="V288" s="393"/>
      <c r="W288" s="394"/>
      <c r="X288" s="392" t="s">
        <v>371</v>
      </c>
      <c r="Y288" s="393"/>
      <c r="Z288" s="393"/>
      <c r="AA288" s="393"/>
      <c r="AB288" s="393"/>
      <c r="AC288" s="394"/>
      <c r="AD288" s="392" t="s">
        <v>208</v>
      </c>
      <c r="AE288" s="393"/>
      <c r="AF288" s="393"/>
      <c r="AG288" s="393"/>
      <c r="AH288" s="393"/>
      <c r="AI288" s="394"/>
      <c r="AJ288" s="68"/>
      <c r="AK288" s="68"/>
    </row>
    <row r="289" spans="1:37" ht="27" customHeight="1">
      <c r="A289" s="404"/>
      <c r="B289" s="76" t="s">
        <v>182</v>
      </c>
      <c r="C289" s="403">
        <v>0.40277777777777779</v>
      </c>
      <c r="D289" s="386"/>
      <c r="E289" s="77" t="s">
        <v>206</v>
      </c>
      <c r="F289" s="386">
        <f>C289+"0:55"</f>
        <v>0.44097222222222221</v>
      </c>
      <c r="G289" s="387"/>
      <c r="H289" s="388" t="str">
        <f>B15</f>
        <v>ブラゼンチン</v>
      </c>
      <c r="I289" s="389"/>
      <c r="J289" s="389"/>
      <c r="K289" s="389"/>
      <c r="L289" s="390"/>
      <c r="M289" s="217"/>
      <c r="N289" s="218"/>
      <c r="O289" s="388" t="str">
        <f>B17</f>
        <v>市原シニア</v>
      </c>
      <c r="P289" s="389"/>
      <c r="Q289" s="389"/>
      <c r="R289" s="389"/>
      <c r="S289" s="390"/>
      <c r="T289" s="388" t="str">
        <f>O292</f>
        <v>カラクテル</v>
      </c>
      <c r="U289" s="389"/>
      <c r="V289" s="389"/>
      <c r="W289" s="390"/>
      <c r="X289" s="391" t="str">
        <f>O291</f>
        <v>九十九里浜40</v>
      </c>
      <c r="Y289" s="389"/>
      <c r="Z289" s="389"/>
      <c r="AA289" s="389"/>
      <c r="AB289" s="389"/>
      <c r="AC289" s="390"/>
      <c r="AD289" s="391" t="str">
        <f>X289</f>
        <v>九十九里浜40</v>
      </c>
      <c r="AE289" s="389"/>
      <c r="AF289" s="389"/>
      <c r="AG289" s="389"/>
      <c r="AH289" s="389"/>
      <c r="AI289" s="390"/>
      <c r="AJ289" s="68"/>
      <c r="AK289" s="68"/>
    </row>
    <row r="290" spans="1:37" ht="27" customHeight="1">
      <c r="A290" s="404"/>
      <c r="B290" s="78" t="s">
        <v>183</v>
      </c>
      <c r="C290" s="395">
        <f>C289+"0:60"</f>
        <v>0.44444444444444448</v>
      </c>
      <c r="D290" s="364"/>
      <c r="E290" s="64" t="s">
        <v>206</v>
      </c>
      <c r="F290" s="364">
        <f>C290+"0:55"</f>
        <v>0.48263888888888895</v>
      </c>
      <c r="G290" s="365"/>
      <c r="H290" s="366" t="str">
        <f>B30</f>
        <v>浦安シニア40</v>
      </c>
      <c r="I290" s="367"/>
      <c r="J290" s="367"/>
      <c r="K290" s="367"/>
      <c r="L290" s="368"/>
      <c r="M290" s="219"/>
      <c r="N290" s="220"/>
      <c r="O290" s="366" t="str">
        <f>B32</f>
        <v>花園SC40</v>
      </c>
      <c r="P290" s="367"/>
      <c r="Q290" s="367"/>
      <c r="R290" s="367"/>
      <c r="S290" s="368"/>
      <c r="T290" s="366" t="str">
        <f>O292</f>
        <v>カラクテル</v>
      </c>
      <c r="U290" s="367"/>
      <c r="V290" s="367"/>
      <c r="W290" s="368"/>
      <c r="X290" s="372" t="str">
        <f>H292</f>
        <v>レーベン</v>
      </c>
      <c r="Y290" s="367"/>
      <c r="Z290" s="367"/>
      <c r="AA290" s="367"/>
      <c r="AB290" s="367"/>
      <c r="AC290" s="368"/>
      <c r="AD290" s="372" t="str">
        <f>O289</f>
        <v>市原シニア</v>
      </c>
      <c r="AE290" s="367"/>
      <c r="AF290" s="367"/>
      <c r="AG290" s="367"/>
      <c r="AH290" s="367"/>
      <c r="AI290" s="368"/>
      <c r="AJ290" s="68"/>
      <c r="AK290" s="68"/>
    </row>
    <row r="291" spans="1:37" ht="27" customHeight="1">
      <c r="A291" s="404"/>
      <c r="B291" s="79" t="s">
        <v>184</v>
      </c>
      <c r="C291" s="395">
        <f t="shared" ref="C291" si="94">C290+"0:60"</f>
        <v>0.48611111111111116</v>
      </c>
      <c r="D291" s="364"/>
      <c r="E291" s="67" t="s">
        <v>206</v>
      </c>
      <c r="F291" s="364">
        <f t="shared" ref="F291" si="95">C291+"0:55"</f>
        <v>0.52430555555555558</v>
      </c>
      <c r="G291" s="365"/>
      <c r="H291" s="366" t="str">
        <f>B5</f>
        <v>FC AKECHI</v>
      </c>
      <c r="I291" s="367"/>
      <c r="J291" s="367"/>
      <c r="K291" s="367"/>
      <c r="L291" s="368"/>
      <c r="M291" s="219"/>
      <c r="N291" s="220"/>
      <c r="O291" s="366" t="str">
        <f>B7</f>
        <v>九十九里浜40</v>
      </c>
      <c r="P291" s="367"/>
      <c r="Q291" s="367"/>
      <c r="R291" s="367"/>
      <c r="S291" s="368"/>
      <c r="T291" s="366" t="str">
        <f>H293</f>
        <v>FC船橋40</v>
      </c>
      <c r="U291" s="367"/>
      <c r="V291" s="367"/>
      <c r="W291" s="368"/>
      <c r="X291" s="369" t="str">
        <f>H289</f>
        <v>ブラゼンチン</v>
      </c>
      <c r="Y291" s="370"/>
      <c r="Z291" s="370"/>
      <c r="AA291" s="370"/>
      <c r="AB291" s="370"/>
      <c r="AC291" s="371"/>
      <c r="AD291" s="372" t="str">
        <f>O293</f>
        <v>袖ケ浦シニア40</v>
      </c>
      <c r="AE291" s="367"/>
      <c r="AF291" s="367"/>
      <c r="AG291" s="367"/>
      <c r="AH291" s="367"/>
      <c r="AI291" s="368"/>
      <c r="AJ291" s="68"/>
      <c r="AK291" s="68"/>
    </row>
    <row r="292" spans="1:37" ht="27" customHeight="1">
      <c r="A292" s="97"/>
      <c r="B292" s="78" t="s">
        <v>185</v>
      </c>
      <c r="C292" s="395">
        <f>C291+"0:60"</f>
        <v>0.52777777777777779</v>
      </c>
      <c r="D292" s="364"/>
      <c r="E292" s="67" t="s">
        <v>206</v>
      </c>
      <c r="F292" s="364">
        <f>C292+"0:55"</f>
        <v>0.56597222222222221</v>
      </c>
      <c r="G292" s="365"/>
      <c r="H292" s="366" t="str">
        <f>B21</f>
        <v>レーベン</v>
      </c>
      <c r="I292" s="367"/>
      <c r="J292" s="367"/>
      <c r="K292" s="367"/>
      <c r="L292" s="368"/>
      <c r="M292" s="219"/>
      <c r="N292" s="220"/>
      <c r="O292" s="366" t="str">
        <f>B23</f>
        <v>カラクテル</v>
      </c>
      <c r="P292" s="367"/>
      <c r="Q292" s="367"/>
      <c r="R292" s="367"/>
      <c r="S292" s="368"/>
      <c r="T292" s="366" t="str">
        <f>O290</f>
        <v>花園SC40</v>
      </c>
      <c r="U292" s="367"/>
      <c r="V292" s="367"/>
      <c r="W292" s="368"/>
      <c r="X292" s="372" t="str">
        <f>H290</f>
        <v>浦安シニア40</v>
      </c>
      <c r="Y292" s="367"/>
      <c r="Z292" s="367"/>
      <c r="AA292" s="367"/>
      <c r="AB292" s="367"/>
      <c r="AC292" s="368"/>
      <c r="AD292" s="372" t="str">
        <f>H290</f>
        <v>浦安シニア40</v>
      </c>
      <c r="AE292" s="367"/>
      <c r="AF292" s="367"/>
      <c r="AG292" s="367"/>
      <c r="AH292" s="367"/>
      <c r="AI292" s="368"/>
      <c r="AJ292" s="68"/>
      <c r="AK292" s="68"/>
    </row>
    <row r="293" spans="1:37" ht="27" customHeight="1">
      <c r="A293" s="97"/>
      <c r="B293" s="80" t="s">
        <v>457</v>
      </c>
      <c r="C293" s="396">
        <f>C292+"0:60"</f>
        <v>0.56944444444444442</v>
      </c>
      <c r="D293" s="397"/>
      <c r="E293" s="51" t="s">
        <v>206</v>
      </c>
      <c r="F293" s="397">
        <f>C293+"0:55"</f>
        <v>0.60763888888888884</v>
      </c>
      <c r="G293" s="398"/>
      <c r="H293" s="399" t="str">
        <f>B37</f>
        <v>FC船橋40</v>
      </c>
      <c r="I293" s="400"/>
      <c r="J293" s="400"/>
      <c r="K293" s="400"/>
      <c r="L293" s="401"/>
      <c r="M293" s="221"/>
      <c r="N293" s="222"/>
      <c r="O293" s="399" t="str">
        <f>B40</f>
        <v>袖ケ浦シニア40</v>
      </c>
      <c r="P293" s="400"/>
      <c r="Q293" s="400"/>
      <c r="R293" s="400"/>
      <c r="S293" s="401"/>
      <c r="T293" s="399" t="str">
        <f>O290</f>
        <v>花園SC40</v>
      </c>
      <c r="U293" s="400"/>
      <c r="V293" s="400"/>
      <c r="W293" s="401"/>
      <c r="X293" s="402" t="str">
        <f>H291</f>
        <v>FC AKECHI</v>
      </c>
      <c r="Y293" s="400"/>
      <c r="Z293" s="400"/>
      <c r="AA293" s="400"/>
      <c r="AB293" s="400"/>
      <c r="AC293" s="401"/>
      <c r="AD293" s="402" t="str">
        <f>H291</f>
        <v>FC AKECHI</v>
      </c>
      <c r="AE293" s="400"/>
      <c r="AF293" s="400"/>
      <c r="AG293" s="400"/>
      <c r="AH293" s="400"/>
      <c r="AI293" s="401"/>
      <c r="AJ293" s="68"/>
      <c r="AK293" s="68"/>
    </row>
    <row r="294" spans="1:37" ht="27" customHeight="1">
      <c r="A294" s="68"/>
      <c r="B294" s="69" t="s">
        <v>530</v>
      </c>
      <c r="C294" s="68"/>
      <c r="D294" s="68"/>
      <c r="E294" s="68"/>
      <c r="F294" s="68"/>
      <c r="G294" s="68"/>
      <c r="H294" s="96" t="s">
        <v>527</v>
      </c>
      <c r="I294" s="96"/>
      <c r="J294" s="96"/>
      <c r="K294" s="96"/>
      <c r="L294" s="96"/>
      <c r="M294" s="96"/>
      <c r="N294" s="96"/>
      <c r="O294" s="96"/>
      <c r="P294" s="96"/>
      <c r="Q294" s="96"/>
      <c r="R294" s="96"/>
      <c r="S294" s="96"/>
      <c r="T294" s="68"/>
      <c r="U294" s="68"/>
      <c r="V294" s="68"/>
      <c r="W294" s="68"/>
      <c r="X294" s="68"/>
      <c r="Y294" s="68"/>
      <c r="Z294" s="68"/>
      <c r="AA294" s="68"/>
      <c r="AB294" s="68"/>
      <c r="AC294" s="68"/>
      <c r="AD294" s="68"/>
      <c r="AE294" s="68"/>
      <c r="AF294" s="68"/>
      <c r="AG294" s="68"/>
      <c r="AH294" s="68"/>
      <c r="AI294" s="75"/>
      <c r="AJ294" s="68"/>
      <c r="AK294" s="68"/>
    </row>
    <row r="295" spans="1:37" ht="27" customHeight="1">
      <c r="A295" s="68"/>
      <c r="B295" s="47" t="s">
        <v>180</v>
      </c>
      <c r="C295" s="392" t="s">
        <v>204</v>
      </c>
      <c r="D295" s="393"/>
      <c r="E295" s="393"/>
      <c r="F295" s="393"/>
      <c r="G295" s="394"/>
      <c r="H295" s="392" t="s">
        <v>205</v>
      </c>
      <c r="I295" s="393"/>
      <c r="J295" s="393"/>
      <c r="K295" s="393"/>
      <c r="L295" s="393"/>
      <c r="M295" s="393"/>
      <c r="N295" s="393"/>
      <c r="O295" s="393"/>
      <c r="P295" s="393"/>
      <c r="Q295" s="393"/>
      <c r="R295" s="393"/>
      <c r="S295" s="394"/>
      <c r="T295" s="392" t="s">
        <v>278</v>
      </c>
      <c r="U295" s="393"/>
      <c r="V295" s="393"/>
      <c r="W295" s="394"/>
      <c r="X295" s="392" t="s">
        <v>371</v>
      </c>
      <c r="Y295" s="393"/>
      <c r="Z295" s="393"/>
      <c r="AA295" s="393"/>
      <c r="AB295" s="393"/>
      <c r="AC295" s="394"/>
      <c r="AD295" s="392" t="s">
        <v>208</v>
      </c>
      <c r="AE295" s="393"/>
      <c r="AF295" s="393"/>
      <c r="AG295" s="393"/>
      <c r="AH295" s="393"/>
      <c r="AI295" s="394"/>
      <c r="AJ295" s="68"/>
      <c r="AK295" s="68"/>
    </row>
    <row r="296" spans="1:37" ht="27" customHeight="1">
      <c r="A296" s="404"/>
      <c r="B296" s="76" t="s">
        <v>182</v>
      </c>
      <c r="C296" s="403">
        <v>0.40277777777777779</v>
      </c>
      <c r="D296" s="386"/>
      <c r="E296" s="77" t="s">
        <v>206</v>
      </c>
      <c r="F296" s="386">
        <f>C296+"0:55"</f>
        <v>0.44097222222222221</v>
      </c>
      <c r="G296" s="387"/>
      <c r="H296" s="388" t="str">
        <f>B38</f>
        <v>古河シニア40</v>
      </c>
      <c r="I296" s="389"/>
      <c r="J296" s="389"/>
      <c r="K296" s="389"/>
      <c r="L296" s="390"/>
      <c r="M296" s="217"/>
      <c r="N296" s="218"/>
      <c r="O296" s="388" t="str">
        <f>B39</f>
        <v>八千代FC40</v>
      </c>
      <c r="P296" s="389"/>
      <c r="Q296" s="389"/>
      <c r="R296" s="389"/>
      <c r="S296" s="390"/>
      <c r="T296" s="388" t="str">
        <f>O299</f>
        <v>Y-AJYACK40</v>
      </c>
      <c r="U296" s="389"/>
      <c r="V296" s="389"/>
      <c r="W296" s="390"/>
      <c r="X296" s="391" t="str">
        <f>O298</f>
        <v>マクハリ40</v>
      </c>
      <c r="Y296" s="389"/>
      <c r="Z296" s="389"/>
      <c r="AA296" s="389"/>
      <c r="AB296" s="389"/>
      <c r="AC296" s="390"/>
      <c r="AD296" s="391" t="str">
        <f>X296</f>
        <v>マクハリ40</v>
      </c>
      <c r="AE296" s="389"/>
      <c r="AF296" s="389"/>
      <c r="AG296" s="389"/>
      <c r="AH296" s="389"/>
      <c r="AI296" s="390"/>
      <c r="AJ296" s="68"/>
      <c r="AK296" s="68"/>
    </row>
    <row r="297" spans="1:37" ht="27" customHeight="1">
      <c r="A297" s="404"/>
      <c r="B297" s="78" t="s">
        <v>183</v>
      </c>
      <c r="C297" s="395">
        <f>C296+"0:60"</f>
        <v>0.44444444444444448</v>
      </c>
      <c r="D297" s="364"/>
      <c r="E297" s="64" t="s">
        <v>206</v>
      </c>
      <c r="F297" s="364">
        <f>C297+"0:55"</f>
        <v>0.48263888888888895</v>
      </c>
      <c r="G297" s="365"/>
      <c r="H297" s="366" t="str">
        <f>B29</f>
        <v>トキガネ</v>
      </c>
      <c r="I297" s="367"/>
      <c r="J297" s="367"/>
      <c r="K297" s="367"/>
      <c r="L297" s="368"/>
      <c r="M297" s="219"/>
      <c r="N297" s="220"/>
      <c r="O297" s="366" t="str">
        <f>B31</f>
        <v>MVCC</v>
      </c>
      <c r="P297" s="367"/>
      <c r="Q297" s="367"/>
      <c r="R297" s="367"/>
      <c r="S297" s="368"/>
      <c r="T297" s="366" t="str">
        <f>O299</f>
        <v>Y-AJYACK40</v>
      </c>
      <c r="U297" s="367"/>
      <c r="V297" s="367"/>
      <c r="W297" s="368"/>
      <c r="X297" s="372" t="str">
        <f>H299</f>
        <v>ハルオ</v>
      </c>
      <c r="Y297" s="367"/>
      <c r="Z297" s="367"/>
      <c r="AA297" s="367"/>
      <c r="AB297" s="367"/>
      <c r="AC297" s="368"/>
      <c r="AD297" s="372" t="str">
        <f>O296</f>
        <v>八千代FC40</v>
      </c>
      <c r="AE297" s="367"/>
      <c r="AF297" s="367"/>
      <c r="AG297" s="367"/>
      <c r="AH297" s="367"/>
      <c r="AI297" s="368"/>
      <c r="AJ297" s="68"/>
      <c r="AK297" s="68"/>
    </row>
    <row r="298" spans="1:37" ht="27" customHeight="1">
      <c r="A298" s="404"/>
      <c r="B298" s="79" t="s">
        <v>184</v>
      </c>
      <c r="C298" s="395">
        <f t="shared" ref="C298" si="96">C297+"0:60"</f>
        <v>0.48611111111111116</v>
      </c>
      <c r="D298" s="364"/>
      <c r="E298" s="67" t="s">
        <v>206</v>
      </c>
      <c r="F298" s="364">
        <f t="shared" ref="F298" si="97">C298+"0:55"</f>
        <v>0.52430555555555558</v>
      </c>
      <c r="G298" s="365"/>
      <c r="H298" s="366" t="str">
        <f>B6</f>
        <v>エスペランサ40</v>
      </c>
      <c r="I298" s="367"/>
      <c r="J298" s="367"/>
      <c r="K298" s="367"/>
      <c r="L298" s="368"/>
      <c r="M298" s="219"/>
      <c r="N298" s="220"/>
      <c r="O298" s="366" t="str">
        <f>B8</f>
        <v>マクハリ40</v>
      </c>
      <c r="P298" s="367"/>
      <c r="Q298" s="367"/>
      <c r="R298" s="367"/>
      <c r="S298" s="368"/>
      <c r="T298" s="366" t="str">
        <f>H300</f>
        <v>習台シニア40</v>
      </c>
      <c r="U298" s="367"/>
      <c r="V298" s="367"/>
      <c r="W298" s="368"/>
      <c r="X298" s="369" t="str">
        <f>H296</f>
        <v>古河シニア40</v>
      </c>
      <c r="Y298" s="370"/>
      <c r="Z298" s="370"/>
      <c r="AA298" s="370"/>
      <c r="AB298" s="370"/>
      <c r="AC298" s="371"/>
      <c r="AD298" s="372" t="str">
        <f>O300</f>
        <v>大倉商事40</v>
      </c>
      <c r="AE298" s="367"/>
      <c r="AF298" s="367"/>
      <c r="AG298" s="367"/>
      <c r="AH298" s="367"/>
      <c r="AI298" s="368"/>
      <c r="AJ298" s="68"/>
      <c r="AK298" s="68"/>
    </row>
    <row r="299" spans="1:37" ht="27" customHeight="1">
      <c r="A299" s="97"/>
      <c r="B299" s="78" t="s">
        <v>185</v>
      </c>
      <c r="C299" s="395">
        <f>C298+"0:60"</f>
        <v>0.52777777777777779</v>
      </c>
      <c r="D299" s="364"/>
      <c r="E299" s="67" t="s">
        <v>206</v>
      </c>
      <c r="F299" s="364">
        <f>C299+"0:55"</f>
        <v>0.56597222222222221</v>
      </c>
      <c r="G299" s="365"/>
      <c r="H299" s="366" t="str">
        <f>B22</f>
        <v>ハルオ</v>
      </c>
      <c r="I299" s="367"/>
      <c r="J299" s="367"/>
      <c r="K299" s="367"/>
      <c r="L299" s="368"/>
      <c r="M299" s="219"/>
      <c r="N299" s="220"/>
      <c r="O299" s="366" t="str">
        <f>B24</f>
        <v>Y-AJYACK40</v>
      </c>
      <c r="P299" s="367"/>
      <c r="Q299" s="367"/>
      <c r="R299" s="367"/>
      <c r="S299" s="368"/>
      <c r="T299" s="366" t="str">
        <f>O297</f>
        <v>MVCC</v>
      </c>
      <c r="U299" s="367"/>
      <c r="V299" s="367"/>
      <c r="W299" s="368"/>
      <c r="X299" s="372" t="str">
        <f>H297</f>
        <v>トキガネ</v>
      </c>
      <c r="Y299" s="367"/>
      <c r="Z299" s="367"/>
      <c r="AA299" s="367"/>
      <c r="AB299" s="367"/>
      <c r="AC299" s="368"/>
      <c r="AD299" s="372" t="str">
        <f>H297</f>
        <v>トキガネ</v>
      </c>
      <c r="AE299" s="367"/>
      <c r="AF299" s="367"/>
      <c r="AG299" s="367"/>
      <c r="AH299" s="367"/>
      <c r="AI299" s="368"/>
      <c r="AJ299" s="68"/>
      <c r="AK299" s="68"/>
    </row>
    <row r="300" spans="1:37" ht="27" customHeight="1">
      <c r="A300" s="97"/>
      <c r="B300" s="80" t="s">
        <v>457</v>
      </c>
      <c r="C300" s="396">
        <f>C299+"0:60"</f>
        <v>0.56944444444444442</v>
      </c>
      <c r="D300" s="397"/>
      <c r="E300" s="51" t="s">
        <v>206</v>
      </c>
      <c r="F300" s="397">
        <f>C300+"0:55"</f>
        <v>0.60763888888888884</v>
      </c>
      <c r="G300" s="398"/>
      <c r="H300" s="399" t="str">
        <f>B13</f>
        <v>習台シニア40</v>
      </c>
      <c r="I300" s="400"/>
      <c r="J300" s="400"/>
      <c r="K300" s="400"/>
      <c r="L300" s="401"/>
      <c r="M300" s="221"/>
      <c r="N300" s="222"/>
      <c r="O300" s="399" t="str">
        <f>B16</f>
        <v>大倉商事40</v>
      </c>
      <c r="P300" s="400"/>
      <c r="Q300" s="400"/>
      <c r="R300" s="400"/>
      <c r="S300" s="401"/>
      <c r="T300" s="399" t="str">
        <f>O297</f>
        <v>MVCC</v>
      </c>
      <c r="U300" s="400"/>
      <c r="V300" s="400"/>
      <c r="W300" s="401"/>
      <c r="X300" s="402" t="str">
        <f>H298</f>
        <v>エスペランサ40</v>
      </c>
      <c r="Y300" s="400"/>
      <c r="Z300" s="400"/>
      <c r="AA300" s="400"/>
      <c r="AB300" s="400"/>
      <c r="AC300" s="401"/>
      <c r="AD300" s="402" t="str">
        <f>H298</f>
        <v>エスペランサ40</v>
      </c>
      <c r="AE300" s="400"/>
      <c r="AF300" s="400"/>
      <c r="AG300" s="400"/>
      <c r="AH300" s="400"/>
      <c r="AI300" s="401"/>
      <c r="AJ300" s="68"/>
      <c r="AK300" s="68"/>
    </row>
    <row r="301" spans="1:37" ht="33" customHeight="1">
      <c r="A301" s="68"/>
      <c r="B301" s="69" t="s">
        <v>531</v>
      </c>
      <c r="C301" s="68"/>
      <c r="D301" s="68"/>
      <c r="E301" s="68"/>
      <c r="F301" s="68"/>
      <c r="G301" s="68"/>
      <c r="H301" s="96" t="s">
        <v>379</v>
      </c>
      <c r="I301" s="96"/>
      <c r="J301" s="96"/>
      <c r="K301" s="96"/>
      <c r="L301" s="96"/>
      <c r="M301" s="96"/>
      <c r="N301" s="96"/>
      <c r="O301" s="96"/>
      <c r="P301" s="96"/>
      <c r="Q301" s="96"/>
      <c r="R301" s="96"/>
      <c r="S301" s="96"/>
      <c r="T301" s="68"/>
      <c r="U301" s="68"/>
      <c r="V301" s="68"/>
      <c r="W301" s="68"/>
      <c r="X301" s="68"/>
      <c r="Y301" s="68"/>
      <c r="Z301" s="68"/>
      <c r="AA301" s="68"/>
      <c r="AB301" s="68"/>
      <c r="AC301" s="68"/>
      <c r="AD301" s="68"/>
      <c r="AE301" s="68"/>
      <c r="AF301" s="68"/>
      <c r="AG301" s="68"/>
      <c r="AH301" s="68"/>
      <c r="AI301" s="75"/>
      <c r="AJ301" s="68"/>
      <c r="AK301" s="83"/>
    </row>
    <row r="302" spans="1:37" ht="29.25" customHeight="1">
      <c r="A302" s="68"/>
      <c r="B302" s="47" t="s">
        <v>180</v>
      </c>
      <c r="C302" s="392" t="s">
        <v>204</v>
      </c>
      <c r="D302" s="393"/>
      <c r="E302" s="393"/>
      <c r="F302" s="393"/>
      <c r="G302" s="394"/>
      <c r="H302" s="392" t="s">
        <v>205</v>
      </c>
      <c r="I302" s="393"/>
      <c r="J302" s="393"/>
      <c r="K302" s="393"/>
      <c r="L302" s="393"/>
      <c r="M302" s="393"/>
      <c r="N302" s="393"/>
      <c r="O302" s="393"/>
      <c r="P302" s="393"/>
      <c r="Q302" s="393"/>
      <c r="R302" s="393"/>
      <c r="S302" s="394"/>
      <c r="T302" s="392" t="s">
        <v>278</v>
      </c>
      <c r="U302" s="393"/>
      <c r="V302" s="393"/>
      <c r="W302" s="394"/>
      <c r="X302" s="392" t="s">
        <v>371</v>
      </c>
      <c r="Y302" s="393"/>
      <c r="Z302" s="393"/>
      <c r="AA302" s="393"/>
      <c r="AB302" s="393"/>
      <c r="AC302" s="394"/>
      <c r="AD302" s="392" t="s">
        <v>208</v>
      </c>
      <c r="AE302" s="393"/>
      <c r="AF302" s="393"/>
      <c r="AG302" s="393"/>
      <c r="AH302" s="393"/>
      <c r="AI302" s="394"/>
      <c r="AJ302" s="68"/>
      <c r="AK302" s="68"/>
    </row>
    <row r="303" spans="1:37" ht="29.25" customHeight="1">
      <c r="A303" s="68"/>
      <c r="B303" s="76" t="s">
        <v>415</v>
      </c>
      <c r="C303" s="403">
        <v>0.40277777777777779</v>
      </c>
      <c r="D303" s="386"/>
      <c r="E303" s="77" t="s">
        <v>206</v>
      </c>
      <c r="F303" s="386">
        <f>C303+"0:55"</f>
        <v>0.44097222222222221</v>
      </c>
      <c r="G303" s="387"/>
      <c r="H303" s="388" t="str">
        <f>B66</f>
        <v>Y-AJACK50</v>
      </c>
      <c r="I303" s="389"/>
      <c r="J303" s="389"/>
      <c r="K303" s="389"/>
      <c r="L303" s="390"/>
      <c r="M303" s="217"/>
      <c r="N303" s="218"/>
      <c r="O303" s="388" t="str">
        <f>B69</f>
        <v>エスペランサ50</v>
      </c>
      <c r="P303" s="389"/>
      <c r="Q303" s="389"/>
      <c r="R303" s="389"/>
      <c r="S303" s="390"/>
      <c r="T303" s="388" t="str">
        <f>H306</f>
        <v>佐倉シニア50</v>
      </c>
      <c r="U303" s="389"/>
      <c r="V303" s="389"/>
      <c r="W303" s="390"/>
      <c r="X303" s="391" t="str">
        <f>O305</f>
        <v>55 浜野シニア</v>
      </c>
      <c r="Y303" s="389"/>
      <c r="Z303" s="389"/>
      <c r="AA303" s="389"/>
      <c r="AB303" s="389"/>
      <c r="AC303" s="390"/>
      <c r="AD303" s="391" t="s">
        <v>279</v>
      </c>
      <c r="AE303" s="389"/>
      <c r="AF303" s="389"/>
      <c r="AG303" s="389"/>
      <c r="AH303" s="389"/>
      <c r="AI303" s="390"/>
      <c r="AJ303" s="68"/>
      <c r="AK303" s="68"/>
    </row>
    <row r="304" spans="1:37" ht="29.25" customHeight="1">
      <c r="A304" s="68"/>
      <c r="B304" s="78" t="s">
        <v>416</v>
      </c>
      <c r="C304" s="395">
        <f>C303+"0:60"</f>
        <v>0.44444444444444448</v>
      </c>
      <c r="D304" s="364"/>
      <c r="E304" s="64" t="s">
        <v>206</v>
      </c>
      <c r="F304" s="364">
        <f>C304+"0:55"</f>
        <v>0.48263888888888895</v>
      </c>
      <c r="G304" s="365"/>
      <c r="H304" s="366" t="str">
        <f>B59</f>
        <v>マクハリ50</v>
      </c>
      <c r="I304" s="367"/>
      <c r="J304" s="367"/>
      <c r="K304" s="367"/>
      <c r="L304" s="368"/>
      <c r="M304" s="219"/>
      <c r="N304" s="220"/>
      <c r="O304" s="366" t="str">
        <f>B61</f>
        <v>習台シニア50</v>
      </c>
      <c r="P304" s="367"/>
      <c r="Q304" s="367"/>
      <c r="R304" s="367"/>
      <c r="S304" s="368"/>
      <c r="T304" s="366" t="str">
        <f>H306</f>
        <v>佐倉シニア50</v>
      </c>
      <c r="U304" s="367"/>
      <c r="V304" s="367"/>
      <c r="W304" s="368"/>
      <c r="X304" s="372" t="str">
        <f>O306</f>
        <v>緑町シニア50</v>
      </c>
      <c r="Y304" s="367"/>
      <c r="Z304" s="367"/>
      <c r="AA304" s="367"/>
      <c r="AB304" s="367"/>
      <c r="AC304" s="368"/>
      <c r="AD304" s="372" t="s">
        <v>279</v>
      </c>
      <c r="AE304" s="367"/>
      <c r="AF304" s="367"/>
      <c r="AG304" s="367"/>
      <c r="AH304" s="367"/>
      <c r="AI304" s="368"/>
      <c r="AJ304" s="68"/>
      <c r="AK304" s="68"/>
    </row>
    <row r="305" spans="1:37" ht="29.25" customHeight="1">
      <c r="A305" s="68"/>
      <c r="B305" s="79" t="s">
        <v>417</v>
      </c>
      <c r="C305" s="395">
        <f t="shared" ref="C305:C307" si="98">C304+"0:60"</f>
        <v>0.48611111111111116</v>
      </c>
      <c r="D305" s="364"/>
      <c r="E305" s="67" t="s">
        <v>206</v>
      </c>
      <c r="F305" s="364">
        <f t="shared" ref="F305:F307" si="99">C305+"0:55"</f>
        <v>0.52430555555555558</v>
      </c>
      <c r="G305" s="365"/>
      <c r="H305" s="366" t="str">
        <f>B82</f>
        <v>八千代FC50</v>
      </c>
      <c r="I305" s="367"/>
      <c r="J305" s="367"/>
      <c r="K305" s="367"/>
      <c r="L305" s="368"/>
      <c r="M305" s="219"/>
      <c r="N305" s="220"/>
      <c r="O305" s="366" t="str">
        <f>B85</f>
        <v>55 浜野シニア</v>
      </c>
      <c r="P305" s="367"/>
      <c r="Q305" s="367"/>
      <c r="R305" s="367"/>
      <c r="S305" s="368"/>
      <c r="T305" s="366" t="str">
        <f>O303</f>
        <v>エスペランサ50</v>
      </c>
      <c r="U305" s="367"/>
      <c r="V305" s="367"/>
      <c r="W305" s="368"/>
      <c r="X305" s="369" t="str">
        <f>H303</f>
        <v>Y-AJACK50</v>
      </c>
      <c r="Y305" s="370"/>
      <c r="Z305" s="370"/>
      <c r="AA305" s="370"/>
      <c r="AB305" s="370"/>
      <c r="AC305" s="371"/>
      <c r="AD305" s="372" t="s">
        <v>279</v>
      </c>
      <c r="AE305" s="367"/>
      <c r="AF305" s="367"/>
      <c r="AG305" s="367"/>
      <c r="AH305" s="367"/>
      <c r="AI305" s="368"/>
      <c r="AJ305" s="68"/>
      <c r="AK305" s="68"/>
    </row>
    <row r="306" spans="1:37" ht="29.25" customHeight="1">
      <c r="A306" s="68"/>
      <c r="B306" s="79" t="s">
        <v>418</v>
      </c>
      <c r="C306" s="395">
        <f t="shared" si="98"/>
        <v>0.52777777777777779</v>
      </c>
      <c r="D306" s="364"/>
      <c r="E306" s="67" t="s">
        <v>206</v>
      </c>
      <c r="F306" s="364">
        <f t="shared" si="99"/>
        <v>0.56597222222222221</v>
      </c>
      <c r="G306" s="365"/>
      <c r="H306" s="366" t="str">
        <f>B91</f>
        <v>佐倉シニア50</v>
      </c>
      <c r="I306" s="367"/>
      <c r="J306" s="367"/>
      <c r="K306" s="367"/>
      <c r="L306" s="368"/>
      <c r="M306" s="219"/>
      <c r="N306" s="220"/>
      <c r="O306" s="366" t="str">
        <f>B93</f>
        <v>緑町シニア50</v>
      </c>
      <c r="P306" s="367"/>
      <c r="Q306" s="367"/>
      <c r="R306" s="367"/>
      <c r="S306" s="368"/>
      <c r="T306" s="366" t="str">
        <f>O304</f>
        <v>習台シニア50</v>
      </c>
      <c r="U306" s="367"/>
      <c r="V306" s="367"/>
      <c r="W306" s="368"/>
      <c r="X306" s="369" t="str">
        <f>H304</f>
        <v>マクハリ50</v>
      </c>
      <c r="Y306" s="370"/>
      <c r="Z306" s="370"/>
      <c r="AA306" s="370"/>
      <c r="AB306" s="370"/>
      <c r="AC306" s="371"/>
      <c r="AD306" s="372" t="s">
        <v>279</v>
      </c>
      <c r="AE306" s="367"/>
      <c r="AF306" s="367"/>
      <c r="AG306" s="367"/>
      <c r="AH306" s="367"/>
      <c r="AI306" s="368"/>
      <c r="AJ306" s="68"/>
      <c r="AK306" s="68"/>
    </row>
    <row r="307" spans="1:37" ht="29.25" customHeight="1">
      <c r="A307" s="92"/>
      <c r="B307" s="80" t="s">
        <v>419</v>
      </c>
      <c r="C307" s="396">
        <f t="shared" si="98"/>
        <v>0.56944444444444442</v>
      </c>
      <c r="D307" s="397"/>
      <c r="E307" s="51" t="s">
        <v>206</v>
      </c>
      <c r="F307" s="397">
        <f t="shared" si="99"/>
        <v>0.60763888888888884</v>
      </c>
      <c r="G307" s="398"/>
      <c r="H307" s="399" t="str">
        <f>B75</f>
        <v>袖ケ浦シニア50</v>
      </c>
      <c r="I307" s="400"/>
      <c r="J307" s="400"/>
      <c r="K307" s="400"/>
      <c r="L307" s="401"/>
      <c r="M307" s="221"/>
      <c r="N307" s="222"/>
      <c r="O307" s="399" t="str">
        <f>B78</f>
        <v>古河シニア50</v>
      </c>
      <c r="P307" s="400"/>
      <c r="Q307" s="400"/>
      <c r="R307" s="400"/>
      <c r="S307" s="401"/>
      <c r="T307" s="399" t="str">
        <f>O304</f>
        <v>習台シニア50</v>
      </c>
      <c r="U307" s="400"/>
      <c r="V307" s="400"/>
      <c r="W307" s="401"/>
      <c r="X307" s="399" t="str">
        <f>H305</f>
        <v>八千代FC50</v>
      </c>
      <c r="Y307" s="400"/>
      <c r="Z307" s="400"/>
      <c r="AA307" s="400"/>
      <c r="AB307" s="400"/>
      <c r="AC307" s="401"/>
      <c r="AD307" s="402" t="s">
        <v>279</v>
      </c>
      <c r="AE307" s="400"/>
      <c r="AF307" s="400"/>
      <c r="AG307" s="400"/>
      <c r="AH307" s="400"/>
      <c r="AI307" s="401"/>
      <c r="AJ307" s="68"/>
      <c r="AK307" s="68"/>
    </row>
    <row r="308" spans="1:37" ht="33" customHeight="1">
      <c r="A308" s="68"/>
      <c r="B308" s="69" t="s">
        <v>531</v>
      </c>
      <c r="C308" s="68"/>
      <c r="D308" s="68"/>
      <c r="E308" s="68"/>
      <c r="F308" s="68"/>
      <c r="G308" s="68"/>
      <c r="H308" s="96" t="s">
        <v>599</v>
      </c>
      <c r="I308" s="96"/>
      <c r="J308" s="96"/>
      <c r="K308" s="96"/>
      <c r="L308" s="96"/>
      <c r="M308" s="96"/>
      <c r="N308" s="96"/>
      <c r="O308" s="96"/>
      <c r="P308" s="96"/>
      <c r="Q308" s="96"/>
      <c r="R308" s="96"/>
      <c r="S308" s="96"/>
      <c r="T308" s="68"/>
      <c r="U308" s="68"/>
      <c r="V308" s="68"/>
      <c r="W308" s="68"/>
      <c r="X308" s="68"/>
      <c r="Y308" s="68"/>
      <c r="Z308" s="68"/>
      <c r="AA308" s="68"/>
      <c r="AB308" s="68"/>
      <c r="AC308" s="68"/>
      <c r="AD308" s="68"/>
      <c r="AE308" s="68"/>
      <c r="AF308" s="68"/>
      <c r="AG308" s="68"/>
      <c r="AH308" s="68"/>
      <c r="AI308" s="75"/>
      <c r="AJ308" s="68"/>
      <c r="AK308" s="83"/>
    </row>
    <row r="309" spans="1:37" ht="29.25" customHeight="1">
      <c r="A309" s="68"/>
      <c r="B309" s="47" t="s">
        <v>180</v>
      </c>
      <c r="C309" s="392" t="s">
        <v>204</v>
      </c>
      <c r="D309" s="393"/>
      <c r="E309" s="393"/>
      <c r="F309" s="393"/>
      <c r="G309" s="394"/>
      <c r="H309" s="392" t="s">
        <v>205</v>
      </c>
      <c r="I309" s="393"/>
      <c r="J309" s="393"/>
      <c r="K309" s="393"/>
      <c r="L309" s="393"/>
      <c r="M309" s="393"/>
      <c r="N309" s="393"/>
      <c r="O309" s="393"/>
      <c r="P309" s="393"/>
      <c r="Q309" s="393"/>
      <c r="R309" s="393"/>
      <c r="S309" s="394"/>
      <c r="T309" s="392" t="s">
        <v>278</v>
      </c>
      <c r="U309" s="393"/>
      <c r="V309" s="393"/>
      <c r="W309" s="394"/>
      <c r="X309" s="392" t="s">
        <v>371</v>
      </c>
      <c r="Y309" s="393"/>
      <c r="Z309" s="393"/>
      <c r="AA309" s="393"/>
      <c r="AB309" s="393"/>
      <c r="AC309" s="394"/>
      <c r="AD309" s="392" t="s">
        <v>208</v>
      </c>
      <c r="AE309" s="393"/>
      <c r="AF309" s="393"/>
      <c r="AG309" s="393"/>
      <c r="AH309" s="393"/>
      <c r="AI309" s="394"/>
      <c r="AJ309" s="68"/>
      <c r="AK309" s="68"/>
    </row>
    <row r="310" spans="1:37" ht="29.25" customHeight="1">
      <c r="A310" s="68"/>
      <c r="B310" s="76" t="s">
        <v>415</v>
      </c>
      <c r="C310" s="403">
        <v>0.40277777777777779</v>
      </c>
      <c r="D310" s="386"/>
      <c r="E310" s="77" t="s">
        <v>206</v>
      </c>
      <c r="F310" s="386">
        <f>C310+"0:55"</f>
        <v>0.44097222222222221</v>
      </c>
      <c r="G310" s="387"/>
      <c r="H310" s="388" t="str">
        <f>B68</f>
        <v>1985八千代FC</v>
      </c>
      <c r="I310" s="389"/>
      <c r="J310" s="389"/>
      <c r="K310" s="389"/>
      <c r="L310" s="390"/>
      <c r="M310" s="217"/>
      <c r="N310" s="218"/>
      <c r="O310" s="388" t="str">
        <f>B70</f>
        <v>浜野シニア50</v>
      </c>
      <c r="P310" s="389"/>
      <c r="Q310" s="389"/>
      <c r="R310" s="389"/>
      <c r="S310" s="390"/>
      <c r="T310" s="388" t="str">
        <f>H313</f>
        <v>大倉商事50</v>
      </c>
      <c r="U310" s="389"/>
      <c r="V310" s="389"/>
      <c r="W310" s="390"/>
      <c r="X310" s="391" t="str">
        <f>O312</f>
        <v>九十九里50</v>
      </c>
      <c r="Y310" s="389"/>
      <c r="Z310" s="389"/>
      <c r="AA310" s="389"/>
      <c r="AB310" s="389"/>
      <c r="AC310" s="390"/>
      <c r="AD310" s="391" t="s">
        <v>279</v>
      </c>
      <c r="AE310" s="389"/>
      <c r="AF310" s="389"/>
      <c r="AG310" s="389"/>
      <c r="AH310" s="389"/>
      <c r="AI310" s="390"/>
      <c r="AJ310" s="68"/>
      <c r="AK310" s="68"/>
    </row>
    <row r="311" spans="1:37" ht="29.25" customHeight="1">
      <c r="A311" s="68"/>
      <c r="B311" s="78" t="s">
        <v>416</v>
      </c>
      <c r="C311" s="395">
        <f>C310+"0:60"</f>
        <v>0.44444444444444448</v>
      </c>
      <c r="D311" s="364"/>
      <c r="E311" s="64" t="s">
        <v>206</v>
      </c>
      <c r="F311" s="364">
        <f>C311+"0:55"</f>
        <v>0.48263888888888895</v>
      </c>
      <c r="G311" s="365"/>
      <c r="H311" s="366" t="str">
        <f>B74</f>
        <v>商大クラブ50</v>
      </c>
      <c r="I311" s="367"/>
      <c r="J311" s="367"/>
      <c r="K311" s="367"/>
      <c r="L311" s="368"/>
      <c r="M311" s="219"/>
      <c r="N311" s="220"/>
      <c r="O311" s="366" t="str">
        <f>B76</f>
        <v>55 千葉四十雀</v>
      </c>
      <c r="P311" s="367"/>
      <c r="Q311" s="367"/>
      <c r="R311" s="367"/>
      <c r="S311" s="368"/>
      <c r="T311" s="366" t="str">
        <f>H313</f>
        <v>大倉商事50</v>
      </c>
      <c r="U311" s="367"/>
      <c r="V311" s="367"/>
      <c r="W311" s="368"/>
      <c r="X311" s="372" t="str">
        <f>O313</f>
        <v>習志野50</v>
      </c>
      <c r="Y311" s="367"/>
      <c r="Z311" s="367"/>
      <c r="AA311" s="367"/>
      <c r="AB311" s="367"/>
      <c r="AC311" s="368"/>
      <c r="AD311" s="372" t="s">
        <v>279</v>
      </c>
      <c r="AE311" s="367"/>
      <c r="AF311" s="367"/>
      <c r="AG311" s="367"/>
      <c r="AH311" s="367"/>
      <c r="AI311" s="368"/>
      <c r="AJ311" s="68"/>
      <c r="AK311" s="68"/>
    </row>
    <row r="312" spans="1:37" ht="29.25" customHeight="1">
      <c r="A312" s="68"/>
      <c r="B312" s="79" t="s">
        <v>417</v>
      </c>
      <c r="C312" s="395">
        <f t="shared" ref="C312:C314" si="100">C311+"0:60"</f>
        <v>0.48611111111111116</v>
      </c>
      <c r="D312" s="364"/>
      <c r="E312" s="67" t="s">
        <v>206</v>
      </c>
      <c r="F312" s="364">
        <f t="shared" ref="F312:F314" si="101">C312+"0:55"</f>
        <v>0.52430555555555558</v>
      </c>
      <c r="G312" s="365"/>
      <c r="H312" s="366" t="str">
        <f>B58</f>
        <v>Lien  Chiba</v>
      </c>
      <c r="I312" s="367"/>
      <c r="J312" s="367"/>
      <c r="K312" s="367"/>
      <c r="L312" s="368"/>
      <c r="M312" s="219"/>
      <c r="N312" s="220"/>
      <c r="O312" s="366" t="str">
        <f>B60</f>
        <v>九十九里50</v>
      </c>
      <c r="P312" s="367"/>
      <c r="Q312" s="367"/>
      <c r="R312" s="367"/>
      <c r="S312" s="368"/>
      <c r="T312" s="366" t="str">
        <f>O310</f>
        <v>浜野シニア50</v>
      </c>
      <c r="U312" s="367"/>
      <c r="V312" s="367"/>
      <c r="W312" s="368"/>
      <c r="X312" s="369" t="str">
        <f>H310</f>
        <v>1985八千代FC</v>
      </c>
      <c r="Y312" s="370"/>
      <c r="Z312" s="370"/>
      <c r="AA312" s="370"/>
      <c r="AB312" s="370"/>
      <c r="AC312" s="371"/>
      <c r="AD312" s="372" t="s">
        <v>279</v>
      </c>
      <c r="AE312" s="367"/>
      <c r="AF312" s="367"/>
      <c r="AG312" s="367"/>
      <c r="AH312" s="367"/>
      <c r="AI312" s="368"/>
      <c r="AJ312" s="68"/>
      <c r="AK312" s="68"/>
    </row>
    <row r="313" spans="1:37" ht="29.25" customHeight="1">
      <c r="A313" s="68"/>
      <c r="B313" s="79" t="s">
        <v>418</v>
      </c>
      <c r="C313" s="395">
        <f t="shared" si="100"/>
        <v>0.52777777777777779</v>
      </c>
      <c r="D313" s="364"/>
      <c r="E313" s="67" t="s">
        <v>206</v>
      </c>
      <c r="F313" s="364">
        <f t="shared" si="101"/>
        <v>0.56597222222222221</v>
      </c>
      <c r="G313" s="365"/>
      <c r="H313" s="366" t="str">
        <f>B83</f>
        <v>大倉商事50</v>
      </c>
      <c r="I313" s="367"/>
      <c r="J313" s="367"/>
      <c r="K313" s="367"/>
      <c r="L313" s="368"/>
      <c r="M313" s="219"/>
      <c r="N313" s="220"/>
      <c r="O313" s="366" t="str">
        <f>B84</f>
        <v>習志野50</v>
      </c>
      <c r="P313" s="367"/>
      <c r="Q313" s="367"/>
      <c r="R313" s="367"/>
      <c r="S313" s="368"/>
      <c r="T313" s="366" t="str">
        <f>O311</f>
        <v>55 千葉四十雀</v>
      </c>
      <c r="U313" s="367"/>
      <c r="V313" s="367"/>
      <c r="W313" s="368"/>
      <c r="X313" s="369" t="str">
        <f>H311</f>
        <v>商大クラブ50</v>
      </c>
      <c r="Y313" s="370"/>
      <c r="Z313" s="370"/>
      <c r="AA313" s="370"/>
      <c r="AB313" s="370"/>
      <c r="AC313" s="371"/>
      <c r="AD313" s="372" t="s">
        <v>279</v>
      </c>
      <c r="AE313" s="367"/>
      <c r="AF313" s="367"/>
      <c r="AG313" s="367"/>
      <c r="AH313" s="367"/>
      <c r="AI313" s="368"/>
      <c r="AJ313" s="68"/>
      <c r="AK313" s="68"/>
    </row>
    <row r="314" spans="1:37" ht="29.25" customHeight="1">
      <c r="A314" s="92"/>
      <c r="B314" s="80" t="s">
        <v>419</v>
      </c>
      <c r="C314" s="396">
        <f t="shared" si="100"/>
        <v>0.56944444444444442</v>
      </c>
      <c r="D314" s="397"/>
      <c r="E314" s="51" t="s">
        <v>206</v>
      </c>
      <c r="F314" s="397">
        <f t="shared" si="101"/>
        <v>0.60763888888888884</v>
      </c>
      <c r="G314" s="398"/>
      <c r="H314" s="399" t="str">
        <f>B90</f>
        <v>千葉四十雀50</v>
      </c>
      <c r="I314" s="400"/>
      <c r="J314" s="400"/>
      <c r="K314" s="400"/>
      <c r="L314" s="401"/>
      <c r="M314" s="221"/>
      <c r="N314" s="222"/>
      <c r="O314" s="399" t="str">
        <f>B92</f>
        <v>フォルティシモ</v>
      </c>
      <c r="P314" s="400"/>
      <c r="Q314" s="400"/>
      <c r="R314" s="400"/>
      <c r="S314" s="401"/>
      <c r="T314" s="399" t="str">
        <f>O311</f>
        <v>55 千葉四十雀</v>
      </c>
      <c r="U314" s="400"/>
      <c r="V314" s="400"/>
      <c r="W314" s="401"/>
      <c r="X314" s="399" t="str">
        <f>H312</f>
        <v>Lien  Chiba</v>
      </c>
      <c r="Y314" s="400"/>
      <c r="Z314" s="400"/>
      <c r="AA314" s="400"/>
      <c r="AB314" s="400"/>
      <c r="AC314" s="401"/>
      <c r="AD314" s="402" t="s">
        <v>279</v>
      </c>
      <c r="AE314" s="400"/>
      <c r="AF314" s="400"/>
      <c r="AG314" s="400"/>
      <c r="AH314" s="400"/>
      <c r="AI314" s="401"/>
      <c r="AJ314" s="68"/>
      <c r="AK314" s="68"/>
    </row>
    <row r="315" spans="1:37" ht="33" customHeight="1">
      <c r="A315" s="68"/>
      <c r="B315" s="69" t="s">
        <v>532</v>
      </c>
      <c r="C315" s="68"/>
      <c r="D315" s="68"/>
      <c r="E315" s="68"/>
      <c r="F315" s="68"/>
      <c r="G315" s="68"/>
      <c r="H315" s="96" t="s">
        <v>379</v>
      </c>
      <c r="I315" s="96"/>
      <c r="J315" s="96"/>
      <c r="K315" s="96"/>
      <c r="L315" s="96"/>
      <c r="M315" s="96"/>
      <c r="N315" s="96"/>
      <c r="O315" s="96"/>
      <c r="P315" s="96"/>
      <c r="Q315" s="96"/>
      <c r="R315" s="96"/>
      <c r="S315" s="96"/>
      <c r="T315" s="68"/>
      <c r="U315" s="68"/>
      <c r="V315" s="68"/>
      <c r="W315" s="68"/>
      <c r="X315" s="68"/>
      <c r="Y315" s="68"/>
      <c r="Z315" s="68"/>
      <c r="AA315" s="68"/>
      <c r="AB315" s="68"/>
      <c r="AC315" s="68"/>
      <c r="AD315" s="68"/>
      <c r="AE315" s="68"/>
      <c r="AF315" s="68"/>
      <c r="AG315" s="68"/>
      <c r="AH315" s="68"/>
      <c r="AI315" s="75"/>
      <c r="AJ315" s="68"/>
      <c r="AK315" s="83"/>
    </row>
    <row r="316" spans="1:37" ht="29.25" customHeight="1">
      <c r="A316" s="68"/>
      <c r="B316" s="47" t="s">
        <v>180</v>
      </c>
      <c r="C316" s="392" t="s">
        <v>204</v>
      </c>
      <c r="D316" s="393"/>
      <c r="E316" s="393"/>
      <c r="F316" s="393"/>
      <c r="G316" s="394"/>
      <c r="H316" s="392" t="s">
        <v>205</v>
      </c>
      <c r="I316" s="393"/>
      <c r="J316" s="393"/>
      <c r="K316" s="393"/>
      <c r="L316" s="393"/>
      <c r="M316" s="393"/>
      <c r="N316" s="393"/>
      <c r="O316" s="393"/>
      <c r="P316" s="393"/>
      <c r="Q316" s="393"/>
      <c r="R316" s="393"/>
      <c r="S316" s="394"/>
      <c r="T316" s="392" t="s">
        <v>278</v>
      </c>
      <c r="U316" s="393"/>
      <c r="V316" s="393"/>
      <c r="W316" s="394"/>
      <c r="X316" s="392" t="s">
        <v>371</v>
      </c>
      <c r="Y316" s="393"/>
      <c r="Z316" s="393"/>
      <c r="AA316" s="393"/>
      <c r="AB316" s="393"/>
      <c r="AC316" s="394"/>
      <c r="AD316" s="392" t="s">
        <v>208</v>
      </c>
      <c r="AE316" s="393"/>
      <c r="AF316" s="393"/>
      <c r="AG316" s="393"/>
      <c r="AH316" s="393"/>
      <c r="AI316" s="394"/>
      <c r="AJ316" s="68"/>
      <c r="AK316" s="68"/>
    </row>
    <row r="317" spans="1:37" ht="29.25" customHeight="1">
      <c r="A317" s="68"/>
      <c r="B317" s="76" t="s">
        <v>415</v>
      </c>
      <c r="C317" s="384">
        <v>0.41666666666666669</v>
      </c>
      <c r="D317" s="385"/>
      <c r="E317" s="77" t="s">
        <v>206</v>
      </c>
      <c r="F317" s="386">
        <f>C317+"0:55"</f>
        <v>0.45486111111111116</v>
      </c>
      <c r="G317" s="387"/>
      <c r="H317" s="388" t="str">
        <f>B75</f>
        <v>袖ケ浦シニア50</v>
      </c>
      <c r="I317" s="389"/>
      <c r="J317" s="389"/>
      <c r="K317" s="389"/>
      <c r="L317" s="390"/>
      <c r="M317" s="217"/>
      <c r="N317" s="218"/>
      <c r="O317" s="388" t="str">
        <f>B76</f>
        <v>55 千葉四十雀</v>
      </c>
      <c r="P317" s="389"/>
      <c r="Q317" s="389"/>
      <c r="R317" s="389"/>
      <c r="S317" s="390"/>
      <c r="T317" s="388" t="str">
        <f>H320</f>
        <v>八千代FC50</v>
      </c>
      <c r="U317" s="389"/>
      <c r="V317" s="389"/>
      <c r="W317" s="390"/>
      <c r="X317" s="391" t="str">
        <f>O319</f>
        <v>1985八千代FC</v>
      </c>
      <c r="Y317" s="389"/>
      <c r="Z317" s="389"/>
      <c r="AA317" s="389"/>
      <c r="AB317" s="389"/>
      <c r="AC317" s="390"/>
      <c r="AD317" s="391" t="s">
        <v>279</v>
      </c>
      <c r="AE317" s="389"/>
      <c r="AF317" s="389"/>
      <c r="AG317" s="389"/>
      <c r="AH317" s="389"/>
      <c r="AI317" s="390"/>
      <c r="AJ317" s="68"/>
      <c r="AK317" s="68"/>
    </row>
    <row r="318" spans="1:37" ht="29.25" customHeight="1">
      <c r="A318" s="68"/>
      <c r="B318" s="78" t="s">
        <v>416</v>
      </c>
      <c r="C318" s="362">
        <f>C317+"0:60"</f>
        <v>0.45833333333333337</v>
      </c>
      <c r="D318" s="363"/>
      <c r="E318" s="64" t="s">
        <v>206</v>
      </c>
      <c r="F318" s="364">
        <f>C318+"0:55"</f>
        <v>0.49652777777777779</v>
      </c>
      <c r="G318" s="365"/>
      <c r="H318" s="366" t="str">
        <f>B13</f>
        <v>習台シニア40</v>
      </c>
      <c r="I318" s="367"/>
      <c r="J318" s="367"/>
      <c r="K318" s="367"/>
      <c r="L318" s="368"/>
      <c r="M318" s="219"/>
      <c r="N318" s="220"/>
      <c r="O318" s="366" t="str">
        <f>B15</f>
        <v>ブラゼンチン</v>
      </c>
      <c r="P318" s="367"/>
      <c r="Q318" s="367"/>
      <c r="R318" s="367"/>
      <c r="S318" s="368"/>
      <c r="T318" s="366" t="str">
        <f>H320</f>
        <v>八千代FC50</v>
      </c>
      <c r="U318" s="367"/>
      <c r="V318" s="367"/>
      <c r="W318" s="368"/>
      <c r="X318" s="372" t="str">
        <f>O320</f>
        <v>習志野50</v>
      </c>
      <c r="Y318" s="367"/>
      <c r="Z318" s="367"/>
      <c r="AA318" s="367"/>
      <c r="AB318" s="367"/>
      <c r="AC318" s="368"/>
      <c r="AD318" s="372" t="s">
        <v>279</v>
      </c>
      <c r="AE318" s="367"/>
      <c r="AF318" s="367"/>
      <c r="AG318" s="367"/>
      <c r="AH318" s="367"/>
      <c r="AI318" s="368"/>
      <c r="AJ318" s="68"/>
      <c r="AK318" s="68"/>
    </row>
    <row r="319" spans="1:37" ht="29.25" customHeight="1">
      <c r="A319" s="68"/>
      <c r="B319" s="79" t="s">
        <v>417</v>
      </c>
      <c r="C319" s="362">
        <f t="shared" ref="C319:C320" si="102">C318+"0:60"</f>
        <v>0.5</v>
      </c>
      <c r="D319" s="363"/>
      <c r="E319" s="67" t="s">
        <v>206</v>
      </c>
      <c r="F319" s="364">
        <f t="shared" ref="F319:F320" si="103">C319+"0:55"</f>
        <v>0.53819444444444442</v>
      </c>
      <c r="G319" s="365"/>
      <c r="H319" s="366" t="str">
        <f>B66</f>
        <v>Y-AJACK50</v>
      </c>
      <c r="I319" s="367"/>
      <c r="J319" s="367"/>
      <c r="K319" s="367"/>
      <c r="L319" s="368"/>
      <c r="M319" s="219"/>
      <c r="N319" s="220"/>
      <c r="O319" s="366" t="str">
        <f>B68</f>
        <v>1985八千代FC</v>
      </c>
      <c r="P319" s="367"/>
      <c r="Q319" s="367"/>
      <c r="R319" s="367"/>
      <c r="S319" s="368"/>
      <c r="T319" s="366" t="str">
        <f>O318</f>
        <v>ブラゼンチン</v>
      </c>
      <c r="U319" s="367"/>
      <c r="V319" s="367"/>
      <c r="W319" s="368"/>
      <c r="X319" s="369" t="str">
        <f>H317</f>
        <v>袖ケ浦シニア50</v>
      </c>
      <c r="Y319" s="370"/>
      <c r="Z319" s="370"/>
      <c r="AA319" s="370"/>
      <c r="AB319" s="370"/>
      <c r="AC319" s="371"/>
      <c r="AD319" s="372" t="s">
        <v>279</v>
      </c>
      <c r="AE319" s="367"/>
      <c r="AF319" s="367"/>
      <c r="AG319" s="367"/>
      <c r="AH319" s="367"/>
      <c r="AI319" s="368"/>
      <c r="AJ319" s="68"/>
      <c r="AK319" s="68"/>
    </row>
    <row r="320" spans="1:37" ht="29.25" customHeight="1">
      <c r="A320" s="68"/>
      <c r="B320" s="79" t="s">
        <v>418</v>
      </c>
      <c r="C320" s="362">
        <f t="shared" si="102"/>
        <v>0.54166666666666663</v>
      </c>
      <c r="D320" s="363"/>
      <c r="E320" s="67" t="s">
        <v>206</v>
      </c>
      <c r="F320" s="364">
        <f t="shared" si="103"/>
        <v>0.57986111111111105</v>
      </c>
      <c r="G320" s="365"/>
      <c r="H320" s="366" t="str">
        <f>B82</f>
        <v>八千代FC50</v>
      </c>
      <c r="I320" s="367"/>
      <c r="J320" s="367"/>
      <c r="K320" s="367"/>
      <c r="L320" s="368"/>
      <c r="M320" s="219"/>
      <c r="N320" s="220"/>
      <c r="O320" s="366" t="str">
        <f>B84</f>
        <v>習志野50</v>
      </c>
      <c r="P320" s="367"/>
      <c r="Q320" s="367"/>
      <c r="R320" s="367"/>
      <c r="S320" s="368"/>
      <c r="T320" s="366" t="str">
        <f>O318</f>
        <v>ブラゼンチン</v>
      </c>
      <c r="U320" s="367"/>
      <c r="V320" s="367"/>
      <c r="W320" s="368"/>
      <c r="X320" s="369" t="str">
        <f>H318</f>
        <v>習台シニア40</v>
      </c>
      <c r="Y320" s="370"/>
      <c r="Z320" s="370"/>
      <c r="AA320" s="370"/>
      <c r="AB320" s="370"/>
      <c r="AC320" s="371"/>
      <c r="AD320" s="372" t="s">
        <v>279</v>
      </c>
      <c r="AE320" s="367"/>
      <c r="AF320" s="367"/>
      <c r="AG320" s="367"/>
      <c r="AH320" s="367"/>
      <c r="AI320" s="368"/>
      <c r="AJ320" s="68"/>
      <c r="AK320" s="68"/>
    </row>
    <row r="321" spans="1:37" ht="29.25" customHeight="1">
      <c r="A321" s="92"/>
      <c r="B321" s="215"/>
      <c r="C321" s="373"/>
      <c r="D321" s="374"/>
      <c r="E321" s="216"/>
      <c r="F321" s="374"/>
      <c r="G321" s="375"/>
      <c r="H321" s="376"/>
      <c r="I321" s="377"/>
      <c r="J321" s="377"/>
      <c r="K321" s="377"/>
      <c r="L321" s="377"/>
      <c r="M321" s="378"/>
      <c r="N321" s="379"/>
      <c r="O321" s="377"/>
      <c r="P321" s="377"/>
      <c r="Q321" s="377"/>
      <c r="R321" s="377"/>
      <c r="S321" s="380"/>
      <c r="T321" s="376"/>
      <c r="U321" s="377"/>
      <c r="V321" s="377"/>
      <c r="W321" s="380"/>
      <c r="X321" s="376"/>
      <c r="Y321" s="377"/>
      <c r="Z321" s="377"/>
      <c r="AA321" s="377"/>
      <c r="AB321" s="377"/>
      <c r="AC321" s="380"/>
      <c r="AD321" s="381"/>
      <c r="AE321" s="382"/>
      <c r="AF321" s="382"/>
      <c r="AG321" s="382"/>
      <c r="AH321" s="382"/>
      <c r="AI321" s="383"/>
      <c r="AJ321" s="68"/>
      <c r="AK321" s="68"/>
    </row>
    <row r="322" spans="1:37" ht="33" customHeight="1">
      <c r="A322" s="68"/>
      <c r="B322" s="69" t="s">
        <v>532</v>
      </c>
      <c r="C322" s="68"/>
      <c r="D322" s="68"/>
      <c r="E322" s="68"/>
      <c r="F322" s="68"/>
      <c r="G322" s="68"/>
      <c r="H322" s="96" t="s">
        <v>380</v>
      </c>
      <c r="I322" s="96"/>
      <c r="J322" s="96"/>
      <c r="K322" s="96"/>
      <c r="L322" s="96"/>
      <c r="M322" s="96"/>
      <c r="N322" s="96"/>
      <c r="O322" s="96"/>
      <c r="P322" s="96"/>
      <c r="Q322" s="96"/>
      <c r="R322" s="96"/>
      <c r="S322" s="96"/>
      <c r="T322" s="68"/>
      <c r="U322" s="68"/>
      <c r="V322" s="68"/>
      <c r="W322" s="68"/>
      <c r="X322" s="68"/>
      <c r="Y322" s="68"/>
      <c r="Z322" s="68"/>
      <c r="AA322" s="68"/>
      <c r="AB322" s="68"/>
      <c r="AC322" s="68"/>
      <c r="AD322" s="68"/>
      <c r="AE322" s="68"/>
      <c r="AF322" s="68"/>
      <c r="AG322" s="68"/>
      <c r="AH322" s="68"/>
      <c r="AI322" s="75"/>
      <c r="AJ322" s="68"/>
      <c r="AK322" s="83"/>
    </row>
    <row r="323" spans="1:37" ht="29.25" customHeight="1">
      <c r="A323" s="68"/>
      <c r="B323" s="47" t="s">
        <v>180</v>
      </c>
      <c r="C323" s="392" t="s">
        <v>204</v>
      </c>
      <c r="D323" s="393"/>
      <c r="E323" s="393"/>
      <c r="F323" s="393"/>
      <c r="G323" s="394"/>
      <c r="H323" s="392" t="s">
        <v>205</v>
      </c>
      <c r="I323" s="393"/>
      <c r="J323" s="393"/>
      <c r="K323" s="393"/>
      <c r="L323" s="393"/>
      <c r="M323" s="393"/>
      <c r="N323" s="393"/>
      <c r="O323" s="393"/>
      <c r="P323" s="393"/>
      <c r="Q323" s="393"/>
      <c r="R323" s="393"/>
      <c r="S323" s="394"/>
      <c r="T323" s="392" t="s">
        <v>278</v>
      </c>
      <c r="U323" s="393"/>
      <c r="V323" s="393"/>
      <c r="W323" s="394"/>
      <c r="X323" s="392" t="s">
        <v>371</v>
      </c>
      <c r="Y323" s="393"/>
      <c r="Z323" s="393"/>
      <c r="AA323" s="393"/>
      <c r="AB323" s="393"/>
      <c r="AC323" s="394"/>
      <c r="AD323" s="392" t="s">
        <v>208</v>
      </c>
      <c r="AE323" s="393"/>
      <c r="AF323" s="393"/>
      <c r="AG323" s="393"/>
      <c r="AH323" s="393"/>
      <c r="AI323" s="394"/>
      <c r="AJ323" s="68"/>
      <c r="AK323" s="68"/>
    </row>
    <row r="324" spans="1:37" ht="29.25" customHeight="1">
      <c r="A324" s="68"/>
      <c r="B324" s="76" t="s">
        <v>415</v>
      </c>
      <c r="C324" s="384">
        <v>0.41666666666666669</v>
      </c>
      <c r="D324" s="385"/>
      <c r="E324" s="77" t="s">
        <v>206</v>
      </c>
      <c r="F324" s="386">
        <f>C324+"0:55"</f>
        <v>0.45486111111111116</v>
      </c>
      <c r="G324" s="387"/>
      <c r="H324" s="388" t="str">
        <f>B14</f>
        <v>MITシニア</v>
      </c>
      <c r="I324" s="389"/>
      <c r="J324" s="389"/>
      <c r="K324" s="389"/>
      <c r="L324" s="390"/>
      <c r="M324" s="217"/>
      <c r="N324" s="218"/>
      <c r="O324" s="388" t="str">
        <f>B16</f>
        <v>大倉商事40</v>
      </c>
      <c r="P324" s="389"/>
      <c r="Q324" s="389"/>
      <c r="R324" s="389"/>
      <c r="S324" s="390"/>
      <c r="T324" s="388" t="str">
        <f>H327</f>
        <v>大倉商事50</v>
      </c>
      <c r="U324" s="389"/>
      <c r="V324" s="389"/>
      <c r="W324" s="390"/>
      <c r="X324" s="391" t="str">
        <f>O326</f>
        <v>エスペランサ50</v>
      </c>
      <c r="Y324" s="389"/>
      <c r="Z324" s="389"/>
      <c r="AA324" s="389"/>
      <c r="AB324" s="389"/>
      <c r="AC324" s="390"/>
      <c r="AD324" s="391" t="s">
        <v>279</v>
      </c>
      <c r="AE324" s="389"/>
      <c r="AF324" s="389"/>
      <c r="AG324" s="389"/>
      <c r="AH324" s="389"/>
      <c r="AI324" s="390"/>
      <c r="AJ324" s="68"/>
      <c r="AK324" s="68"/>
    </row>
    <row r="325" spans="1:37" ht="29.25" customHeight="1">
      <c r="A325" s="68"/>
      <c r="B325" s="78" t="s">
        <v>416</v>
      </c>
      <c r="C325" s="362">
        <f>C324+"0:60"</f>
        <v>0.45833333333333337</v>
      </c>
      <c r="D325" s="363"/>
      <c r="E325" s="64" t="s">
        <v>206</v>
      </c>
      <c r="F325" s="364">
        <f>C325+"0:55"</f>
        <v>0.49652777777777779</v>
      </c>
      <c r="G325" s="365"/>
      <c r="H325" s="366" t="str">
        <f>B74</f>
        <v>商大クラブ50</v>
      </c>
      <c r="I325" s="367"/>
      <c r="J325" s="367"/>
      <c r="K325" s="367"/>
      <c r="L325" s="368"/>
      <c r="M325" s="219"/>
      <c r="N325" s="220"/>
      <c r="O325" s="366" t="str">
        <f>B77</f>
        <v>FC船橋50</v>
      </c>
      <c r="P325" s="367"/>
      <c r="Q325" s="367"/>
      <c r="R325" s="367"/>
      <c r="S325" s="368"/>
      <c r="T325" s="366" t="str">
        <f>H327</f>
        <v>大倉商事50</v>
      </c>
      <c r="U325" s="367"/>
      <c r="V325" s="367"/>
      <c r="W325" s="368"/>
      <c r="X325" s="372" t="str">
        <f>O327</f>
        <v>浦安シニア50</v>
      </c>
      <c r="Y325" s="367"/>
      <c r="Z325" s="367"/>
      <c r="AA325" s="367"/>
      <c r="AB325" s="367"/>
      <c r="AC325" s="368"/>
      <c r="AD325" s="372" t="s">
        <v>279</v>
      </c>
      <c r="AE325" s="367"/>
      <c r="AF325" s="367"/>
      <c r="AG325" s="367"/>
      <c r="AH325" s="367"/>
      <c r="AI325" s="368"/>
      <c r="AJ325" s="68"/>
      <c r="AK325" s="68"/>
    </row>
    <row r="326" spans="1:37" ht="29.25" customHeight="1">
      <c r="A326" s="68"/>
      <c r="B326" s="79" t="s">
        <v>417</v>
      </c>
      <c r="C326" s="362">
        <f t="shared" ref="C326:C327" si="104">C325+"0:60"</f>
        <v>0.5</v>
      </c>
      <c r="D326" s="363"/>
      <c r="E326" s="67" t="s">
        <v>206</v>
      </c>
      <c r="F326" s="364">
        <f t="shared" ref="F326:F327" si="105">C326+"0:55"</f>
        <v>0.53819444444444442</v>
      </c>
      <c r="G326" s="365"/>
      <c r="H326" s="366" t="str">
        <f>B67</f>
        <v>55 八千代FC</v>
      </c>
      <c r="I326" s="367"/>
      <c r="J326" s="367"/>
      <c r="K326" s="367"/>
      <c r="L326" s="368"/>
      <c r="M326" s="219"/>
      <c r="N326" s="220"/>
      <c r="O326" s="366" t="str">
        <f>B69</f>
        <v>エスペランサ50</v>
      </c>
      <c r="P326" s="367"/>
      <c r="Q326" s="367"/>
      <c r="R326" s="367"/>
      <c r="S326" s="368"/>
      <c r="T326" s="366" t="str">
        <f>O325</f>
        <v>FC船橋50</v>
      </c>
      <c r="U326" s="367"/>
      <c r="V326" s="367"/>
      <c r="W326" s="368"/>
      <c r="X326" s="369" t="str">
        <f>H324</f>
        <v>MITシニア</v>
      </c>
      <c r="Y326" s="370"/>
      <c r="Z326" s="370"/>
      <c r="AA326" s="370"/>
      <c r="AB326" s="370"/>
      <c r="AC326" s="371"/>
      <c r="AD326" s="372" t="s">
        <v>279</v>
      </c>
      <c r="AE326" s="367"/>
      <c r="AF326" s="367"/>
      <c r="AG326" s="367"/>
      <c r="AH326" s="367"/>
      <c r="AI326" s="368"/>
      <c r="AJ326" s="68"/>
      <c r="AK326" s="68"/>
    </row>
    <row r="327" spans="1:37" ht="29.25" customHeight="1">
      <c r="A327" s="68"/>
      <c r="B327" s="79" t="s">
        <v>418</v>
      </c>
      <c r="C327" s="362">
        <f t="shared" si="104"/>
        <v>0.54166666666666663</v>
      </c>
      <c r="D327" s="363"/>
      <c r="E327" s="67" t="s">
        <v>206</v>
      </c>
      <c r="F327" s="364">
        <f t="shared" si="105"/>
        <v>0.57986111111111105</v>
      </c>
      <c r="G327" s="365"/>
      <c r="H327" s="366" t="str">
        <f>B83</f>
        <v>大倉商事50</v>
      </c>
      <c r="I327" s="367"/>
      <c r="J327" s="367"/>
      <c r="K327" s="367"/>
      <c r="L327" s="368"/>
      <c r="M327" s="219"/>
      <c r="N327" s="220"/>
      <c r="O327" s="366" t="str">
        <f>B86</f>
        <v>浦安シニア50</v>
      </c>
      <c r="P327" s="367"/>
      <c r="Q327" s="367"/>
      <c r="R327" s="367"/>
      <c r="S327" s="368"/>
      <c r="T327" s="366" t="str">
        <f>O325</f>
        <v>FC船橋50</v>
      </c>
      <c r="U327" s="367"/>
      <c r="V327" s="367"/>
      <c r="W327" s="368"/>
      <c r="X327" s="369" t="str">
        <f>H325</f>
        <v>商大クラブ50</v>
      </c>
      <c r="Y327" s="370"/>
      <c r="Z327" s="370"/>
      <c r="AA327" s="370"/>
      <c r="AB327" s="370"/>
      <c r="AC327" s="371"/>
      <c r="AD327" s="372" t="s">
        <v>279</v>
      </c>
      <c r="AE327" s="367"/>
      <c r="AF327" s="367"/>
      <c r="AG327" s="367"/>
      <c r="AH327" s="367"/>
      <c r="AI327" s="368"/>
      <c r="AJ327" s="68"/>
      <c r="AK327" s="68"/>
    </row>
    <row r="328" spans="1:37" ht="29.25" customHeight="1">
      <c r="A328" s="92"/>
      <c r="B328" s="215"/>
      <c r="C328" s="373"/>
      <c r="D328" s="374"/>
      <c r="E328" s="216"/>
      <c r="F328" s="374"/>
      <c r="G328" s="375"/>
      <c r="H328" s="376"/>
      <c r="I328" s="377"/>
      <c r="J328" s="377"/>
      <c r="K328" s="377"/>
      <c r="L328" s="377"/>
      <c r="M328" s="378"/>
      <c r="N328" s="379"/>
      <c r="O328" s="377"/>
      <c r="P328" s="377"/>
      <c r="Q328" s="377"/>
      <c r="R328" s="377"/>
      <c r="S328" s="380"/>
      <c r="T328" s="376"/>
      <c r="U328" s="377"/>
      <c r="V328" s="377"/>
      <c r="W328" s="380"/>
      <c r="X328" s="376"/>
      <c r="Y328" s="377"/>
      <c r="Z328" s="377"/>
      <c r="AA328" s="377"/>
      <c r="AB328" s="377"/>
      <c r="AC328" s="380"/>
      <c r="AD328" s="381"/>
      <c r="AE328" s="382"/>
      <c r="AF328" s="382"/>
      <c r="AG328" s="382"/>
      <c r="AH328" s="382"/>
      <c r="AI328" s="383"/>
      <c r="AJ328" s="68"/>
      <c r="AK328" s="68"/>
    </row>
    <row r="329" spans="1:37" ht="13.95" customHeight="1">
      <c r="A329" s="68"/>
      <c r="B329" s="69"/>
      <c r="C329" s="68"/>
      <c r="D329" s="68"/>
      <c r="E329" s="68"/>
      <c r="F329" s="72"/>
      <c r="G329" s="68"/>
      <c r="H329" s="68"/>
      <c r="I329" s="68"/>
      <c r="J329" s="68"/>
      <c r="K329" s="68"/>
      <c r="L329" s="68"/>
      <c r="M329" s="68"/>
      <c r="N329" s="68"/>
      <c r="O329" s="68"/>
      <c r="P329" s="68"/>
      <c r="Q329" s="68"/>
      <c r="R329" s="68"/>
      <c r="S329" s="68"/>
      <c r="T329" s="73"/>
      <c r="U329" s="68"/>
      <c r="V329" s="68"/>
      <c r="W329" s="68"/>
      <c r="X329" s="74"/>
      <c r="Y329" s="68"/>
      <c r="Z329" s="68"/>
      <c r="AA329" s="68"/>
      <c r="AB329" s="68"/>
      <c r="AC329" s="68"/>
      <c r="AD329" s="68"/>
      <c r="AE329" s="68"/>
      <c r="AF329" s="68"/>
      <c r="AG329" s="68"/>
      <c r="AH329" s="68"/>
      <c r="AI329" s="75"/>
      <c r="AJ329" s="68"/>
      <c r="AK329" s="83"/>
    </row>
    <row r="330" spans="1:37" ht="39.6" customHeight="1">
      <c r="A330" s="68"/>
      <c r="B330" s="69" t="s">
        <v>421</v>
      </c>
      <c r="C330" s="68"/>
      <c r="D330" s="68"/>
      <c r="E330" s="68"/>
      <c r="F330" s="68"/>
      <c r="G330" s="68"/>
      <c r="H330" s="68"/>
      <c r="I330" s="68"/>
      <c r="J330" s="68"/>
      <c r="K330" s="68"/>
      <c r="L330" s="68"/>
      <c r="M330" s="68"/>
      <c r="N330" s="68"/>
      <c r="O330" s="68"/>
      <c r="P330" s="68"/>
      <c r="Q330" s="68"/>
      <c r="R330" s="68"/>
      <c r="S330" s="68"/>
      <c r="T330" s="70" t="s">
        <v>422</v>
      </c>
      <c r="U330" s="68"/>
      <c r="V330" s="68"/>
      <c r="W330" s="68"/>
      <c r="X330" s="71"/>
      <c r="Y330" s="68"/>
      <c r="Z330" s="68"/>
      <c r="AA330" s="68"/>
      <c r="AB330" s="68"/>
      <c r="AC330" s="68"/>
      <c r="AD330" s="68"/>
      <c r="AE330" s="68"/>
      <c r="AF330" s="68"/>
      <c r="AG330" s="68"/>
      <c r="AH330" s="68"/>
      <c r="AI330" s="85" t="s">
        <v>370</v>
      </c>
      <c r="AJ330" s="68"/>
      <c r="AK330" s="68"/>
    </row>
    <row r="331" spans="1:37" ht="33" customHeight="1">
      <c r="A331" s="68"/>
      <c r="B331" s="69" t="s">
        <v>519</v>
      </c>
      <c r="C331" s="68"/>
      <c r="D331" s="68"/>
      <c r="E331" s="68"/>
      <c r="F331" s="68"/>
      <c r="G331" s="68"/>
      <c r="H331" s="96" t="s">
        <v>456</v>
      </c>
      <c r="I331" s="96"/>
      <c r="J331" s="96"/>
      <c r="K331" s="96"/>
      <c r="L331" s="96"/>
      <c r="M331" s="96"/>
      <c r="N331" s="96"/>
      <c r="O331" s="96"/>
      <c r="P331" s="96"/>
      <c r="Q331" s="96"/>
      <c r="R331" s="96"/>
      <c r="S331" s="96"/>
      <c r="T331" s="68"/>
      <c r="U331" s="68"/>
      <c r="V331" s="68"/>
      <c r="W331" s="68"/>
      <c r="X331" s="68"/>
      <c r="Y331" s="68"/>
      <c r="Z331" s="68"/>
      <c r="AA331" s="68"/>
      <c r="AB331" s="68"/>
      <c r="AC331" s="68"/>
      <c r="AD331" s="68"/>
      <c r="AE331" s="68"/>
      <c r="AF331" s="68"/>
      <c r="AG331" s="68"/>
      <c r="AH331" s="68"/>
      <c r="AI331" s="75"/>
      <c r="AJ331" s="68"/>
      <c r="AK331" s="83"/>
    </row>
    <row r="332" spans="1:37" ht="29.25" customHeight="1">
      <c r="A332" s="68"/>
      <c r="B332" s="47" t="s">
        <v>180</v>
      </c>
      <c r="C332" s="392" t="s">
        <v>204</v>
      </c>
      <c r="D332" s="393"/>
      <c r="E332" s="393"/>
      <c r="F332" s="393"/>
      <c r="G332" s="394"/>
      <c r="H332" s="392" t="s">
        <v>205</v>
      </c>
      <c r="I332" s="393"/>
      <c r="J332" s="393"/>
      <c r="K332" s="393"/>
      <c r="L332" s="393"/>
      <c r="M332" s="393"/>
      <c r="N332" s="393"/>
      <c r="O332" s="393"/>
      <c r="P332" s="393"/>
      <c r="Q332" s="393"/>
      <c r="R332" s="393"/>
      <c r="S332" s="394"/>
      <c r="T332" s="392" t="s">
        <v>278</v>
      </c>
      <c r="U332" s="393"/>
      <c r="V332" s="393"/>
      <c r="W332" s="394"/>
      <c r="X332" s="392" t="s">
        <v>460</v>
      </c>
      <c r="Y332" s="393"/>
      <c r="Z332" s="393"/>
      <c r="AA332" s="393"/>
      <c r="AB332" s="393"/>
      <c r="AC332" s="394"/>
      <c r="AD332" s="392" t="s">
        <v>521</v>
      </c>
      <c r="AE332" s="393"/>
      <c r="AF332" s="393"/>
      <c r="AG332" s="393"/>
      <c r="AH332" s="393"/>
      <c r="AI332" s="394"/>
      <c r="AJ332" s="68"/>
      <c r="AK332" s="68"/>
    </row>
    <row r="333" spans="1:37" ht="29.25" customHeight="1">
      <c r="A333" s="68"/>
      <c r="B333" s="76" t="s">
        <v>182</v>
      </c>
      <c r="C333" s="403">
        <v>0.40277777777777779</v>
      </c>
      <c r="D333" s="386"/>
      <c r="E333" s="77" t="s">
        <v>206</v>
      </c>
      <c r="F333" s="386">
        <v>0.44097222222222227</v>
      </c>
      <c r="G333" s="387"/>
      <c r="H333" s="388" t="s">
        <v>533</v>
      </c>
      <c r="I333" s="389"/>
      <c r="J333" s="389"/>
      <c r="K333" s="389"/>
      <c r="L333" s="390"/>
      <c r="M333" s="217"/>
      <c r="N333" s="218"/>
      <c r="O333" s="388" t="s">
        <v>534</v>
      </c>
      <c r="P333" s="389"/>
      <c r="Q333" s="389"/>
      <c r="R333" s="389"/>
      <c r="S333" s="390"/>
      <c r="T333" s="388" t="str">
        <f>O336</f>
        <v>50代１回戦②A</v>
      </c>
      <c r="U333" s="389"/>
      <c r="V333" s="389"/>
      <c r="W333" s="390"/>
      <c r="X333" s="391" t="str">
        <f>H335</f>
        <v>40代１回戦②H</v>
      </c>
      <c r="Y333" s="389"/>
      <c r="Z333" s="389"/>
      <c r="AA333" s="389"/>
      <c r="AB333" s="389"/>
      <c r="AC333" s="390"/>
      <c r="AD333" s="391" t="str">
        <f>H335&amp;","&amp;O335</f>
        <v>40代１回戦②H,40代１回戦②A</v>
      </c>
      <c r="AE333" s="389"/>
      <c r="AF333" s="389"/>
      <c r="AG333" s="389"/>
      <c r="AH333" s="389"/>
      <c r="AI333" s="390"/>
      <c r="AJ333" s="68"/>
      <c r="AK333" s="68"/>
    </row>
    <row r="334" spans="1:37" ht="29.25" customHeight="1">
      <c r="A334" s="68"/>
      <c r="B334" s="78" t="s">
        <v>183</v>
      </c>
      <c r="C334" s="395">
        <v>0.44444444444444442</v>
      </c>
      <c r="D334" s="364"/>
      <c r="E334" s="64" t="s">
        <v>206</v>
      </c>
      <c r="F334" s="364">
        <v>0.4826388888888889</v>
      </c>
      <c r="G334" s="365"/>
      <c r="H334" s="366" t="s">
        <v>535</v>
      </c>
      <c r="I334" s="367"/>
      <c r="J334" s="367"/>
      <c r="K334" s="367"/>
      <c r="L334" s="368"/>
      <c r="M334" s="219"/>
      <c r="N334" s="220"/>
      <c r="O334" s="366" t="s">
        <v>538</v>
      </c>
      <c r="P334" s="367"/>
      <c r="Q334" s="367"/>
      <c r="R334" s="367"/>
      <c r="S334" s="368"/>
      <c r="T334" s="366" t="str">
        <f>T333</f>
        <v>50代１回戦②A</v>
      </c>
      <c r="U334" s="367"/>
      <c r="V334" s="367"/>
      <c r="W334" s="368"/>
      <c r="X334" s="372" t="str">
        <f>H336</f>
        <v>50代１回戦②H</v>
      </c>
      <c r="Y334" s="367"/>
      <c r="Z334" s="367"/>
      <c r="AA334" s="367"/>
      <c r="AB334" s="367"/>
      <c r="AC334" s="368"/>
      <c r="AD334" s="372" t="str">
        <f>H336&amp;","&amp;O336</f>
        <v>50代１回戦②H,50代１回戦②A</v>
      </c>
      <c r="AE334" s="367"/>
      <c r="AF334" s="367"/>
      <c r="AG334" s="367"/>
      <c r="AH334" s="367"/>
      <c r="AI334" s="368"/>
      <c r="AJ334" s="68"/>
      <c r="AK334" s="68"/>
    </row>
    <row r="335" spans="1:37" ht="29.25" customHeight="1">
      <c r="A335" s="68"/>
      <c r="B335" s="79" t="s">
        <v>184</v>
      </c>
      <c r="C335" s="442">
        <v>0.4861111111111111</v>
      </c>
      <c r="D335" s="443"/>
      <c r="E335" s="67" t="s">
        <v>206</v>
      </c>
      <c r="F335" s="443">
        <v>0.52430555555555558</v>
      </c>
      <c r="G335" s="444"/>
      <c r="H335" s="366" t="s">
        <v>536</v>
      </c>
      <c r="I335" s="367"/>
      <c r="J335" s="367"/>
      <c r="K335" s="367"/>
      <c r="L335" s="368"/>
      <c r="M335" s="219"/>
      <c r="N335" s="220"/>
      <c r="O335" s="366" t="s">
        <v>539</v>
      </c>
      <c r="P335" s="367"/>
      <c r="Q335" s="367"/>
      <c r="R335" s="367"/>
      <c r="S335" s="368"/>
      <c r="T335" s="366" t="str">
        <f>O334</f>
        <v>50代１回戦①A</v>
      </c>
      <c r="U335" s="367"/>
      <c r="V335" s="367"/>
      <c r="W335" s="368"/>
      <c r="X335" s="369" t="str">
        <f>H333</f>
        <v>40代１回戦①H</v>
      </c>
      <c r="Y335" s="370"/>
      <c r="Z335" s="370"/>
      <c r="AA335" s="370"/>
      <c r="AB335" s="370"/>
      <c r="AC335" s="371"/>
      <c r="AD335" s="372" t="str">
        <f>H333&amp;","&amp;O333</f>
        <v>40代１回戦①H,40代１回戦①A</v>
      </c>
      <c r="AE335" s="367"/>
      <c r="AF335" s="367"/>
      <c r="AG335" s="367"/>
      <c r="AH335" s="367"/>
      <c r="AI335" s="368"/>
      <c r="AJ335" s="68"/>
      <c r="AK335" s="68"/>
    </row>
    <row r="336" spans="1:37" ht="29.25" customHeight="1">
      <c r="A336" s="68"/>
      <c r="B336" s="80" t="s">
        <v>185</v>
      </c>
      <c r="C336" s="396">
        <v>0.52777777777777779</v>
      </c>
      <c r="D336" s="397"/>
      <c r="E336" s="51" t="s">
        <v>206</v>
      </c>
      <c r="F336" s="397">
        <v>0.56597222222222221</v>
      </c>
      <c r="G336" s="398"/>
      <c r="H336" s="399" t="s">
        <v>537</v>
      </c>
      <c r="I336" s="400"/>
      <c r="J336" s="400"/>
      <c r="K336" s="400"/>
      <c r="L336" s="401"/>
      <c r="M336" s="221"/>
      <c r="N336" s="222"/>
      <c r="O336" s="399" t="s">
        <v>540</v>
      </c>
      <c r="P336" s="400"/>
      <c r="Q336" s="400"/>
      <c r="R336" s="400"/>
      <c r="S336" s="401"/>
      <c r="T336" s="399" t="str">
        <f>T335</f>
        <v>50代１回戦①A</v>
      </c>
      <c r="U336" s="400"/>
      <c r="V336" s="400"/>
      <c r="W336" s="401"/>
      <c r="X336" s="399" t="str">
        <f>H334</f>
        <v>50代１回戦①H</v>
      </c>
      <c r="Y336" s="400"/>
      <c r="Z336" s="400"/>
      <c r="AA336" s="400"/>
      <c r="AB336" s="400"/>
      <c r="AC336" s="401"/>
      <c r="AD336" s="402" t="str">
        <f>H334&amp;","&amp;O334</f>
        <v>50代１回戦①H,50代１回戦①A</v>
      </c>
      <c r="AE336" s="400"/>
      <c r="AF336" s="400"/>
      <c r="AG336" s="400"/>
      <c r="AH336" s="400"/>
      <c r="AI336" s="401"/>
      <c r="AJ336" s="68"/>
      <c r="AK336" s="68"/>
    </row>
    <row r="337" spans="1:37" ht="27" customHeight="1">
      <c r="A337" s="68"/>
      <c r="B337" s="69" t="s">
        <v>518</v>
      </c>
      <c r="C337" s="68"/>
      <c r="D337" s="68"/>
      <c r="E337" s="68"/>
      <c r="F337" s="68"/>
      <c r="G337" s="68"/>
      <c r="H337" s="96" t="s">
        <v>456</v>
      </c>
      <c r="I337" s="96"/>
      <c r="J337" s="96"/>
      <c r="K337" s="96"/>
      <c r="L337" s="96"/>
      <c r="M337" s="96"/>
      <c r="N337" s="96"/>
      <c r="O337" s="96"/>
      <c r="P337" s="96"/>
      <c r="Q337" s="96"/>
      <c r="R337" s="96"/>
      <c r="S337" s="96"/>
      <c r="T337" s="68"/>
      <c r="U337" s="68"/>
      <c r="V337" s="68"/>
      <c r="W337" s="68"/>
      <c r="X337" s="68"/>
      <c r="Y337" s="68"/>
      <c r="Z337" s="68"/>
      <c r="AA337" s="68"/>
      <c r="AB337" s="68"/>
      <c r="AC337" s="68"/>
      <c r="AD337" s="68"/>
      <c r="AE337" s="68"/>
      <c r="AF337" s="68"/>
      <c r="AG337" s="68"/>
      <c r="AH337" s="68"/>
      <c r="AI337" s="75"/>
      <c r="AJ337" s="68"/>
      <c r="AK337" s="68"/>
    </row>
    <row r="338" spans="1:37" ht="27" customHeight="1">
      <c r="A338" s="68"/>
      <c r="B338" s="47" t="s">
        <v>180</v>
      </c>
      <c r="C338" s="392" t="s">
        <v>204</v>
      </c>
      <c r="D338" s="393"/>
      <c r="E338" s="393"/>
      <c r="F338" s="393"/>
      <c r="G338" s="394"/>
      <c r="H338" s="392" t="s">
        <v>205</v>
      </c>
      <c r="I338" s="393"/>
      <c r="J338" s="393"/>
      <c r="K338" s="393"/>
      <c r="L338" s="393"/>
      <c r="M338" s="393"/>
      <c r="N338" s="393"/>
      <c r="O338" s="393"/>
      <c r="P338" s="393"/>
      <c r="Q338" s="393"/>
      <c r="R338" s="393"/>
      <c r="S338" s="394"/>
      <c r="T338" s="392" t="s">
        <v>278</v>
      </c>
      <c r="U338" s="393"/>
      <c r="V338" s="393"/>
      <c r="W338" s="394"/>
      <c r="X338" s="392" t="s">
        <v>460</v>
      </c>
      <c r="Y338" s="393"/>
      <c r="Z338" s="393"/>
      <c r="AA338" s="393"/>
      <c r="AB338" s="393"/>
      <c r="AC338" s="394"/>
      <c r="AD338" s="392" t="s">
        <v>208</v>
      </c>
      <c r="AE338" s="393"/>
      <c r="AF338" s="393"/>
      <c r="AG338" s="393"/>
      <c r="AH338" s="393"/>
      <c r="AI338" s="394"/>
      <c r="AJ338" s="68"/>
      <c r="AK338" s="68"/>
    </row>
    <row r="339" spans="1:37" ht="27" customHeight="1">
      <c r="A339" s="404"/>
      <c r="B339" s="76" t="s">
        <v>182</v>
      </c>
      <c r="C339" s="403">
        <v>0.33333333333333331</v>
      </c>
      <c r="D339" s="386"/>
      <c r="E339" s="77" t="s">
        <v>206</v>
      </c>
      <c r="F339" s="386">
        <f>C339+"0:55"</f>
        <v>0.37152777777777779</v>
      </c>
      <c r="G339" s="387"/>
      <c r="H339" s="388" t="s">
        <v>541</v>
      </c>
      <c r="I339" s="389"/>
      <c r="J339" s="389"/>
      <c r="K339" s="389"/>
      <c r="L339" s="390"/>
      <c r="M339" s="217"/>
      <c r="N339" s="218"/>
      <c r="O339" s="388" t="s">
        <v>542</v>
      </c>
      <c r="P339" s="389"/>
      <c r="Q339" s="389"/>
      <c r="R339" s="389"/>
      <c r="S339" s="390"/>
      <c r="T339" s="388"/>
      <c r="U339" s="389"/>
      <c r="V339" s="389"/>
      <c r="W339" s="390"/>
      <c r="X339" s="391"/>
      <c r="Y339" s="389"/>
      <c r="Z339" s="389"/>
      <c r="AA339" s="389"/>
      <c r="AB339" s="389"/>
      <c r="AC339" s="390"/>
      <c r="AD339" s="391"/>
      <c r="AE339" s="389"/>
      <c r="AF339" s="389"/>
      <c r="AG339" s="389"/>
      <c r="AH339" s="389"/>
      <c r="AI339" s="390"/>
      <c r="AJ339" s="68"/>
      <c r="AK339" s="68"/>
    </row>
    <row r="340" spans="1:37" ht="27" customHeight="1">
      <c r="A340" s="404"/>
      <c r="B340" s="78" t="s">
        <v>183</v>
      </c>
      <c r="C340" s="395">
        <f>C339+"0:60"</f>
        <v>0.375</v>
      </c>
      <c r="D340" s="364"/>
      <c r="E340" s="64" t="s">
        <v>206</v>
      </c>
      <c r="F340" s="364">
        <f>C340+"0:55"</f>
        <v>0.41319444444444442</v>
      </c>
      <c r="G340" s="365"/>
      <c r="H340" s="366" t="s">
        <v>583</v>
      </c>
      <c r="I340" s="367"/>
      <c r="J340" s="367"/>
      <c r="K340" s="367"/>
      <c r="L340" s="368"/>
      <c r="M340" s="219"/>
      <c r="N340" s="220"/>
      <c r="O340" s="366" t="s">
        <v>584</v>
      </c>
      <c r="P340" s="367"/>
      <c r="Q340" s="367"/>
      <c r="R340" s="367"/>
      <c r="S340" s="368"/>
      <c r="T340" s="366"/>
      <c r="U340" s="367"/>
      <c r="V340" s="367"/>
      <c r="W340" s="368"/>
      <c r="X340" s="372"/>
      <c r="Y340" s="367"/>
      <c r="Z340" s="367"/>
      <c r="AA340" s="367"/>
      <c r="AB340" s="367"/>
      <c r="AC340" s="368"/>
      <c r="AD340" s="372"/>
      <c r="AE340" s="367"/>
      <c r="AF340" s="367"/>
      <c r="AG340" s="367"/>
      <c r="AH340" s="367"/>
      <c r="AI340" s="368"/>
      <c r="AJ340" s="68"/>
      <c r="AK340" s="68"/>
    </row>
    <row r="341" spans="1:37" ht="27" customHeight="1">
      <c r="A341" s="404"/>
      <c r="B341" s="79" t="s">
        <v>184</v>
      </c>
      <c r="C341" s="395">
        <f t="shared" ref="C341" si="106">C340+"0:60"</f>
        <v>0.41666666666666669</v>
      </c>
      <c r="D341" s="364"/>
      <c r="E341" s="67" t="s">
        <v>206</v>
      </c>
      <c r="F341" s="364">
        <f t="shared" ref="F341" si="107">C341+"0:55"</f>
        <v>0.45486111111111116</v>
      </c>
      <c r="G341" s="365"/>
      <c r="H341" s="366" t="s">
        <v>543</v>
      </c>
      <c r="I341" s="367"/>
      <c r="J341" s="367"/>
      <c r="K341" s="367"/>
      <c r="L341" s="368"/>
      <c r="M341" s="219"/>
      <c r="N341" s="220"/>
      <c r="O341" s="366" t="s">
        <v>544</v>
      </c>
      <c r="P341" s="367"/>
      <c r="Q341" s="367"/>
      <c r="R341" s="367"/>
      <c r="S341" s="368"/>
      <c r="T341" s="366"/>
      <c r="U341" s="367"/>
      <c r="V341" s="367"/>
      <c r="W341" s="368"/>
      <c r="X341" s="369"/>
      <c r="Y341" s="370"/>
      <c r="Z341" s="370"/>
      <c r="AA341" s="370"/>
      <c r="AB341" s="370"/>
      <c r="AC341" s="371"/>
      <c r="AD341" s="372"/>
      <c r="AE341" s="367"/>
      <c r="AF341" s="367"/>
      <c r="AG341" s="367"/>
      <c r="AH341" s="367"/>
      <c r="AI341" s="368"/>
      <c r="AJ341" s="68"/>
      <c r="AK341" s="68"/>
    </row>
    <row r="342" spans="1:37" ht="27" customHeight="1">
      <c r="A342" s="404"/>
      <c r="B342" s="78" t="s">
        <v>185</v>
      </c>
      <c r="C342" s="395">
        <f>C341+"0:60"</f>
        <v>0.45833333333333337</v>
      </c>
      <c r="D342" s="364"/>
      <c r="E342" s="67" t="s">
        <v>206</v>
      </c>
      <c r="F342" s="364">
        <f>C342+"0:55"</f>
        <v>0.49652777777777779</v>
      </c>
      <c r="G342" s="365"/>
      <c r="H342" s="366" t="s">
        <v>585</v>
      </c>
      <c r="I342" s="367"/>
      <c r="J342" s="367"/>
      <c r="K342" s="367"/>
      <c r="L342" s="368"/>
      <c r="M342" s="219"/>
      <c r="N342" s="220"/>
      <c r="O342" s="366" t="s">
        <v>586</v>
      </c>
      <c r="P342" s="367"/>
      <c r="Q342" s="367"/>
      <c r="R342" s="367"/>
      <c r="S342" s="368"/>
      <c r="T342" s="366"/>
      <c r="U342" s="367"/>
      <c r="V342" s="367"/>
      <c r="W342" s="368"/>
      <c r="X342" s="372"/>
      <c r="Y342" s="367"/>
      <c r="Z342" s="367"/>
      <c r="AA342" s="367"/>
      <c r="AB342" s="367"/>
      <c r="AC342" s="368"/>
      <c r="AD342" s="372"/>
      <c r="AE342" s="367"/>
      <c r="AF342" s="367"/>
      <c r="AG342" s="367"/>
      <c r="AH342" s="367"/>
      <c r="AI342" s="368"/>
      <c r="AJ342" s="68"/>
      <c r="AK342" s="68"/>
    </row>
    <row r="343" spans="1:37" ht="27" customHeight="1">
      <c r="A343" s="404"/>
      <c r="B343" s="78" t="s">
        <v>457</v>
      </c>
      <c r="C343" s="395">
        <f>C342+"0:60"</f>
        <v>0.5</v>
      </c>
      <c r="D343" s="364"/>
      <c r="E343" s="67" t="s">
        <v>206</v>
      </c>
      <c r="F343" s="364">
        <f>C343+"0:55"</f>
        <v>0.53819444444444442</v>
      </c>
      <c r="G343" s="365"/>
      <c r="H343" s="366" t="s">
        <v>545</v>
      </c>
      <c r="I343" s="367"/>
      <c r="J343" s="367"/>
      <c r="K343" s="367"/>
      <c r="L343" s="368"/>
      <c r="M343" s="219"/>
      <c r="N343" s="220"/>
      <c r="O343" s="366" t="s">
        <v>546</v>
      </c>
      <c r="P343" s="367"/>
      <c r="Q343" s="367"/>
      <c r="R343" s="367"/>
      <c r="S343" s="368"/>
      <c r="T343" s="366"/>
      <c r="U343" s="367"/>
      <c r="V343" s="367"/>
      <c r="W343" s="368"/>
      <c r="X343" s="372"/>
      <c r="Y343" s="367"/>
      <c r="Z343" s="367"/>
      <c r="AA343" s="367"/>
      <c r="AB343" s="367"/>
      <c r="AC343" s="368"/>
      <c r="AD343" s="372"/>
      <c r="AE343" s="367"/>
      <c r="AF343" s="367"/>
      <c r="AG343" s="367"/>
      <c r="AH343" s="367"/>
      <c r="AI343" s="368"/>
      <c r="AJ343" s="68"/>
      <c r="AK343" s="68"/>
    </row>
    <row r="344" spans="1:37" ht="27" customHeight="1">
      <c r="A344" s="404"/>
      <c r="B344" s="80" t="s">
        <v>420</v>
      </c>
      <c r="C344" s="396">
        <f>C343+"0:60"</f>
        <v>0.54166666666666663</v>
      </c>
      <c r="D344" s="397"/>
      <c r="E344" s="51" t="s">
        <v>206</v>
      </c>
      <c r="F344" s="397">
        <f>C344+"0:55"</f>
        <v>0.57986111111111105</v>
      </c>
      <c r="G344" s="398"/>
      <c r="H344" s="399" t="s">
        <v>587</v>
      </c>
      <c r="I344" s="400"/>
      <c r="J344" s="400"/>
      <c r="K344" s="400"/>
      <c r="L344" s="401"/>
      <c r="M344" s="221"/>
      <c r="N344" s="222"/>
      <c r="O344" s="399" t="s">
        <v>588</v>
      </c>
      <c r="P344" s="400"/>
      <c r="Q344" s="400"/>
      <c r="R344" s="400"/>
      <c r="S344" s="401"/>
      <c r="T344" s="399"/>
      <c r="U344" s="400"/>
      <c r="V344" s="400"/>
      <c r="W344" s="401"/>
      <c r="X344" s="399"/>
      <c r="Y344" s="400"/>
      <c r="Z344" s="400"/>
      <c r="AA344" s="400"/>
      <c r="AB344" s="400"/>
      <c r="AC344" s="401"/>
      <c r="AD344" s="402"/>
      <c r="AE344" s="400"/>
      <c r="AF344" s="400"/>
      <c r="AG344" s="400"/>
      <c r="AH344" s="400"/>
      <c r="AI344" s="401"/>
      <c r="AJ344" s="68"/>
      <c r="AK344" s="68"/>
    </row>
    <row r="345" spans="1:37" ht="13.2" customHeight="1">
      <c r="A345" s="97"/>
      <c r="B345" s="68"/>
      <c r="C345" s="81"/>
      <c r="D345" s="81"/>
      <c r="E345" s="68"/>
      <c r="F345" s="81"/>
      <c r="G345" s="81"/>
      <c r="H345" s="68"/>
      <c r="I345" s="68"/>
      <c r="J345" s="68"/>
      <c r="K345" s="68"/>
      <c r="L345" s="68"/>
      <c r="M345" s="68"/>
      <c r="N345" s="68"/>
      <c r="O345" s="68"/>
      <c r="P345" s="68"/>
      <c r="Q345" s="68"/>
      <c r="R345" s="68"/>
      <c r="S345" s="68"/>
      <c r="T345" s="68"/>
      <c r="U345" s="68"/>
      <c r="V345" s="68"/>
      <c r="W345" s="68"/>
      <c r="X345" s="68"/>
      <c r="Y345" s="68"/>
      <c r="Z345" s="68"/>
      <c r="AA345" s="68"/>
      <c r="AB345" s="68"/>
      <c r="AC345" s="68"/>
      <c r="AD345" s="84"/>
      <c r="AE345" s="68"/>
      <c r="AF345" s="68"/>
      <c r="AG345" s="68"/>
      <c r="AH345" s="68"/>
      <c r="AI345" s="68"/>
      <c r="AJ345" s="68"/>
      <c r="AK345" s="68"/>
    </row>
    <row r="346" spans="1:37" ht="27" customHeight="1">
      <c r="A346" s="68"/>
      <c r="B346" s="69" t="s">
        <v>518</v>
      </c>
      <c r="C346" s="68"/>
      <c r="D346" s="68"/>
      <c r="E346" s="68"/>
      <c r="F346" s="68"/>
      <c r="G346" s="68"/>
      <c r="H346" s="96" t="s">
        <v>458</v>
      </c>
      <c r="I346" s="96"/>
      <c r="J346" s="96"/>
      <c r="K346" s="96"/>
      <c r="L346" s="96"/>
      <c r="M346" s="96"/>
      <c r="N346" s="96"/>
      <c r="O346" s="96"/>
      <c r="P346" s="96"/>
      <c r="Q346" s="96"/>
      <c r="R346" s="96"/>
      <c r="S346" s="96"/>
      <c r="T346" s="68"/>
      <c r="U346" s="68"/>
      <c r="V346" s="68"/>
      <c r="W346" s="68"/>
      <c r="X346" s="68"/>
      <c r="Y346" s="68"/>
      <c r="Z346" s="68"/>
      <c r="AA346" s="68"/>
      <c r="AB346" s="68"/>
      <c r="AC346" s="68"/>
      <c r="AD346" s="68"/>
      <c r="AE346" s="68"/>
      <c r="AF346" s="68"/>
      <c r="AG346" s="68"/>
      <c r="AH346" s="68"/>
      <c r="AI346" s="75"/>
      <c r="AJ346" s="68"/>
      <c r="AK346" s="68"/>
    </row>
    <row r="347" spans="1:37" ht="27" customHeight="1">
      <c r="A347" s="68"/>
      <c r="B347" s="47" t="s">
        <v>180</v>
      </c>
      <c r="C347" s="392" t="s">
        <v>204</v>
      </c>
      <c r="D347" s="393"/>
      <c r="E347" s="393"/>
      <c r="F347" s="393"/>
      <c r="G347" s="394"/>
      <c r="H347" s="392" t="s">
        <v>205</v>
      </c>
      <c r="I347" s="393"/>
      <c r="J347" s="393"/>
      <c r="K347" s="393"/>
      <c r="L347" s="393"/>
      <c r="M347" s="393"/>
      <c r="N347" s="393"/>
      <c r="O347" s="393"/>
      <c r="P347" s="393"/>
      <c r="Q347" s="393"/>
      <c r="R347" s="393"/>
      <c r="S347" s="394"/>
      <c r="T347" s="392" t="s">
        <v>278</v>
      </c>
      <c r="U347" s="393"/>
      <c r="V347" s="393"/>
      <c r="W347" s="394"/>
      <c r="X347" s="392" t="s">
        <v>460</v>
      </c>
      <c r="Y347" s="393"/>
      <c r="Z347" s="393"/>
      <c r="AA347" s="393"/>
      <c r="AB347" s="393"/>
      <c r="AC347" s="394"/>
      <c r="AD347" s="392" t="s">
        <v>208</v>
      </c>
      <c r="AE347" s="393"/>
      <c r="AF347" s="393"/>
      <c r="AG347" s="393"/>
      <c r="AH347" s="393"/>
      <c r="AI347" s="394"/>
      <c r="AJ347" s="68"/>
      <c r="AK347" s="68"/>
    </row>
    <row r="348" spans="1:37" ht="27" customHeight="1">
      <c r="A348" s="404"/>
      <c r="B348" s="76" t="s">
        <v>182</v>
      </c>
      <c r="C348" s="403">
        <v>0.33333333333333331</v>
      </c>
      <c r="D348" s="386"/>
      <c r="E348" s="77" t="s">
        <v>206</v>
      </c>
      <c r="F348" s="386">
        <f>C348+"0:55"</f>
        <v>0.37152777777777779</v>
      </c>
      <c r="G348" s="387"/>
      <c r="H348" s="388" t="s">
        <v>589</v>
      </c>
      <c r="I348" s="389"/>
      <c r="J348" s="389"/>
      <c r="K348" s="389"/>
      <c r="L348" s="390"/>
      <c r="M348" s="217"/>
      <c r="N348" s="218"/>
      <c r="O348" s="388" t="s">
        <v>593</v>
      </c>
      <c r="P348" s="389"/>
      <c r="Q348" s="389"/>
      <c r="R348" s="389"/>
      <c r="S348" s="390"/>
      <c r="T348" s="388"/>
      <c r="U348" s="389"/>
      <c r="V348" s="389"/>
      <c r="W348" s="390"/>
      <c r="X348" s="391"/>
      <c r="Y348" s="389"/>
      <c r="Z348" s="389"/>
      <c r="AA348" s="389"/>
      <c r="AB348" s="389"/>
      <c r="AC348" s="390"/>
      <c r="AD348" s="391"/>
      <c r="AE348" s="389"/>
      <c r="AF348" s="389"/>
      <c r="AG348" s="389"/>
      <c r="AH348" s="389"/>
      <c r="AI348" s="390"/>
      <c r="AJ348" s="68"/>
      <c r="AK348" s="68"/>
    </row>
    <row r="349" spans="1:37" ht="27" customHeight="1">
      <c r="A349" s="404"/>
      <c r="B349" s="78" t="s">
        <v>183</v>
      </c>
      <c r="C349" s="395">
        <f>C348+"0:60"</f>
        <v>0.375</v>
      </c>
      <c r="D349" s="364"/>
      <c r="E349" s="64" t="s">
        <v>206</v>
      </c>
      <c r="F349" s="364">
        <f>C349+"0:55"</f>
        <v>0.41319444444444442</v>
      </c>
      <c r="G349" s="365"/>
      <c r="H349" s="366" t="s">
        <v>590</v>
      </c>
      <c r="I349" s="367"/>
      <c r="J349" s="367"/>
      <c r="K349" s="367"/>
      <c r="L349" s="368"/>
      <c r="M349" s="219"/>
      <c r="N349" s="220"/>
      <c r="O349" s="366" t="s">
        <v>594</v>
      </c>
      <c r="P349" s="367"/>
      <c r="Q349" s="367"/>
      <c r="R349" s="367"/>
      <c r="S349" s="368"/>
      <c r="T349" s="366"/>
      <c r="U349" s="367"/>
      <c r="V349" s="367"/>
      <c r="W349" s="368"/>
      <c r="X349" s="372"/>
      <c r="Y349" s="367"/>
      <c r="Z349" s="367"/>
      <c r="AA349" s="367"/>
      <c r="AB349" s="367"/>
      <c r="AC349" s="368"/>
      <c r="AD349" s="372"/>
      <c r="AE349" s="367"/>
      <c r="AF349" s="367"/>
      <c r="AG349" s="367"/>
      <c r="AH349" s="367"/>
      <c r="AI349" s="368"/>
      <c r="AJ349" s="68"/>
      <c r="AK349" s="68"/>
    </row>
    <row r="350" spans="1:37" ht="27" customHeight="1">
      <c r="A350" s="404"/>
      <c r="B350" s="79" t="s">
        <v>184</v>
      </c>
      <c r="C350" s="395">
        <f t="shared" ref="C350" si="108">C349+"0:60"</f>
        <v>0.41666666666666669</v>
      </c>
      <c r="D350" s="364"/>
      <c r="E350" s="67" t="s">
        <v>206</v>
      </c>
      <c r="F350" s="364">
        <f t="shared" ref="F350" si="109">C350+"0:55"</f>
        <v>0.45486111111111116</v>
      </c>
      <c r="G350" s="365"/>
      <c r="H350" s="366" t="s">
        <v>591</v>
      </c>
      <c r="I350" s="367"/>
      <c r="J350" s="367"/>
      <c r="K350" s="367"/>
      <c r="L350" s="368"/>
      <c r="M350" s="219"/>
      <c r="N350" s="220"/>
      <c r="O350" s="366" t="s">
        <v>595</v>
      </c>
      <c r="P350" s="367"/>
      <c r="Q350" s="367"/>
      <c r="R350" s="367"/>
      <c r="S350" s="368"/>
      <c r="T350" s="366"/>
      <c r="U350" s="367"/>
      <c r="V350" s="367"/>
      <c r="W350" s="368"/>
      <c r="X350" s="369"/>
      <c r="Y350" s="370"/>
      <c r="Z350" s="370"/>
      <c r="AA350" s="370"/>
      <c r="AB350" s="370"/>
      <c r="AC350" s="371"/>
      <c r="AD350" s="372"/>
      <c r="AE350" s="367"/>
      <c r="AF350" s="367"/>
      <c r="AG350" s="367"/>
      <c r="AH350" s="367"/>
      <c r="AI350" s="368"/>
      <c r="AJ350" s="68"/>
      <c r="AK350" s="68"/>
    </row>
    <row r="351" spans="1:37" ht="27" customHeight="1">
      <c r="A351" s="404"/>
      <c r="B351" s="78" t="s">
        <v>185</v>
      </c>
      <c r="C351" s="395">
        <f>C350+"0:60"</f>
        <v>0.45833333333333337</v>
      </c>
      <c r="D351" s="364"/>
      <c r="E351" s="67" t="s">
        <v>206</v>
      </c>
      <c r="F351" s="364">
        <f>C351+"0:55"</f>
        <v>0.49652777777777779</v>
      </c>
      <c r="G351" s="365"/>
      <c r="H351" s="366" t="s">
        <v>592</v>
      </c>
      <c r="I351" s="367"/>
      <c r="J351" s="367"/>
      <c r="K351" s="367"/>
      <c r="L351" s="368"/>
      <c r="M351" s="219"/>
      <c r="N351" s="220"/>
      <c r="O351" s="366" t="s">
        <v>596</v>
      </c>
      <c r="P351" s="367"/>
      <c r="Q351" s="367"/>
      <c r="R351" s="367"/>
      <c r="S351" s="368"/>
      <c r="T351" s="366"/>
      <c r="U351" s="367"/>
      <c r="V351" s="367"/>
      <c r="W351" s="368"/>
      <c r="X351" s="372"/>
      <c r="Y351" s="367"/>
      <c r="Z351" s="367"/>
      <c r="AA351" s="367"/>
      <c r="AB351" s="367"/>
      <c r="AC351" s="368"/>
      <c r="AD351" s="372"/>
      <c r="AE351" s="367"/>
      <c r="AF351" s="367"/>
      <c r="AG351" s="367"/>
      <c r="AH351" s="367"/>
      <c r="AI351" s="368"/>
      <c r="AJ351" s="68"/>
      <c r="AK351" s="68"/>
    </row>
    <row r="352" spans="1:37" ht="27" customHeight="1">
      <c r="A352" s="404"/>
      <c r="B352" s="78" t="s">
        <v>457</v>
      </c>
      <c r="C352" s="395">
        <f>C351+"0:60"</f>
        <v>0.5</v>
      </c>
      <c r="D352" s="364"/>
      <c r="E352" s="67" t="s">
        <v>206</v>
      </c>
      <c r="F352" s="364">
        <f>C352+"0:55"</f>
        <v>0.53819444444444442</v>
      </c>
      <c r="G352" s="365"/>
      <c r="H352" s="366" t="s">
        <v>545</v>
      </c>
      <c r="I352" s="367"/>
      <c r="J352" s="367"/>
      <c r="K352" s="367"/>
      <c r="L352" s="368"/>
      <c r="M352" s="219"/>
      <c r="N352" s="220"/>
      <c r="O352" s="366" t="s">
        <v>597</v>
      </c>
      <c r="P352" s="367"/>
      <c r="Q352" s="367"/>
      <c r="R352" s="367"/>
      <c r="S352" s="368"/>
      <c r="T352" s="366"/>
      <c r="U352" s="367"/>
      <c r="V352" s="367"/>
      <c r="W352" s="368"/>
      <c r="X352" s="372"/>
      <c r="Y352" s="367"/>
      <c r="Z352" s="367"/>
      <c r="AA352" s="367"/>
      <c r="AB352" s="367"/>
      <c r="AC352" s="368"/>
      <c r="AD352" s="372"/>
      <c r="AE352" s="367"/>
      <c r="AF352" s="367"/>
      <c r="AG352" s="367"/>
      <c r="AH352" s="367"/>
      <c r="AI352" s="368"/>
      <c r="AJ352" s="68"/>
      <c r="AK352" s="68"/>
    </row>
    <row r="353" spans="1:37" ht="27" customHeight="1">
      <c r="A353" s="404"/>
      <c r="B353" s="80" t="s">
        <v>420</v>
      </c>
      <c r="C353" s="396">
        <f>C352+"0:60"</f>
        <v>0.54166666666666663</v>
      </c>
      <c r="D353" s="397"/>
      <c r="E353" s="51" t="s">
        <v>206</v>
      </c>
      <c r="F353" s="397">
        <f>C353+"0:55"</f>
        <v>0.57986111111111105</v>
      </c>
      <c r="G353" s="398"/>
      <c r="H353" s="399" t="s">
        <v>587</v>
      </c>
      <c r="I353" s="400"/>
      <c r="J353" s="400"/>
      <c r="K353" s="400"/>
      <c r="L353" s="401"/>
      <c r="M353" s="221"/>
      <c r="N353" s="222"/>
      <c r="O353" s="399" t="s">
        <v>598</v>
      </c>
      <c r="P353" s="400"/>
      <c r="Q353" s="400"/>
      <c r="R353" s="400"/>
      <c r="S353" s="401"/>
      <c r="T353" s="399"/>
      <c r="U353" s="400"/>
      <c r="V353" s="400"/>
      <c r="W353" s="401"/>
      <c r="X353" s="399"/>
      <c r="Y353" s="400"/>
      <c r="Z353" s="400"/>
      <c r="AA353" s="400"/>
      <c r="AB353" s="400"/>
      <c r="AC353" s="401"/>
      <c r="AD353" s="402"/>
      <c r="AE353" s="400"/>
      <c r="AF353" s="400"/>
      <c r="AG353" s="400"/>
      <c r="AH353" s="400"/>
      <c r="AI353" s="401"/>
      <c r="AJ353" s="68"/>
      <c r="AK353" s="68"/>
    </row>
    <row r="354" spans="1:37" ht="13.2" customHeight="1">
      <c r="A354" s="97"/>
      <c r="B354" s="68"/>
      <c r="C354" s="81"/>
      <c r="D354" s="81"/>
      <c r="E354" s="68"/>
      <c r="F354" s="81"/>
      <c r="G354" s="81"/>
      <c r="H354" s="68"/>
      <c r="I354" s="68"/>
      <c r="J354" s="68"/>
      <c r="K354" s="68"/>
      <c r="L354" s="68"/>
      <c r="M354" s="68"/>
      <c r="N354" s="68"/>
      <c r="O354" s="68"/>
      <c r="P354" s="68"/>
      <c r="Q354" s="68"/>
      <c r="R354" s="68"/>
      <c r="S354" s="68"/>
      <c r="T354" s="68"/>
      <c r="U354" s="68"/>
      <c r="V354" s="68"/>
      <c r="W354" s="68"/>
      <c r="X354" s="68"/>
      <c r="Y354" s="68"/>
      <c r="Z354" s="68"/>
      <c r="AA354" s="68"/>
      <c r="AB354" s="68"/>
      <c r="AC354" s="68"/>
      <c r="AD354" s="84"/>
      <c r="AE354" s="68"/>
      <c r="AF354" s="68"/>
      <c r="AG354" s="68"/>
      <c r="AH354" s="68"/>
      <c r="AI354" s="68"/>
      <c r="AJ354" s="68"/>
      <c r="AK354" s="68"/>
    </row>
    <row r="355" spans="1:37" ht="45.6" customHeight="1">
      <c r="T355" s="70" t="s">
        <v>422</v>
      </c>
      <c r="AI355" s="85" t="s">
        <v>370</v>
      </c>
    </row>
    <row r="356" spans="1:37" ht="33" customHeight="1">
      <c r="A356" s="68"/>
      <c r="B356" s="69" t="s">
        <v>501</v>
      </c>
      <c r="C356" s="68"/>
      <c r="D356" s="68"/>
      <c r="E356" s="68"/>
      <c r="F356" s="72"/>
      <c r="G356" s="68"/>
      <c r="H356" s="68"/>
      <c r="I356" s="68"/>
      <c r="J356" s="68"/>
      <c r="K356" s="68"/>
      <c r="L356" s="68"/>
      <c r="M356" s="68"/>
      <c r="N356" s="68"/>
      <c r="O356" s="68"/>
      <c r="P356" s="68"/>
      <c r="Q356" s="68"/>
      <c r="R356" s="68"/>
      <c r="S356" s="68"/>
      <c r="T356" s="73"/>
      <c r="U356" s="68"/>
      <c r="V356" s="68"/>
      <c r="W356" s="68"/>
      <c r="X356" s="74"/>
      <c r="Y356" s="68"/>
      <c r="Z356" s="68"/>
      <c r="AA356" s="68"/>
      <c r="AB356" s="68"/>
      <c r="AC356" s="68"/>
      <c r="AD356" s="68"/>
      <c r="AE356" s="68"/>
      <c r="AF356" s="68"/>
      <c r="AG356" s="68"/>
      <c r="AH356" s="68"/>
      <c r="AI356" s="86"/>
      <c r="AJ356" s="68"/>
      <c r="AK356" s="83"/>
    </row>
    <row r="357" spans="1:37" ht="29.25" customHeight="1">
      <c r="A357" s="68"/>
      <c r="B357" s="47" t="s">
        <v>180</v>
      </c>
      <c r="C357" s="392" t="s">
        <v>204</v>
      </c>
      <c r="D357" s="393"/>
      <c r="E357" s="393"/>
      <c r="F357" s="393"/>
      <c r="G357" s="394"/>
      <c r="H357" s="392" t="s">
        <v>205</v>
      </c>
      <c r="I357" s="393"/>
      <c r="J357" s="393"/>
      <c r="K357" s="393"/>
      <c r="L357" s="393"/>
      <c r="M357" s="393"/>
      <c r="N357" s="393"/>
      <c r="O357" s="393"/>
      <c r="P357" s="393"/>
      <c r="Q357" s="393"/>
      <c r="R357" s="393"/>
      <c r="S357" s="394"/>
      <c r="T357" s="392" t="s">
        <v>278</v>
      </c>
      <c r="U357" s="393"/>
      <c r="V357" s="393"/>
      <c r="W357" s="394"/>
      <c r="X357" s="392" t="s">
        <v>461</v>
      </c>
      <c r="Y357" s="393"/>
      <c r="Z357" s="393"/>
      <c r="AA357" s="393"/>
      <c r="AB357" s="393"/>
      <c r="AC357" s="394"/>
      <c r="AD357" s="392" t="s">
        <v>208</v>
      </c>
      <c r="AE357" s="393"/>
      <c r="AF357" s="393"/>
      <c r="AG357" s="393"/>
      <c r="AH357" s="393"/>
      <c r="AI357" s="394"/>
      <c r="AJ357" s="68"/>
      <c r="AK357" s="68"/>
    </row>
    <row r="358" spans="1:37" ht="29.25" customHeight="1">
      <c r="A358" s="68"/>
      <c r="B358" s="76" t="s">
        <v>182</v>
      </c>
      <c r="C358" s="403">
        <v>0.40277777777777779</v>
      </c>
      <c r="D358" s="386"/>
      <c r="E358" s="77" t="s">
        <v>206</v>
      </c>
      <c r="F358" s="386">
        <f>C358+"0:55"</f>
        <v>0.44097222222222221</v>
      </c>
      <c r="G358" s="387"/>
      <c r="H358" s="439" t="s">
        <v>288</v>
      </c>
      <c r="I358" s="440"/>
      <c r="J358" s="440"/>
      <c r="K358" s="440"/>
      <c r="L358" s="440"/>
      <c r="M358" s="440"/>
      <c r="N358" s="440" t="s">
        <v>289</v>
      </c>
      <c r="O358" s="440"/>
      <c r="P358" s="440"/>
      <c r="Q358" s="440"/>
      <c r="R358" s="440"/>
      <c r="S358" s="441"/>
      <c r="T358" s="388" t="s">
        <v>280</v>
      </c>
      <c r="U358" s="389"/>
      <c r="V358" s="389"/>
      <c r="W358" s="390"/>
      <c r="X358" s="391" t="s">
        <v>286</v>
      </c>
      <c r="Y358" s="389"/>
      <c r="Z358" s="389"/>
      <c r="AA358" s="389"/>
      <c r="AB358" s="389"/>
      <c r="AC358" s="390"/>
      <c r="AD358" s="391" t="s">
        <v>296</v>
      </c>
      <c r="AE358" s="389"/>
      <c r="AF358" s="389"/>
      <c r="AG358" s="389"/>
      <c r="AH358" s="389"/>
      <c r="AI358" s="390"/>
      <c r="AJ358" s="68"/>
      <c r="AK358" s="68"/>
    </row>
    <row r="359" spans="1:37" ht="29.25" customHeight="1">
      <c r="A359" s="68"/>
      <c r="B359" s="78" t="s">
        <v>183</v>
      </c>
      <c r="C359" s="395">
        <f>C358+"0:65"</f>
        <v>0.44791666666666669</v>
      </c>
      <c r="D359" s="364"/>
      <c r="E359" s="64" t="s">
        <v>206</v>
      </c>
      <c r="F359" s="364">
        <f>C359+"0:55"</f>
        <v>0.48611111111111116</v>
      </c>
      <c r="G359" s="365"/>
      <c r="H359" s="436" t="s">
        <v>290</v>
      </c>
      <c r="I359" s="437"/>
      <c r="J359" s="437"/>
      <c r="K359" s="437"/>
      <c r="L359" s="437"/>
      <c r="M359" s="437"/>
      <c r="N359" s="437" t="s">
        <v>291</v>
      </c>
      <c r="O359" s="437"/>
      <c r="P359" s="437"/>
      <c r="Q359" s="437"/>
      <c r="R359" s="437"/>
      <c r="S359" s="438"/>
      <c r="T359" s="366" t="str">
        <f>T358</f>
        <v>シニア委員会</v>
      </c>
      <c r="U359" s="367"/>
      <c r="V359" s="367"/>
      <c r="W359" s="368"/>
      <c r="X359" s="372" t="str">
        <f>X358</f>
        <v>審判委員会</v>
      </c>
      <c r="Y359" s="367"/>
      <c r="Z359" s="367"/>
      <c r="AA359" s="367"/>
      <c r="AB359" s="367"/>
      <c r="AC359" s="368"/>
      <c r="AD359" s="372" t="s">
        <v>297</v>
      </c>
      <c r="AE359" s="367"/>
      <c r="AF359" s="367"/>
      <c r="AG359" s="367"/>
      <c r="AH359" s="367"/>
      <c r="AI359" s="368"/>
      <c r="AJ359" s="68"/>
      <c r="AK359" s="68"/>
    </row>
    <row r="360" spans="1:37" ht="29.25" customHeight="1">
      <c r="A360" s="68"/>
      <c r="B360" s="79" t="s">
        <v>184</v>
      </c>
      <c r="C360" s="395">
        <f>C359+"0:65"</f>
        <v>0.49305555555555558</v>
      </c>
      <c r="D360" s="364"/>
      <c r="E360" s="67" t="s">
        <v>206</v>
      </c>
      <c r="F360" s="364">
        <f>C360+"0:55"</f>
        <v>0.53125</v>
      </c>
      <c r="G360" s="365"/>
      <c r="H360" s="436" t="s">
        <v>292</v>
      </c>
      <c r="I360" s="437"/>
      <c r="J360" s="437"/>
      <c r="K360" s="437"/>
      <c r="L360" s="437"/>
      <c r="M360" s="437"/>
      <c r="N360" s="437" t="s">
        <v>293</v>
      </c>
      <c r="O360" s="437"/>
      <c r="P360" s="437"/>
      <c r="Q360" s="437"/>
      <c r="R360" s="437"/>
      <c r="S360" s="438"/>
      <c r="T360" s="366" t="str">
        <f>T358</f>
        <v>シニア委員会</v>
      </c>
      <c r="U360" s="367"/>
      <c r="V360" s="367"/>
      <c r="W360" s="368"/>
      <c r="X360" s="369" t="str">
        <f>X358</f>
        <v>審判委員会</v>
      </c>
      <c r="Y360" s="370"/>
      <c r="Z360" s="370"/>
      <c r="AA360" s="370"/>
      <c r="AB360" s="370"/>
      <c r="AC360" s="371"/>
      <c r="AD360" s="372" t="s">
        <v>298</v>
      </c>
      <c r="AE360" s="367"/>
      <c r="AF360" s="367"/>
      <c r="AG360" s="367"/>
      <c r="AH360" s="367"/>
      <c r="AI360" s="368"/>
      <c r="AJ360" s="68"/>
      <c r="AK360" s="68"/>
    </row>
    <row r="361" spans="1:37" ht="29.25" customHeight="1">
      <c r="A361" s="68"/>
      <c r="B361" s="80" t="s">
        <v>185</v>
      </c>
      <c r="C361" s="396">
        <f>C360+"0:65"</f>
        <v>0.53819444444444442</v>
      </c>
      <c r="D361" s="397"/>
      <c r="E361" s="51" t="s">
        <v>206</v>
      </c>
      <c r="F361" s="397">
        <f>C361+"0:55"</f>
        <v>0.57638888888888884</v>
      </c>
      <c r="G361" s="398"/>
      <c r="H361" s="433" t="s">
        <v>294</v>
      </c>
      <c r="I361" s="434"/>
      <c r="J361" s="434"/>
      <c r="K361" s="434"/>
      <c r="L361" s="434"/>
      <c r="M361" s="434"/>
      <c r="N361" s="434" t="s">
        <v>295</v>
      </c>
      <c r="O361" s="434"/>
      <c r="P361" s="434"/>
      <c r="Q361" s="434"/>
      <c r="R361" s="434"/>
      <c r="S361" s="435"/>
      <c r="T361" s="399" t="str">
        <f>T358</f>
        <v>シニア委員会</v>
      </c>
      <c r="U361" s="400"/>
      <c r="V361" s="400"/>
      <c r="W361" s="401"/>
      <c r="X361" s="399" t="str">
        <f>X358</f>
        <v>審判委員会</v>
      </c>
      <c r="Y361" s="400"/>
      <c r="Z361" s="400"/>
      <c r="AA361" s="400"/>
      <c r="AB361" s="400"/>
      <c r="AC361" s="401"/>
      <c r="AD361" s="402" t="s">
        <v>299</v>
      </c>
      <c r="AE361" s="400"/>
      <c r="AF361" s="400"/>
      <c r="AG361" s="400"/>
      <c r="AH361" s="400"/>
      <c r="AI361" s="401"/>
      <c r="AJ361" s="68"/>
      <c r="AK361" s="68"/>
    </row>
    <row r="362" spans="1:37">
      <c r="B362" s="87" t="s">
        <v>373</v>
      </c>
    </row>
    <row r="363" spans="1:37">
      <c r="B363" s="87" t="s">
        <v>287</v>
      </c>
      <c r="C363" s="87"/>
    </row>
  </sheetData>
  <mergeCells count="2471">
    <mergeCell ref="J7:K7"/>
    <mergeCell ref="L7:M7"/>
    <mergeCell ref="A2:E3"/>
    <mergeCell ref="F2:AK3"/>
    <mergeCell ref="A4:G4"/>
    <mergeCell ref="H4:I4"/>
    <mergeCell ref="J4:K4"/>
    <mergeCell ref="L4:M4"/>
    <mergeCell ref="N4:O4"/>
    <mergeCell ref="P4:Q4"/>
    <mergeCell ref="R4:S4"/>
    <mergeCell ref="AF5:AG5"/>
    <mergeCell ref="AH5:AI5"/>
    <mergeCell ref="AJ5:AK5"/>
    <mergeCell ref="H6:I6"/>
    <mergeCell ref="J6:K6"/>
    <mergeCell ref="L6:M6"/>
    <mergeCell ref="N6:O6"/>
    <mergeCell ref="P6:Q6"/>
    <mergeCell ref="R6:S6"/>
    <mergeCell ref="T5:U5"/>
    <mergeCell ref="V5:W5"/>
    <mergeCell ref="X5:Y5"/>
    <mergeCell ref="Z5:AA5"/>
    <mergeCell ref="AB5:AC5"/>
    <mergeCell ref="AD5:AE5"/>
    <mergeCell ref="AF4:AG4"/>
    <mergeCell ref="AH4:AI4"/>
    <mergeCell ref="AJ4:AK4"/>
    <mergeCell ref="H5:I5"/>
    <mergeCell ref="J5:K5"/>
    <mergeCell ref="L5:M5"/>
    <mergeCell ref="B9:G9"/>
    <mergeCell ref="H9:I9"/>
    <mergeCell ref="J9:K9"/>
    <mergeCell ref="L9:M9"/>
    <mergeCell ref="N5:O5"/>
    <mergeCell ref="P5:Q5"/>
    <mergeCell ref="R5:S5"/>
    <mergeCell ref="T4:U4"/>
    <mergeCell ref="V4:W4"/>
    <mergeCell ref="X4:Y4"/>
    <mergeCell ref="Z4:AA4"/>
    <mergeCell ref="AB4:AC4"/>
    <mergeCell ref="AD4:AE4"/>
    <mergeCell ref="AF7:AG7"/>
    <mergeCell ref="AH7:AI7"/>
    <mergeCell ref="AJ7:AK7"/>
    <mergeCell ref="H8:I8"/>
    <mergeCell ref="J8:K8"/>
    <mergeCell ref="L8:M8"/>
    <mergeCell ref="N8:O8"/>
    <mergeCell ref="P8:Q8"/>
    <mergeCell ref="R8:S8"/>
    <mergeCell ref="T7:U7"/>
    <mergeCell ref="V7:W7"/>
    <mergeCell ref="X7:Y7"/>
    <mergeCell ref="Z7:AA7"/>
    <mergeCell ref="AB7:AC7"/>
    <mergeCell ref="AD7:AE7"/>
    <mergeCell ref="AF6:AG6"/>
    <mergeCell ref="AH6:AI6"/>
    <mergeCell ref="AJ6:AK6"/>
    <mergeCell ref="H7:I7"/>
    <mergeCell ref="A12:G12"/>
    <mergeCell ref="H12:I12"/>
    <mergeCell ref="J12:K12"/>
    <mergeCell ref="L12:M12"/>
    <mergeCell ref="N7:O7"/>
    <mergeCell ref="P7:Q7"/>
    <mergeCell ref="R7:S7"/>
    <mergeCell ref="T6:U6"/>
    <mergeCell ref="V6:W6"/>
    <mergeCell ref="X6:Y6"/>
    <mergeCell ref="Z6:AA6"/>
    <mergeCell ref="AB6:AC6"/>
    <mergeCell ref="AD6:AE6"/>
    <mergeCell ref="AF9:AG9"/>
    <mergeCell ref="AH9:AI9"/>
    <mergeCell ref="AJ9:AK9"/>
    <mergeCell ref="B10:G10"/>
    <mergeCell ref="H10:I10"/>
    <mergeCell ref="J10:K10"/>
    <mergeCell ref="L10:M10"/>
    <mergeCell ref="N10:O10"/>
    <mergeCell ref="P10:Q10"/>
    <mergeCell ref="R10:S10"/>
    <mergeCell ref="T9:U9"/>
    <mergeCell ref="V9:W9"/>
    <mergeCell ref="X9:Y9"/>
    <mergeCell ref="Z9:AA9"/>
    <mergeCell ref="AB9:AC9"/>
    <mergeCell ref="AD9:AE9"/>
    <mergeCell ref="AF8:AG8"/>
    <mergeCell ref="AH8:AI8"/>
    <mergeCell ref="AJ8:AK8"/>
    <mergeCell ref="N9:O9"/>
    <mergeCell ref="P9:Q9"/>
    <mergeCell ref="R9:S9"/>
    <mergeCell ref="T8:U8"/>
    <mergeCell ref="V8:W8"/>
    <mergeCell ref="X8:Y8"/>
    <mergeCell ref="Z8:AA8"/>
    <mergeCell ref="AB8:AC8"/>
    <mergeCell ref="AD8:AE8"/>
    <mergeCell ref="AF12:AG12"/>
    <mergeCell ref="AH12:AI12"/>
    <mergeCell ref="AJ12:AK12"/>
    <mergeCell ref="H13:I13"/>
    <mergeCell ref="J13:K13"/>
    <mergeCell ref="L13:M13"/>
    <mergeCell ref="N13:O13"/>
    <mergeCell ref="P13:Q13"/>
    <mergeCell ref="R13:S13"/>
    <mergeCell ref="T12:U12"/>
    <mergeCell ref="V12:W12"/>
    <mergeCell ref="X12:Y12"/>
    <mergeCell ref="Z12:AA12"/>
    <mergeCell ref="AB12:AC12"/>
    <mergeCell ref="AD12:AE12"/>
    <mergeCell ref="AF10:AG10"/>
    <mergeCell ref="AH10:AI10"/>
    <mergeCell ref="AJ10:AK10"/>
    <mergeCell ref="N12:O12"/>
    <mergeCell ref="P12:Q12"/>
    <mergeCell ref="R12:S12"/>
    <mergeCell ref="T10:U10"/>
    <mergeCell ref="V10:W10"/>
    <mergeCell ref="X10:Y10"/>
    <mergeCell ref="Z10:AA10"/>
    <mergeCell ref="AB10:AC10"/>
    <mergeCell ref="AD10:AE10"/>
    <mergeCell ref="AF14:AG14"/>
    <mergeCell ref="AH14:AI14"/>
    <mergeCell ref="AJ14:AK14"/>
    <mergeCell ref="H15:I15"/>
    <mergeCell ref="J15:K15"/>
    <mergeCell ref="L15:M15"/>
    <mergeCell ref="N15:O15"/>
    <mergeCell ref="P15:Q15"/>
    <mergeCell ref="R15:S15"/>
    <mergeCell ref="T14:U14"/>
    <mergeCell ref="V14:W14"/>
    <mergeCell ref="X14:Y14"/>
    <mergeCell ref="Z14:AA14"/>
    <mergeCell ref="AB14:AC14"/>
    <mergeCell ref="AD14:AE14"/>
    <mergeCell ref="AF13:AG13"/>
    <mergeCell ref="AH13:AI13"/>
    <mergeCell ref="AJ13:AK13"/>
    <mergeCell ref="H14:I14"/>
    <mergeCell ref="J14:K14"/>
    <mergeCell ref="L14:M14"/>
    <mergeCell ref="N14:O14"/>
    <mergeCell ref="P14:Q14"/>
    <mergeCell ref="R14:S14"/>
    <mergeCell ref="T13:U13"/>
    <mergeCell ref="V13:W13"/>
    <mergeCell ref="X13:Y13"/>
    <mergeCell ref="Z13:AA13"/>
    <mergeCell ref="AB13:AC13"/>
    <mergeCell ref="AD13:AE13"/>
    <mergeCell ref="AF16:AG16"/>
    <mergeCell ref="AH16:AI16"/>
    <mergeCell ref="AJ16:AK16"/>
    <mergeCell ref="H17:I17"/>
    <mergeCell ref="J17:K17"/>
    <mergeCell ref="L17:M17"/>
    <mergeCell ref="N17:O17"/>
    <mergeCell ref="P17:Q17"/>
    <mergeCell ref="R17:S17"/>
    <mergeCell ref="T16:U16"/>
    <mergeCell ref="V16:W16"/>
    <mergeCell ref="X16:Y16"/>
    <mergeCell ref="Z16:AA16"/>
    <mergeCell ref="AB16:AC16"/>
    <mergeCell ref="AD16:AE16"/>
    <mergeCell ref="AF15:AG15"/>
    <mergeCell ref="AH15:AI15"/>
    <mergeCell ref="AJ15:AK15"/>
    <mergeCell ref="H16:I16"/>
    <mergeCell ref="J16:K16"/>
    <mergeCell ref="L16:M16"/>
    <mergeCell ref="N16:O16"/>
    <mergeCell ref="P16:Q16"/>
    <mergeCell ref="R16:S16"/>
    <mergeCell ref="T15:U15"/>
    <mergeCell ref="V15:W15"/>
    <mergeCell ref="X15:Y15"/>
    <mergeCell ref="Z15:AA15"/>
    <mergeCell ref="AB15:AC15"/>
    <mergeCell ref="AD15:AE15"/>
    <mergeCell ref="AF18:AG18"/>
    <mergeCell ref="AH18:AI18"/>
    <mergeCell ref="AJ18:AK18"/>
    <mergeCell ref="A20:G20"/>
    <mergeCell ref="H20:I20"/>
    <mergeCell ref="J20:K20"/>
    <mergeCell ref="L20:M20"/>
    <mergeCell ref="N20:O20"/>
    <mergeCell ref="P20:Q20"/>
    <mergeCell ref="R20:S20"/>
    <mergeCell ref="T18:U18"/>
    <mergeCell ref="V18:W18"/>
    <mergeCell ref="X18:Y18"/>
    <mergeCell ref="Z18:AA18"/>
    <mergeCell ref="AB18:AC18"/>
    <mergeCell ref="AD18:AE18"/>
    <mergeCell ref="AF17:AG17"/>
    <mergeCell ref="AH17:AI17"/>
    <mergeCell ref="AJ17:AK17"/>
    <mergeCell ref="B18:G18"/>
    <mergeCell ref="H18:I18"/>
    <mergeCell ref="J18:K18"/>
    <mergeCell ref="L18:M18"/>
    <mergeCell ref="J23:K23"/>
    <mergeCell ref="L23:M23"/>
    <mergeCell ref="N18:O18"/>
    <mergeCell ref="P18:Q18"/>
    <mergeCell ref="R18:S18"/>
    <mergeCell ref="T17:U17"/>
    <mergeCell ref="V17:W17"/>
    <mergeCell ref="X17:Y17"/>
    <mergeCell ref="Z17:AA17"/>
    <mergeCell ref="AB17:AC17"/>
    <mergeCell ref="AD17:AE17"/>
    <mergeCell ref="AF21:AG21"/>
    <mergeCell ref="AH21:AI21"/>
    <mergeCell ref="AJ21:AK21"/>
    <mergeCell ref="H22:I22"/>
    <mergeCell ref="J22:K22"/>
    <mergeCell ref="L22:M22"/>
    <mergeCell ref="N22:O22"/>
    <mergeCell ref="P22:Q22"/>
    <mergeCell ref="R22:S22"/>
    <mergeCell ref="T21:U21"/>
    <mergeCell ref="V21:W21"/>
    <mergeCell ref="X21:Y21"/>
    <mergeCell ref="Z21:AA21"/>
    <mergeCell ref="AB21:AC21"/>
    <mergeCell ref="AD21:AE21"/>
    <mergeCell ref="AF20:AG20"/>
    <mergeCell ref="AH20:AI20"/>
    <mergeCell ref="AJ20:AK20"/>
    <mergeCell ref="H21:I21"/>
    <mergeCell ref="J21:K21"/>
    <mergeCell ref="L21:M21"/>
    <mergeCell ref="B25:G25"/>
    <mergeCell ref="H25:I25"/>
    <mergeCell ref="J25:K25"/>
    <mergeCell ref="L25:M25"/>
    <mergeCell ref="N21:O21"/>
    <mergeCell ref="P21:Q21"/>
    <mergeCell ref="R21:S21"/>
    <mergeCell ref="T20:U20"/>
    <mergeCell ref="V20:W20"/>
    <mergeCell ref="X20:Y20"/>
    <mergeCell ref="Z20:AA20"/>
    <mergeCell ref="AB20:AC20"/>
    <mergeCell ref="AD20:AE20"/>
    <mergeCell ref="AF23:AG23"/>
    <mergeCell ref="AH23:AI23"/>
    <mergeCell ref="AJ23:AK23"/>
    <mergeCell ref="H24:I24"/>
    <mergeCell ref="J24:K24"/>
    <mergeCell ref="L24:M24"/>
    <mergeCell ref="N24:O24"/>
    <mergeCell ref="P24:Q24"/>
    <mergeCell ref="R24:S24"/>
    <mergeCell ref="T23:U23"/>
    <mergeCell ref="V23:W23"/>
    <mergeCell ref="X23:Y23"/>
    <mergeCell ref="Z23:AA23"/>
    <mergeCell ref="AB23:AC23"/>
    <mergeCell ref="AD23:AE23"/>
    <mergeCell ref="AF22:AG22"/>
    <mergeCell ref="AH22:AI22"/>
    <mergeCell ref="AJ22:AK22"/>
    <mergeCell ref="H23:I23"/>
    <mergeCell ref="A28:G28"/>
    <mergeCell ref="H28:I28"/>
    <mergeCell ref="J28:K28"/>
    <mergeCell ref="L28:M28"/>
    <mergeCell ref="N23:O23"/>
    <mergeCell ref="P23:Q23"/>
    <mergeCell ref="R23:S23"/>
    <mergeCell ref="T22:U22"/>
    <mergeCell ref="V22:W22"/>
    <mergeCell ref="X22:Y22"/>
    <mergeCell ref="Z22:AA22"/>
    <mergeCell ref="AB22:AC22"/>
    <mergeCell ref="AD22:AE22"/>
    <mergeCell ref="AF25:AG25"/>
    <mergeCell ref="AH25:AI25"/>
    <mergeCell ref="AJ25:AK25"/>
    <mergeCell ref="B26:G26"/>
    <mergeCell ref="H26:I26"/>
    <mergeCell ref="J26:K26"/>
    <mergeCell ref="L26:M26"/>
    <mergeCell ref="N26:O26"/>
    <mergeCell ref="P26:Q26"/>
    <mergeCell ref="R26:S26"/>
    <mergeCell ref="T25:U25"/>
    <mergeCell ref="V25:W25"/>
    <mergeCell ref="X25:Y25"/>
    <mergeCell ref="Z25:AA25"/>
    <mergeCell ref="AB25:AC25"/>
    <mergeCell ref="AD25:AE25"/>
    <mergeCell ref="AF24:AG24"/>
    <mergeCell ref="AH24:AI24"/>
    <mergeCell ref="AJ24:AK24"/>
    <mergeCell ref="N25:O25"/>
    <mergeCell ref="P25:Q25"/>
    <mergeCell ref="R25:S25"/>
    <mergeCell ref="T24:U24"/>
    <mergeCell ref="V24:W24"/>
    <mergeCell ref="X24:Y24"/>
    <mergeCell ref="Z24:AA24"/>
    <mergeCell ref="AB24:AC24"/>
    <mergeCell ref="AD24:AE24"/>
    <mergeCell ref="AF28:AG28"/>
    <mergeCell ref="AH28:AI28"/>
    <mergeCell ref="AJ28:AK28"/>
    <mergeCell ref="H29:I29"/>
    <mergeCell ref="J29:K29"/>
    <mergeCell ref="L29:M29"/>
    <mergeCell ref="N29:O29"/>
    <mergeCell ref="P29:Q29"/>
    <mergeCell ref="R29:S29"/>
    <mergeCell ref="T28:U28"/>
    <mergeCell ref="V28:W28"/>
    <mergeCell ref="X28:Y28"/>
    <mergeCell ref="Z28:AA28"/>
    <mergeCell ref="AB28:AC28"/>
    <mergeCell ref="AD28:AE28"/>
    <mergeCell ref="AF26:AG26"/>
    <mergeCell ref="AH26:AI26"/>
    <mergeCell ref="AJ26:AK26"/>
    <mergeCell ref="N28:O28"/>
    <mergeCell ref="P28:Q28"/>
    <mergeCell ref="R28:S28"/>
    <mergeCell ref="T26:U26"/>
    <mergeCell ref="V26:W26"/>
    <mergeCell ref="X26:Y26"/>
    <mergeCell ref="Z26:AA26"/>
    <mergeCell ref="AB26:AC26"/>
    <mergeCell ref="AD26:AE26"/>
    <mergeCell ref="AF30:AG30"/>
    <mergeCell ref="AH30:AI30"/>
    <mergeCell ref="AJ30:AK30"/>
    <mergeCell ref="H31:I31"/>
    <mergeCell ref="J31:K31"/>
    <mergeCell ref="L31:M31"/>
    <mergeCell ref="N31:O31"/>
    <mergeCell ref="P31:Q31"/>
    <mergeCell ref="R31:S31"/>
    <mergeCell ref="T30:U30"/>
    <mergeCell ref="V30:W30"/>
    <mergeCell ref="X30:Y30"/>
    <mergeCell ref="Z30:AA30"/>
    <mergeCell ref="AB30:AC30"/>
    <mergeCell ref="AD30:AE30"/>
    <mergeCell ref="AF29:AG29"/>
    <mergeCell ref="AH29:AI29"/>
    <mergeCell ref="AJ29:AK29"/>
    <mergeCell ref="H30:I30"/>
    <mergeCell ref="J30:K30"/>
    <mergeCell ref="L30:M30"/>
    <mergeCell ref="N30:O30"/>
    <mergeCell ref="P30:Q30"/>
    <mergeCell ref="R30:S30"/>
    <mergeCell ref="T29:U29"/>
    <mergeCell ref="V29:W29"/>
    <mergeCell ref="X29:Y29"/>
    <mergeCell ref="Z29:AA29"/>
    <mergeCell ref="AB29:AC29"/>
    <mergeCell ref="AD29:AE29"/>
    <mergeCell ref="AF32:AG32"/>
    <mergeCell ref="AH32:AI32"/>
    <mergeCell ref="AJ32:AK32"/>
    <mergeCell ref="B33:G33"/>
    <mergeCell ref="H33:I33"/>
    <mergeCell ref="J33:K33"/>
    <mergeCell ref="L33:M33"/>
    <mergeCell ref="N33:O33"/>
    <mergeCell ref="P33:Q33"/>
    <mergeCell ref="R33:S33"/>
    <mergeCell ref="T32:U32"/>
    <mergeCell ref="V32:W32"/>
    <mergeCell ref="X32:Y32"/>
    <mergeCell ref="Z32:AA32"/>
    <mergeCell ref="AB32:AC32"/>
    <mergeCell ref="AD32:AE32"/>
    <mergeCell ref="AF31:AG31"/>
    <mergeCell ref="AH31:AI31"/>
    <mergeCell ref="AJ31:AK31"/>
    <mergeCell ref="H32:I32"/>
    <mergeCell ref="J32:K32"/>
    <mergeCell ref="L32:M32"/>
    <mergeCell ref="N32:O32"/>
    <mergeCell ref="P32:Q32"/>
    <mergeCell ref="R32:S32"/>
    <mergeCell ref="T31:U31"/>
    <mergeCell ref="V31:W31"/>
    <mergeCell ref="X31:Y31"/>
    <mergeCell ref="Z31:AA31"/>
    <mergeCell ref="AB31:AC31"/>
    <mergeCell ref="AD31:AE31"/>
    <mergeCell ref="AF34:AG34"/>
    <mergeCell ref="AH34:AI34"/>
    <mergeCell ref="AJ34:AK34"/>
    <mergeCell ref="A36:G36"/>
    <mergeCell ref="H36:I36"/>
    <mergeCell ref="J36:K36"/>
    <mergeCell ref="L36:M36"/>
    <mergeCell ref="N36:O36"/>
    <mergeCell ref="P36:Q36"/>
    <mergeCell ref="R36:S36"/>
    <mergeCell ref="T34:U34"/>
    <mergeCell ref="V34:W34"/>
    <mergeCell ref="X34:Y34"/>
    <mergeCell ref="Z34:AA34"/>
    <mergeCell ref="AB34:AC34"/>
    <mergeCell ref="AD34:AE34"/>
    <mergeCell ref="AF33:AG33"/>
    <mergeCell ref="AH33:AI33"/>
    <mergeCell ref="AJ33:AK33"/>
    <mergeCell ref="B34:G34"/>
    <mergeCell ref="H34:I34"/>
    <mergeCell ref="J34:K34"/>
    <mergeCell ref="L34:M34"/>
    <mergeCell ref="J39:K39"/>
    <mergeCell ref="L39:M39"/>
    <mergeCell ref="N34:O34"/>
    <mergeCell ref="P34:Q34"/>
    <mergeCell ref="R34:S34"/>
    <mergeCell ref="T33:U33"/>
    <mergeCell ref="V33:W33"/>
    <mergeCell ref="X33:Y33"/>
    <mergeCell ref="Z33:AA33"/>
    <mergeCell ref="AB33:AC33"/>
    <mergeCell ref="AD33:AE33"/>
    <mergeCell ref="AF37:AG37"/>
    <mergeCell ref="AH37:AI37"/>
    <mergeCell ref="AJ37:AK37"/>
    <mergeCell ref="H38:I38"/>
    <mergeCell ref="J38:K38"/>
    <mergeCell ref="L38:M38"/>
    <mergeCell ref="N38:O38"/>
    <mergeCell ref="P38:Q38"/>
    <mergeCell ref="R38:S38"/>
    <mergeCell ref="T37:U37"/>
    <mergeCell ref="V37:W37"/>
    <mergeCell ref="X37:Y37"/>
    <mergeCell ref="Z37:AA37"/>
    <mergeCell ref="AB37:AC37"/>
    <mergeCell ref="AD37:AE37"/>
    <mergeCell ref="AF36:AG36"/>
    <mergeCell ref="AH36:AI36"/>
    <mergeCell ref="AJ36:AK36"/>
    <mergeCell ref="H37:I37"/>
    <mergeCell ref="J37:K37"/>
    <mergeCell ref="L37:M37"/>
    <mergeCell ref="B41:G41"/>
    <mergeCell ref="H41:I41"/>
    <mergeCell ref="J41:K41"/>
    <mergeCell ref="L41:M41"/>
    <mergeCell ref="N37:O37"/>
    <mergeCell ref="P37:Q37"/>
    <mergeCell ref="R37:S37"/>
    <mergeCell ref="T36:U36"/>
    <mergeCell ref="V36:W36"/>
    <mergeCell ref="X36:Y36"/>
    <mergeCell ref="Z36:AA36"/>
    <mergeCell ref="AB36:AC36"/>
    <mergeCell ref="AD36:AE36"/>
    <mergeCell ref="AF39:AG39"/>
    <mergeCell ref="AH39:AI39"/>
    <mergeCell ref="AJ39:AK39"/>
    <mergeCell ref="H40:I40"/>
    <mergeCell ref="J40:K40"/>
    <mergeCell ref="L40:M40"/>
    <mergeCell ref="N40:O40"/>
    <mergeCell ref="P40:Q40"/>
    <mergeCell ref="R40:S40"/>
    <mergeCell ref="T39:U39"/>
    <mergeCell ref="V39:W39"/>
    <mergeCell ref="X39:Y39"/>
    <mergeCell ref="Z39:AA39"/>
    <mergeCell ref="AB39:AC39"/>
    <mergeCell ref="AD39:AE39"/>
    <mergeCell ref="AF38:AG38"/>
    <mergeCell ref="AH38:AI38"/>
    <mergeCell ref="AJ38:AK38"/>
    <mergeCell ref="H39:I39"/>
    <mergeCell ref="A55:E56"/>
    <mergeCell ref="F55:AK56"/>
    <mergeCell ref="A57:G57"/>
    <mergeCell ref="H57:I57"/>
    <mergeCell ref="N39:O39"/>
    <mergeCell ref="P39:Q39"/>
    <mergeCell ref="R39:S39"/>
    <mergeCell ref="T38:U38"/>
    <mergeCell ref="V38:W38"/>
    <mergeCell ref="X38:Y38"/>
    <mergeCell ref="Z38:AA38"/>
    <mergeCell ref="AB38:AC38"/>
    <mergeCell ref="AD38:AE38"/>
    <mergeCell ref="AF41:AG41"/>
    <mergeCell ref="AH41:AI41"/>
    <mergeCell ref="AJ41:AK41"/>
    <mergeCell ref="B42:G42"/>
    <mergeCell ref="H42:I42"/>
    <mergeCell ref="J42:K42"/>
    <mergeCell ref="L42:M42"/>
    <mergeCell ref="N42:O42"/>
    <mergeCell ref="P42:Q42"/>
    <mergeCell ref="R42:S42"/>
    <mergeCell ref="T41:U41"/>
    <mergeCell ref="V41:W41"/>
    <mergeCell ref="X41:Y41"/>
    <mergeCell ref="Z41:AA41"/>
    <mergeCell ref="AB41:AC41"/>
    <mergeCell ref="AD41:AE41"/>
    <mergeCell ref="AF40:AG40"/>
    <mergeCell ref="AH40:AI40"/>
    <mergeCell ref="AJ40:AK40"/>
    <mergeCell ref="N41:O41"/>
    <mergeCell ref="P41:Q41"/>
    <mergeCell ref="R41:S41"/>
    <mergeCell ref="T40:U40"/>
    <mergeCell ref="V40:W40"/>
    <mergeCell ref="X40:Y40"/>
    <mergeCell ref="Z40:AA40"/>
    <mergeCell ref="AB40:AC40"/>
    <mergeCell ref="AD40:AE40"/>
    <mergeCell ref="AB57:AC57"/>
    <mergeCell ref="AD57:AE57"/>
    <mergeCell ref="AF57:AG57"/>
    <mergeCell ref="AH57:AI57"/>
    <mergeCell ref="AJ57:AK57"/>
    <mergeCell ref="H58:I58"/>
    <mergeCell ref="J58:K58"/>
    <mergeCell ref="L58:M58"/>
    <mergeCell ref="N58:O58"/>
    <mergeCell ref="P57:Q57"/>
    <mergeCell ref="R57:S57"/>
    <mergeCell ref="T57:U57"/>
    <mergeCell ref="V57:W57"/>
    <mergeCell ref="X57:Y57"/>
    <mergeCell ref="Z57:AA57"/>
    <mergeCell ref="AF42:AG42"/>
    <mergeCell ref="AH42:AI42"/>
    <mergeCell ref="AJ42:AK42"/>
    <mergeCell ref="J57:K57"/>
    <mergeCell ref="L57:M57"/>
    <mergeCell ref="N57:O57"/>
    <mergeCell ref="T42:U42"/>
    <mergeCell ref="V42:W42"/>
    <mergeCell ref="X42:Y42"/>
    <mergeCell ref="Z42:AA42"/>
    <mergeCell ref="AB42:AC42"/>
    <mergeCell ref="AD42:AE42"/>
    <mergeCell ref="AB59:AC59"/>
    <mergeCell ref="AD59:AE59"/>
    <mergeCell ref="AF59:AG59"/>
    <mergeCell ref="AH59:AI59"/>
    <mergeCell ref="AJ59:AK59"/>
    <mergeCell ref="H60:I60"/>
    <mergeCell ref="J60:K60"/>
    <mergeCell ref="L60:M60"/>
    <mergeCell ref="N60:O60"/>
    <mergeCell ref="P59:Q59"/>
    <mergeCell ref="R59:S59"/>
    <mergeCell ref="T59:U59"/>
    <mergeCell ref="V59:W59"/>
    <mergeCell ref="X59:Y59"/>
    <mergeCell ref="Z59:AA59"/>
    <mergeCell ref="AB58:AC58"/>
    <mergeCell ref="AD58:AE58"/>
    <mergeCell ref="AF58:AG58"/>
    <mergeCell ref="AH58:AI58"/>
    <mergeCell ref="AJ58:AK58"/>
    <mergeCell ref="H59:I59"/>
    <mergeCell ref="J59:K59"/>
    <mergeCell ref="L59:M59"/>
    <mergeCell ref="N59:O59"/>
    <mergeCell ref="P58:Q58"/>
    <mergeCell ref="R58:S58"/>
    <mergeCell ref="T58:U58"/>
    <mergeCell ref="V58:W58"/>
    <mergeCell ref="X58:Y58"/>
    <mergeCell ref="Z58:AA58"/>
    <mergeCell ref="AB61:AC61"/>
    <mergeCell ref="AD61:AE61"/>
    <mergeCell ref="AF61:AG61"/>
    <mergeCell ref="AH61:AI61"/>
    <mergeCell ref="AJ61:AK61"/>
    <mergeCell ref="B62:G62"/>
    <mergeCell ref="H62:I62"/>
    <mergeCell ref="J62:K62"/>
    <mergeCell ref="L62:M62"/>
    <mergeCell ref="N62:O62"/>
    <mergeCell ref="P61:Q61"/>
    <mergeCell ref="R61:S61"/>
    <mergeCell ref="T61:U61"/>
    <mergeCell ref="V61:W61"/>
    <mergeCell ref="X61:Y61"/>
    <mergeCell ref="Z61:AA61"/>
    <mergeCell ref="AB60:AC60"/>
    <mergeCell ref="AD60:AE60"/>
    <mergeCell ref="AF60:AG60"/>
    <mergeCell ref="AH60:AI60"/>
    <mergeCell ref="AJ60:AK60"/>
    <mergeCell ref="H61:I61"/>
    <mergeCell ref="J61:K61"/>
    <mergeCell ref="L61:M61"/>
    <mergeCell ref="N61:O61"/>
    <mergeCell ref="P60:Q60"/>
    <mergeCell ref="R60:S60"/>
    <mergeCell ref="T60:U60"/>
    <mergeCell ref="V60:W60"/>
    <mergeCell ref="X60:Y60"/>
    <mergeCell ref="Z60:AA60"/>
    <mergeCell ref="AB63:AC63"/>
    <mergeCell ref="AD63:AE63"/>
    <mergeCell ref="AF63:AG63"/>
    <mergeCell ref="AH63:AI63"/>
    <mergeCell ref="AJ63:AK63"/>
    <mergeCell ref="A65:G65"/>
    <mergeCell ref="H65:I65"/>
    <mergeCell ref="J65:K65"/>
    <mergeCell ref="L65:M65"/>
    <mergeCell ref="N65:O65"/>
    <mergeCell ref="P63:Q63"/>
    <mergeCell ref="R63:S63"/>
    <mergeCell ref="T63:U63"/>
    <mergeCell ref="V63:W63"/>
    <mergeCell ref="X63:Y63"/>
    <mergeCell ref="Z63:AA63"/>
    <mergeCell ref="AB62:AC62"/>
    <mergeCell ref="AD62:AE62"/>
    <mergeCell ref="AF62:AG62"/>
    <mergeCell ref="AH62:AI62"/>
    <mergeCell ref="AJ62:AK62"/>
    <mergeCell ref="B63:G63"/>
    <mergeCell ref="H63:I63"/>
    <mergeCell ref="J63:K63"/>
    <mergeCell ref="L63:M63"/>
    <mergeCell ref="N63:O63"/>
    <mergeCell ref="P62:Q62"/>
    <mergeCell ref="R62:S62"/>
    <mergeCell ref="T62:U62"/>
    <mergeCell ref="V62:W62"/>
    <mergeCell ref="X62:Y62"/>
    <mergeCell ref="Z62:AA62"/>
    <mergeCell ref="AB66:AC66"/>
    <mergeCell ref="AD66:AE66"/>
    <mergeCell ref="AF66:AG66"/>
    <mergeCell ref="AH66:AI66"/>
    <mergeCell ref="AJ66:AK66"/>
    <mergeCell ref="H67:I67"/>
    <mergeCell ref="J67:K67"/>
    <mergeCell ref="L67:M67"/>
    <mergeCell ref="N67:O67"/>
    <mergeCell ref="P66:Q66"/>
    <mergeCell ref="R66:S66"/>
    <mergeCell ref="T66:U66"/>
    <mergeCell ref="V66:W66"/>
    <mergeCell ref="X66:Y66"/>
    <mergeCell ref="Z66:AA66"/>
    <mergeCell ref="AB65:AC65"/>
    <mergeCell ref="AD65:AE65"/>
    <mergeCell ref="AF65:AG65"/>
    <mergeCell ref="AH65:AI65"/>
    <mergeCell ref="AJ65:AK65"/>
    <mergeCell ref="H66:I66"/>
    <mergeCell ref="J66:K66"/>
    <mergeCell ref="L66:M66"/>
    <mergeCell ref="N66:O66"/>
    <mergeCell ref="P65:Q65"/>
    <mergeCell ref="R65:S65"/>
    <mergeCell ref="T65:U65"/>
    <mergeCell ref="V65:W65"/>
    <mergeCell ref="X65:Y65"/>
    <mergeCell ref="Z65:AA65"/>
    <mergeCell ref="AB68:AC68"/>
    <mergeCell ref="AD68:AE68"/>
    <mergeCell ref="AF68:AG68"/>
    <mergeCell ref="AH68:AI68"/>
    <mergeCell ref="AJ68:AK68"/>
    <mergeCell ref="H69:I69"/>
    <mergeCell ref="J69:K69"/>
    <mergeCell ref="L69:M69"/>
    <mergeCell ref="N69:O69"/>
    <mergeCell ref="P68:Q68"/>
    <mergeCell ref="R68:S68"/>
    <mergeCell ref="T68:U68"/>
    <mergeCell ref="V68:W68"/>
    <mergeCell ref="X68:Y68"/>
    <mergeCell ref="Z68:AA68"/>
    <mergeCell ref="AB67:AC67"/>
    <mergeCell ref="AD67:AE67"/>
    <mergeCell ref="AF67:AG67"/>
    <mergeCell ref="AH67:AI67"/>
    <mergeCell ref="AJ67:AK67"/>
    <mergeCell ref="H68:I68"/>
    <mergeCell ref="A73:G73"/>
    <mergeCell ref="H73:I73"/>
    <mergeCell ref="J68:K68"/>
    <mergeCell ref="L68:M68"/>
    <mergeCell ref="N68:O68"/>
    <mergeCell ref="P67:Q67"/>
    <mergeCell ref="R67:S67"/>
    <mergeCell ref="T67:U67"/>
    <mergeCell ref="V67:W67"/>
    <mergeCell ref="X67:Y67"/>
    <mergeCell ref="Z67:AA67"/>
    <mergeCell ref="AB70:AC70"/>
    <mergeCell ref="AD70:AE70"/>
    <mergeCell ref="AF70:AG70"/>
    <mergeCell ref="AH70:AI70"/>
    <mergeCell ref="AJ70:AK70"/>
    <mergeCell ref="B71:G71"/>
    <mergeCell ref="H71:I71"/>
    <mergeCell ref="J71:K71"/>
    <mergeCell ref="L71:M71"/>
    <mergeCell ref="N71:O71"/>
    <mergeCell ref="P70:Q70"/>
    <mergeCell ref="R70:S70"/>
    <mergeCell ref="T70:U70"/>
    <mergeCell ref="V70:W70"/>
    <mergeCell ref="X70:Y70"/>
    <mergeCell ref="Z70:AA70"/>
    <mergeCell ref="AB69:AC69"/>
    <mergeCell ref="AD69:AE69"/>
    <mergeCell ref="AF69:AG69"/>
    <mergeCell ref="AH69:AI69"/>
    <mergeCell ref="AJ69:AK69"/>
    <mergeCell ref="J70:K70"/>
    <mergeCell ref="L70:M70"/>
    <mergeCell ref="N70:O70"/>
    <mergeCell ref="P69:Q69"/>
    <mergeCell ref="R69:S69"/>
    <mergeCell ref="T69:U69"/>
    <mergeCell ref="V69:W69"/>
    <mergeCell ref="X69:Y69"/>
    <mergeCell ref="Z69:AA69"/>
    <mergeCell ref="AB73:AC73"/>
    <mergeCell ref="AD73:AE73"/>
    <mergeCell ref="AF73:AG73"/>
    <mergeCell ref="AH73:AI73"/>
    <mergeCell ref="AJ73:AK73"/>
    <mergeCell ref="H74:I74"/>
    <mergeCell ref="J74:K74"/>
    <mergeCell ref="L74:M74"/>
    <mergeCell ref="N74:O74"/>
    <mergeCell ref="P73:Q73"/>
    <mergeCell ref="R73:S73"/>
    <mergeCell ref="T73:U73"/>
    <mergeCell ref="V73:W73"/>
    <mergeCell ref="X73:Y73"/>
    <mergeCell ref="Z73:AA73"/>
    <mergeCell ref="AB71:AC71"/>
    <mergeCell ref="AD71:AE71"/>
    <mergeCell ref="AF71:AG71"/>
    <mergeCell ref="AH71:AI71"/>
    <mergeCell ref="AJ71:AK71"/>
    <mergeCell ref="H70:I70"/>
    <mergeCell ref="J73:K73"/>
    <mergeCell ref="L73:M73"/>
    <mergeCell ref="N73:O73"/>
    <mergeCell ref="P71:Q71"/>
    <mergeCell ref="R71:S71"/>
    <mergeCell ref="T71:U71"/>
    <mergeCell ref="V71:W71"/>
    <mergeCell ref="X71:Y71"/>
    <mergeCell ref="Z71:AA71"/>
    <mergeCell ref="AB75:AC75"/>
    <mergeCell ref="AD75:AE75"/>
    <mergeCell ref="AF75:AG75"/>
    <mergeCell ref="AH75:AI75"/>
    <mergeCell ref="AJ75:AK75"/>
    <mergeCell ref="H76:I76"/>
    <mergeCell ref="J76:K76"/>
    <mergeCell ref="L76:M76"/>
    <mergeCell ref="N76:O76"/>
    <mergeCell ref="P75:Q75"/>
    <mergeCell ref="R75:S75"/>
    <mergeCell ref="T75:U75"/>
    <mergeCell ref="V75:W75"/>
    <mergeCell ref="X75:Y75"/>
    <mergeCell ref="Z75:AA75"/>
    <mergeCell ref="AB74:AC74"/>
    <mergeCell ref="AD74:AE74"/>
    <mergeCell ref="AF74:AG74"/>
    <mergeCell ref="AH74:AI74"/>
    <mergeCell ref="AJ74:AK74"/>
    <mergeCell ref="H75:I75"/>
    <mergeCell ref="J75:K75"/>
    <mergeCell ref="L75:M75"/>
    <mergeCell ref="N75:O75"/>
    <mergeCell ref="P74:Q74"/>
    <mergeCell ref="R74:S74"/>
    <mergeCell ref="T74:U74"/>
    <mergeCell ref="V74:W74"/>
    <mergeCell ref="X74:Y74"/>
    <mergeCell ref="Z74:AA74"/>
    <mergeCell ref="AB77:AC77"/>
    <mergeCell ref="AD77:AE77"/>
    <mergeCell ref="AF77:AG77"/>
    <mergeCell ref="AH77:AI77"/>
    <mergeCell ref="AJ77:AK77"/>
    <mergeCell ref="H78:I78"/>
    <mergeCell ref="J78:K78"/>
    <mergeCell ref="L78:M78"/>
    <mergeCell ref="N78:O78"/>
    <mergeCell ref="P77:Q77"/>
    <mergeCell ref="R77:S77"/>
    <mergeCell ref="T77:U77"/>
    <mergeCell ref="V77:W77"/>
    <mergeCell ref="X77:Y77"/>
    <mergeCell ref="Z77:AA77"/>
    <mergeCell ref="AB76:AC76"/>
    <mergeCell ref="AD76:AE76"/>
    <mergeCell ref="AF76:AG76"/>
    <mergeCell ref="AH76:AI76"/>
    <mergeCell ref="AJ76:AK76"/>
    <mergeCell ref="H77:I77"/>
    <mergeCell ref="J77:K77"/>
    <mergeCell ref="L77:M77"/>
    <mergeCell ref="N77:O77"/>
    <mergeCell ref="P76:Q76"/>
    <mergeCell ref="R76:S76"/>
    <mergeCell ref="T76:U76"/>
    <mergeCell ref="V76:W76"/>
    <mergeCell ref="X76:Y76"/>
    <mergeCell ref="Z76:AA76"/>
    <mergeCell ref="AB79:AC79"/>
    <mergeCell ref="AD79:AE79"/>
    <mergeCell ref="AF79:AG79"/>
    <mergeCell ref="AH79:AI79"/>
    <mergeCell ref="AJ79:AK79"/>
    <mergeCell ref="A81:G81"/>
    <mergeCell ref="H81:I81"/>
    <mergeCell ref="J81:K81"/>
    <mergeCell ref="L81:M81"/>
    <mergeCell ref="N81:O81"/>
    <mergeCell ref="P79:Q79"/>
    <mergeCell ref="R79:S79"/>
    <mergeCell ref="T79:U79"/>
    <mergeCell ref="V79:W79"/>
    <mergeCell ref="X79:Y79"/>
    <mergeCell ref="Z79:AA79"/>
    <mergeCell ref="AB78:AC78"/>
    <mergeCell ref="AD78:AE78"/>
    <mergeCell ref="AF78:AG78"/>
    <mergeCell ref="AH78:AI78"/>
    <mergeCell ref="AJ78:AK78"/>
    <mergeCell ref="B79:G79"/>
    <mergeCell ref="H79:I79"/>
    <mergeCell ref="J79:K79"/>
    <mergeCell ref="L79:M79"/>
    <mergeCell ref="N79:O79"/>
    <mergeCell ref="P78:Q78"/>
    <mergeCell ref="R78:S78"/>
    <mergeCell ref="T78:U78"/>
    <mergeCell ref="V78:W78"/>
    <mergeCell ref="X78:Y78"/>
    <mergeCell ref="Z78:AA78"/>
    <mergeCell ref="AB82:AC82"/>
    <mergeCell ref="AD82:AE82"/>
    <mergeCell ref="AF82:AG82"/>
    <mergeCell ref="AH82:AI82"/>
    <mergeCell ref="AJ82:AK82"/>
    <mergeCell ref="H83:I83"/>
    <mergeCell ref="J83:K83"/>
    <mergeCell ref="L83:M83"/>
    <mergeCell ref="N83:O83"/>
    <mergeCell ref="P82:Q82"/>
    <mergeCell ref="R82:S82"/>
    <mergeCell ref="T82:U82"/>
    <mergeCell ref="V82:W82"/>
    <mergeCell ref="X82:Y82"/>
    <mergeCell ref="Z82:AA82"/>
    <mergeCell ref="AB81:AC81"/>
    <mergeCell ref="AD81:AE81"/>
    <mergeCell ref="AF81:AG81"/>
    <mergeCell ref="AH81:AI81"/>
    <mergeCell ref="AJ81:AK81"/>
    <mergeCell ref="H82:I82"/>
    <mergeCell ref="J82:K82"/>
    <mergeCell ref="L82:M82"/>
    <mergeCell ref="N82:O82"/>
    <mergeCell ref="P81:Q81"/>
    <mergeCell ref="R81:S81"/>
    <mergeCell ref="T81:U81"/>
    <mergeCell ref="V81:W81"/>
    <mergeCell ref="X81:Y81"/>
    <mergeCell ref="Z81:AA81"/>
    <mergeCell ref="AB84:AC84"/>
    <mergeCell ref="AD84:AE84"/>
    <mergeCell ref="AF84:AG84"/>
    <mergeCell ref="AH84:AI84"/>
    <mergeCell ref="AJ84:AK84"/>
    <mergeCell ref="H85:I85"/>
    <mergeCell ref="J85:K85"/>
    <mergeCell ref="L85:M85"/>
    <mergeCell ref="N85:O85"/>
    <mergeCell ref="P84:Q84"/>
    <mergeCell ref="R84:S84"/>
    <mergeCell ref="T84:U84"/>
    <mergeCell ref="V84:W84"/>
    <mergeCell ref="X84:Y84"/>
    <mergeCell ref="Z84:AA84"/>
    <mergeCell ref="AB83:AC83"/>
    <mergeCell ref="AD83:AE83"/>
    <mergeCell ref="AF83:AG83"/>
    <mergeCell ref="AH83:AI83"/>
    <mergeCell ref="AJ83:AK83"/>
    <mergeCell ref="H84:I84"/>
    <mergeCell ref="A89:G89"/>
    <mergeCell ref="H89:I89"/>
    <mergeCell ref="J84:K84"/>
    <mergeCell ref="L84:M84"/>
    <mergeCell ref="N84:O84"/>
    <mergeCell ref="P83:Q83"/>
    <mergeCell ref="R83:S83"/>
    <mergeCell ref="T83:U83"/>
    <mergeCell ref="V83:W83"/>
    <mergeCell ref="X83:Y83"/>
    <mergeCell ref="Z83:AA83"/>
    <mergeCell ref="AB86:AC86"/>
    <mergeCell ref="AD86:AE86"/>
    <mergeCell ref="AF86:AG86"/>
    <mergeCell ref="AH86:AI86"/>
    <mergeCell ref="AJ86:AK86"/>
    <mergeCell ref="B87:G87"/>
    <mergeCell ref="H87:I87"/>
    <mergeCell ref="J87:K87"/>
    <mergeCell ref="L87:M87"/>
    <mergeCell ref="N87:O87"/>
    <mergeCell ref="P86:Q86"/>
    <mergeCell ref="R86:S86"/>
    <mergeCell ref="T86:U86"/>
    <mergeCell ref="V86:W86"/>
    <mergeCell ref="X86:Y86"/>
    <mergeCell ref="Z86:AA86"/>
    <mergeCell ref="AB85:AC85"/>
    <mergeCell ref="AD85:AE85"/>
    <mergeCell ref="AF85:AG85"/>
    <mergeCell ref="AH85:AI85"/>
    <mergeCell ref="AJ85:AK85"/>
    <mergeCell ref="J86:K86"/>
    <mergeCell ref="L86:M86"/>
    <mergeCell ref="N86:O86"/>
    <mergeCell ref="P85:Q85"/>
    <mergeCell ref="R85:S85"/>
    <mergeCell ref="T85:U85"/>
    <mergeCell ref="V85:W85"/>
    <mergeCell ref="X85:Y85"/>
    <mergeCell ref="Z85:AA85"/>
    <mergeCell ref="AB89:AC89"/>
    <mergeCell ref="AD89:AE89"/>
    <mergeCell ref="AF89:AG89"/>
    <mergeCell ref="AH89:AI89"/>
    <mergeCell ref="AJ89:AK89"/>
    <mergeCell ref="H90:I90"/>
    <mergeCell ref="J90:K90"/>
    <mergeCell ref="L90:M90"/>
    <mergeCell ref="N90:O90"/>
    <mergeCell ref="P89:Q89"/>
    <mergeCell ref="R89:S89"/>
    <mergeCell ref="T89:U89"/>
    <mergeCell ref="V89:W89"/>
    <mergeCell ref="X89:Y89"/>
    <mergeCell ref="Z89:AA89"/>
    <mergeCell ref="AB87:AC87"/>
    <mergeCell ref="AD87:AE87"/>
    <mergeCell ref="AF87:AG87"/>
    <mergeCell ref="AH87:AI87"/>
    <mergeCell ref="AJ87:AK87"/>
    <mergeCell ref="H86:I86"/>
    <mergeCell ref="J89:K89"/>
    <mergeCell ref="L89:M89"/>
    <mergeCell ref="N89:O89"/>
    <mergeCell ref="P87:Q87"/>
    <mergeCell ref="R87:S87"/>
    <mergeCell ref="T87:U87"/>
    <mergeCell ref="V87:W87"/>
    <mergeCell ref="X87:Y87"/>
    <mergeCell ref="Z87:AA87"/>
    <mergeCell ref="AB91:AC91"/>
    <mergeCell ref="AD91:AE91"/>
    <mergeCell ref="AF91:AG91"/>
    <mergeCell ref="AH91:AI91"/>
    <mergeCell ref="AJ91:AK91"/>
    <mergeCell ref="H92:I92"/>
    <mergeCell ref="J92:K92"/>
    <mergeCell ref="L92:M92"/>
    <mergeCell ref="N92:O92"/>
    <mergeCell ref="P91:Q91"/>
    <mergeCell ref="R91:S91"/>
    <mergeCell ref="T91:U91"/>
    <mergeCell ref="V91:W91"/>
    <mergeCell ref="X91:Y91"/>
    <mergeCell ref="Z91:AA91"/>
    <mergeCell ref="AB90:AC90"/>
    <mergeCell ref="AD90:AE90"/>
    <mergeCell ref="AF90:AG90"/>
    <mergeCell ref="AH90:AI90"/>
    <mergeCell ref="AJ90:AK90"/>
    <mergeCell ref="H91:I91"/>
    <mergeCell ref="J91:K91"/>
    <mergeCell ref="L91:M91"/>
    <mergeCell ref="N91:O91"/>
    <mergeCell ref="P90:Q90"/>
    <mergeCell ref="R90:S90"/>
    <mergeCell ref="T90:U90"/>
    <mergeCell ref="V90:W90"/>
    <mergeCell ref="X90:Y90"/>
    <mergeCell ref="Z90:AA90"/>
    <mergeCell ref="AB93:AC93"/>
    <mergeCell ref="AD93:AE93"/>
    <mergeCell ref="AF93:AG93"/>
    <mergeCell ref="AH93:AI93"/>
    <mergeCell ref="AJ93:AK93"/>
    <mergeCell ref="H94:I94"/>
    <mergeCell ref="J94:K94"/>
    <mergeCell ref="L94:M94"/>
    <mergeCell ref="N94:O94"/>
    <mergeCell ref="P93:Q93"/>
    <mergeCell ref="R93:S93"/>
    <mergeCell ref="T93:U93"/>
    <mergeCell ref="V93:W93"/>
    <mergeCell ref="X93:Y93"/>
    <mergeCell ref="Z93:AA93"/>
    <mergeCell ref="AB92:AC92"/>
    <mergeCell ref="AD92:AE92"/>
    <mergeCell ref="AF92:AG92"/>
    <mergeCell ref="AH92:AI92"/>
    <mergeCell ref="AJ92:AK92"/>
    <mergeCell ref="H93:I93"/>
    <mergeCell ref="J93:K93"/>
    <mergeCell ref="L93:M93"/>
    <mergeCell ref="N93:O93"/>
    <mergeCell ref="P92:Q92"/>
    <mergeCell ref="R92:S92"/>
    <mergeCell ref="T92:U92"/>
    <mergeCell ref="V92:W92"/>
    <mergeCell ref="X92:Y92"/>
    <mergeCell ref="Z92:AA92"/>
    <mergeCell ref="AJ95:AK95"/>
    <mergeCell ref="C115:G115"/>
    <mergeCell ref="H115:S115"/>
    <mergeCell ref="T115:W115"/>
    <mergeCell ref="X115:AC115"/>
    <mergeCell ref="AD115:AI115"/>
    <mergeCell ref="P95:Q95"/>
    <mergeCell ref="R95:S95"/>
    <mergeCell ref="T95:U95"/>
    <mergeCell ref="V95:W95"/>
    <mergeCell ref="X95:Y95"/>
    <mergeCell ref="Z95:AA95"/>
    <mergeCell ref="AB94:AC94"/>
    <mergeCell ref="AD94:AE94"/>
    <mergeCell ref="AF94:AG94"/>
    <mergeCell ref="AH94:AI94"/>
    <mergeCell ref="AJ94:AK94"/>
    <mergeCell ref="B95:G95"/>
    <mergeCell ref="H95:I95"/>
    <mergeCell ref="J95:K95"/>
    <mergeCell ref="L95:M95"/>
    <mergeCell ref="N95:O95"/>
    <mergeCell ref="P94:Q94"/>
    <mergeCell ref="R94:S94"/>
    <mergeCell ref="T94:U94"/>
    <mergeCell ref="V94:W94"/>
    <mergeCell ref="X94:Y94"/>
    <mergeCell ref="Z94:AA94"/>
    <mergeCell ref="AD116:AI116"/>
    <mergeCell ref="C117:D117"/>
    <mergeCell ref="F117:G117"/>
    <mergeCell ref="H117:L117"/>
    <mergeCell ref="O117:S117"/>
    <mergeCell ref="T117:W117"/>
    <mergeCell ref="X117:AC117"/>
    <mergeCell ref="AD117:AI117"/>
    <mergeCell ref="C116:D116"/>
    <mergeCell ref="F116:G116"/>
    <mergeCell ref="H116:L116"/>
    <mergeCell ref="O116:S116"/>
    <mergeCell ref="T116:W116"/>
    <mergeCell ref="X116:AC116"/>
    <mergeCell ref="AB95:AC95"/>
    <mergeCell ref="AD95:AE95"/>
    <mergeCell ref="AF95:AG95"/>
    <mergeCell ref="AH95:AI95"/>
    <mergeCell ref="AD120:AI120"/>
    <mergeCell ref="C122:G122"/>
    <mergeCell ref="H122:S122"/>
    <mergeCell ref="T122:W122"/>
    <mergeCell ref="X122:AC122"/>
    <mergeCell ref="AD122:AI122"/>
    <mergeCell ref="C120:D120"/>
    <mergeCell ref="F120:G120"/>
    <mergeCell ref="H120:L120"/>
    <mergeCell ref="O120:S120"/>
    <mergeCell ref="T120:W120"/>
    <mergeCell ref="X120:AC120"/>
    <mergeCell ref="AD118:AI118"/>
    <mergeCell ref="C119:D119"/>
    <mergeCell ref="F119:G119"/>
    <mergeCell ref="H119:L119"/>
    <mergeCell ref="O119:S119"/>
    <mergeCell ref="T119:W119"/>
    <mergeCell ref="X119:AC119"/>
    <mergeCell ref="AD119:AI119"/>
    <mergeCell ref="C118:D118"/>
    <mergeCell ref="F118:G118"/>
    <mergeCell ref="H118:L118"/>
    <mergeCell ref="O118:S118"/>
    <mergeCell ref="T118:W118"/>
    <mergeCell ref="X118:AC118"/>
    <mergeCell ref="AD125:AI125"/>
    <mergeCell ref="C126:D126"/>
    <mergeCell ref="F126:G126"/>
    <mergeCell ref="H126:L126"/>
    <mergeCell ref="O126:S126"/>
    <mergeCell ref="T126:W126"/>
    <mergeCell ref="X126:AC126"/>
    <mergeCell ref="AD126:AI126"/>
    <mergeCell ref="C125:D125"/>
    <mergeCell ref="F125:G125"/>
    <mergeCell ref="H125:L125"/>
    <mergeCell ref="O125:S125"/>
    <mergeCell ref="T125:W125"/>
    <mergeCell ref="X125:AC125"/>
    <mergeCell ref="AD123:AI123"/>
    <mergeCell ref="C124:D124"/>
    <mergeCell ref="F124:G124"/>
    <mergeCell ref="H124:L124"/>
    <mergeCell ref="O124:S124"/>
    <mergeCell ref="T124:W124"/>
    <mergeCell ref="X124:AC124"/>
    <mergeCell ref="AD124:AI124"/>
    <mergeCell ref="C123:D123"/>
    <mergeCell ref="F123:G123"/>
    <mergeCell ref="H123:L123"/>
    <mergeCell ref="O123:S123"/>
    <mergeCell ref="T123:W123"/>
    <mergeCell ref="X123:AC123"/>
    <mergeCell ref="AD130:AI130"/>
    <mergeCell ref="C131:D131"/>
    <mergeCell ref="F131:G131"/>
    <mergeCell ref="H131:L131"/>
    <mergeCell ref="O131:S131"/>
    <mergeCell ref="T131:W131"/>
    <mergeCell ref="X131:AC131"/>
    <mergeCell ref="AD131:AI131"/>
    <mergeCell ref="C130:D130"/>
    <mergeCell ref="F130:G130"/>
    <mergeCell ref="H130:L130"/>
    <mergeCell ref="O130:S130"/>
    <mergeCell ref="T130:W130"/>
    <mergeCell ref="X130:AC130"/>
    <mergeCell ref="AD127:AI127"/>
    <mergeCell ref="C129:G129"/>
    <mergeCell ref="H129:S129"/>
    <mergeCell ref="T129:W129"/>
    <mergeCell ref="X129:AC129"/>
    <mergeCell ref="AD129:AI129"/>
    <mergeCell ref="C127:D127"/>
    <mergeCell ref="F127:G127"/>
    <mergeCell ref="H127:L127"/>
    <mergeCell ref="O127:S127"/>
    <mergeCell ref="T127:W127"/>
    <mergeCell ref="X127:AC127"/>
    <mergeCell ref="AD134:AI134"/>
    <mergeCell ref="C136:G136"/>
    <mergeCell ref="H136:S136"/>
    <mergeCell ref="T136:W136"/>
    <mergeCell ref="X136:AC136"/>
    <mergeCell ref="AD136:AI136"/>
    <mergeCell ref="C134:D134"/>
    <mergeCell ref="F134:G134"/>
    <mergeCell ref="H134:L134"/>
    <mergeCell ref="O134:S134"/>
    <mergeCell ref="T134:W134"/>
    <mergeCell ref="X134:AC134"/>
    <mergeCell ref="AD132:AI132"/>
    <mergeCell ref="C133:D133"/>
    <mergeCell ref="F133:G133"/>
    <mergeCell ref="H133:L133"/>
    <mergeCell ref="O133:S133"/>
    <mergeCell ref="T133:W133"/>
    <mergeCell ref="X133:AC133"/>
    <mergeCell ref="AD133:AI133"/>
    <mergeCell ref="C132:D132"/>
    <mergeCell ref="F132:G132"/>
    <mergeCell ref="H132:L132"/>
    <mergeCell ref="O132:S132"/>
    <mergeCell ref="T132:W132"/>
    <mergeCell ref="X132:AC132"/>
    <mergeCell ref="AD139:AI139"/>
    <mergeCell ref="C140:D140"/>
    <mergeCell ref="F140:G140"/>
    <mergeCell ref="H140:L140"/>
    <mergeCell ref="O140:S140"/>
    <mergeCell ref="T140:W140"/>
    <mergeCell ref="X140:AC140"/>
    <mergeCell ref="AD140:AI140"/>
    <mergeCell ref="C139:D139"/>
    <mergeCell ref="F139:G139"/>
    <mergeCell ref="H139:L139"/>
    <mergeCell ref="O139:S139"/>
    <mergeCell ref="T139:W139"/>
    <mergeCell ref="X139:AC139"/>
    <mergeCell ref="AD137:AI137"/>
    <mergeCell ref="C138:D138"/>
    <mergeCell ref="F138:G138"/>
    <mergeCell ref="H138:L138"/>
    <mergeCell ref="O138:S138"/>
    <mergeCell ref="T138:W138"/>
    <mergeCell ref="X138:AC138"/>
    <mergeCell ref="AD138:AI138"/>
    <mergeCell ref="C137:D137"/>
    <mergeCell ref="F137:G137"/>
    <mergeCell ref="H137:L137"/>
    <mergeCell ref="O137:S137"/>
    <mergeCell ref="T137:W137"/>
    <mergeCell ref="X137:AC137"/>
    <mergeCell ref="AD144:AI144"/>
    <mergeCell ref="C145:D145"/>
    <mergeCell ref="F145:G145"/>
    <mergeCell ref="H145:L145"/>
    <mergeCell ref="O145:S145"/>
    <mergeCell ref="T145:W145"/>
    <mergeCell ref="X145:AC145"/>
    <mergeCell ref="AD145:AI145"/>
    <mergeCell ref="C144:D144"/>
    <mergeCell ref="F144:G144"/>
    <mergeCell ref="H144:L144"/>
    <mergeCell ref="O144:S144"/>
    <mergeCell ref="T144:W144"/>
    <mergeCell ref="X144:AC144"/>
    <mergeCell ref="AD141:AI141"/>
    <mergeCell ref="C143:G143"/>
    <mergeCell ref="H143:S143"/>
    <mergeCell ref="T143:W143"/>
    <mergeCell ref="X143:AC143"/>
    <mergeCell ref="AD143:AI143"/>
    <mergeCell ref="C141:D141"/>
    <mergeCell ref="F141:G141"/>
    <mergeCell ref="H141:L141"/>
    <mergeCell ref="O141:S141"/>
    <mergeCell ref="T141:W141"/>
    <mergeCell ref="X141:AC141"/>
    <mergeCell ref="AD148:AI148"/>
    <mergeCell ref="C151:G151"/>
    <mergeCell ref="H151:S151"/>
    <mergeCell ref="T151:W151"/>
    <mergeCell ref="X151:AC151"/>
    <mergeCell ref="AD151:AI151"/>
    <mergeCell ref="C148:D148"/>
    <mergeCell ref="F148:G148"/>
    <mergeCell ref="H148:L148"/>
    <mergeCell ref="O148:S148"/>
    <mergeCell ref="T148:W148"/>
    <mergeCell ref="X148:AC148"/>
    <mergeCell ref="AD146:AI146"/>
    <mergeCell ref="C147:D147"/>
    <mergeCell ref="F147:G147"/>
    <mergeCell ref="H147:L147"/>
    <mergeCell ref="O147:S147"/>
    <mergeCell ref="T147:W147"/>
    <mergeCell ref="X147:AC147"/>
    <mergeCell ref="AD147:AI147"/>
    <mergeCell ref="C146:D146"/>
    <mergeCell ref="F146:G146"/>
    <mergeCell ref="H146:L146"/>
    <mergeCell ref="O146:S146"/>
    <mergeCell ref="T146:W146"/>
    <mergeCell ref="X146:AC146"/>
    <mergeCell ref="AD154:AI154"/>
    <mergeCell ref="C155:D155"/>
    <mergeCell ref="F155:G155"/>
    <mergeCell ref="H155:L155"/>
    <mergeCell ref="O155:S155"/>
    <mergeCell ref="T155:W155"/>
    <mergeCell ref="X155:AC155"/>
    <mergeCell ref="AD155:AI155"/>
    <mergeCell ref="C154:D154"/>
    <mergeCell ref="F154:G154"/>
    <mergeCell ref="H154:L154"/>
    <mergeCell ref="O154:S154"/>
    <mergeCell ref="T154:W154"/>
    <mergeCell ref="X154:AC154"/>
    <mergeCell ref="AD152:AI152"/>
    <mergeCell ref="C153:D153"/>
    <mergeCell ref="F153:G153"/>
    <mergeCell ref="H153:L153"/>
    <mergeCell ref="O153:S153"/>
    <mergeCell ref="T153:W153"/>
    <mergeCell ref="X153:AC153"/>
    <mergeCell ref="AD153:AI153"/>
    <mergeCell ref="C152:D152"/>
    <mergeCell ref="F152:G152"/>
    <mergeCell ref="H152:L152"/>
    <mergeCell ref="O152:S152"/>
    <mergeCell ref="T152:W152"/>
    <mergeCell ref="X152:AC152"/>
    <mergeCell ref="AD159:AI159"/>
    <mergeCell ref="C160:D160"/>
    <mergeCell ref="F160:G160"/>
    <mergeCell ref="H160:L160"/>
    <mergeCell ref="O160:S160"/>
    <mergeCell ref="T160:W160"/>
    <mergeCell ref="X160:AC160"/>
    <mergeCell ref="AD160:AI160"/>
    <mergeCell ref="C159:D159"/>
    <mergeCell ref="F159:G159"/>
    <mergeCell ref="H159:L159"/>
    <mergeCell ref="O159:S159"/>
    <mergeCell ref="T159:W159"/>
    <mergeCell ref="X159:AC159"/>
    <mergeCell ref="AD156:AI156"/>
    <mergeCell ref="C158:G158"/>
    <mergeCell ref="H158:S158"/>
    <mergeCell ref="T158:W158"/>
    <mergeCell ref="X158:AC158"/>
    <mergeCell ref="AD158:AI158"/>
    <mergeCell ref="C156:D156"/>
    <mergeCell ref="F156:G156"/>
    <mergeCell ref="H156:L156"/>
    <mergeCell ref="O156:S156"/>
    <mergeCell ref="T156:W156"/>
    <mergeCell ref="X156:AC156"/>
    <mergeCell ref="AD163:AI163"/>
    <mergeCell ref="C165:G165"/>
    <mergeCell ref="H165:S165"/>
    <mergeCell ref="T165:W165"/>
    <mergeCell ref="X165:AC165"/>
    <mergeCell ref="AD165:AI165"/>
    <mergeCell ref="C163:D163"/>
    <mergeCell ref="F163:G163"/>
    <mergeCell ref="H163:L163"/>
    <mergeCell ref="O163:S163"/>
    <mergeCell ref="T163:W163"/>
    <mergeCell ref="X163:AC163"/>
    <mergeCell ref="AD161:AI161"/>
    <mergeCell ref="C162:D162"/>
    <mergeCell ref="F162:G162"/>
    <mergeCell ref="H162:L162"/>
    <mergeCell ref="O162:S162"/>
    <mergeCell ref="T162:W162"/>
    <mergeCell ref="X162:AC162"/>
    <mergeCell ref="AD162:AI162"/>
    <mergeCell ref="C161:D161"/>
    <mergeCell ref="F161:G161"/>
    <mergeCell ref="H161:L161"/>
    <mergeCell ref="O161:S161"/>
    <mergeCell ref="T161:W161"/>
    <mergeCell ref="X161:AC161"/>
    <mergeCell ref="T168:W168"/>
    <mergeCell ref="X168:AC168"/>
    <mergeCell ref="AD168:AI168"/>
    <mergeCell ref="C169:D169"/>
    <mergeCell ref="F169:G169"/>
    <mergeCell ref="H169:L169"/>
    <mergeCell ref="O169:S169"/>
    <mergeCell ref="T169:W169"/>
    <mergeCell ref="X169:AC169"/>
    <mergeCell ref="AD169:AI169"/>
    <mergeCell ref="X166:AC166"/>
    <mergeCell ref="AD166:AI166"/>
    <mergeCell ref="C167:D167"/>
    <mergeCell ref="F167:G167"/>
    <mergeCell ref="H167:L167"/>
    <mergeCell ref="O167:S167"/>
    <mergeCell ref="T167:W167"/>
    <mergeCell ref="X167:AC167"/>
    <mergeCell ref="AD167:AI167"/>
    <mergeCell ref="C166:D166"/>
    <mergeCell ref="F166:G166"/>
    <mergeCell ref="H166:L166"/>
    <mergeCell ref="O166:S166"/>
    <mergeCell ref="T166:W166"/>
    <mergeCell ref="C168:D168"/>
    <mergeCell ref="F168:G168"/>
    <mergeCell ref="H168:L168"/>
    <mergeCell ref="O168:S168"/>
    <mergeCell ref="O173:S173"/>
    <mergeCell ref="T173:W173"/>
    <mergeCell ref="X173:AC173"/>
    <mergeCell ref="AD173:AI173"/>
    <mergeCell ref="C174:D174"/>
    <mergeCell ref="F174:G174"/>
    <mergeCell ref="H174:L174"/>
    <mergeCell ref="O174:S174"/>
    <mergeCell ref="T174:W174"/>
    <mergeCell ref="X174:AC174"/>
    <mergeCell ref="AD170:AI170"/>
    <mergeCell ref="A172:A177"/>
    <mergeCell ref="C172:G172"/>
    <mergeCell ref="H172:S172"/>
    <mergeCell ref="T172:W172"/>
    <mergeCell ref="X172:AC172"/>
    <mergeCell ref="AD172:AI172"/>
    <mergeCell ref="C173:D173"/>
    <mergeCell ref="F173:G173"/>
    <mergeCell ref="H173:L173"/>
    <mergeCell ref="C170:D170"/>
    <mergeCell ref="F170:G170"/>
    <mergeCell ref="H170:L170"/>
    <mergeCell ref="O170:S170"/>
    <mergeCell ref="T170:W170"/>
    <mergeCell ref="X170:AC170"/>
    <mergeCell ref="A166:A170"/>
    <mergeCell ref="AD176:AI176"/>
    <mergeCell ref="C177:D177"/>
    <mergeCell ref="F177:G177"/>
    <mergeCell ref="H177:L177"/>
    <mergeCell ref="O177:S177"/>
    <mergeCell ref="T177:W177"/>
    <mergeCell ref="X177:AC177"/>
    <mergeCell ref="AD177:AI177"/>
    <mergeCell ref="C176:D176"/>
    <mergeCell ref="F176:G176"/>
    <mergeCell ref="H176:L176"/>
    <mergeCell ref="O176:S176"/>
    <mergeCell ref="T176:W176"/>
    <mergeCell ref="X176:AC176"/>
    <mergeCell ref="AD174:AI174"/>
    <mergeCell ref="C175:D175"/>
    <mergeCell ref="F175:G175"/>
    <mergeCell ref="H175:L175"/>
    <mergeCell ref="O175:S175"/>
    <mergeCell ref="T175:W175"/>
    <mergeCell ref="X175:AC175"/>
    <mergeCell ref="AD175:AI175"/>
    <mergeCell ref="X180:AC180"/>
    <mergeCell ref="AD180:AI180"/>
    <mergeCell ref="C181:D181"/>
    <mergeCell ref="F181:G181"/>
    <mergeCell ref="H181:L181"/>
    <mergeCell ref="O181:S181"/>
    <mergeCell ref="T181:W181"/>
    <mergeCell ref="X181:AC181"/>
    <mergeCell ref="AD181:AI181"/>
    <mergeCell ref="C179:G179"/>
    <mergeCell ref="H179:S179"/>
    <mergeCell ref="T179:W179"/>
    <mergeCell ref="X179:AC179"/>
    <mergeCell ref="AD179:AI179"/>
    <mergeCell ref="C180:D180"/>
    <mergeCell ref="F180:G180"/>
    <mergeCell ref="H180:L180"/>
    <mergeCell ref="O180:S180"/>
    <mergeCell ref="T180:W180"/>
    <mergeCell ref="AD184:AI184"/>
    <mergeCell ref="C187:G187"/>
    <mergeCell ref="H187:S187"/>
    <mergeCell ref="T187:W187"/>
    <mergeCell ref="X187:AC187"/>
    <mergeCell ref="AD187:AI187"/>
    <mergeCell ref="C184:D184"/>
    <mergeCell ref="F184:G184"/>
    <mergeCell ref="H184:L184"/>
    <mergeCell ref="O184:S184"/>
    <mergeCell ref="T184:W184"/>
    <mergeCell ref="X184:AC184"/>
    <mergeCell ref="AD182:AI182"/>
    <mergeCell ref="C183:D183"/>
    <mergeCell ref="F183:G183"/>
    <mergeCell ref="H183:L183"/>
    <mergeCell ref="O183:S183"/>
    <mergeCell ref="T183:W183"/>
    <mergeCell ref="X183:AC183"/>
    <mergeCell ref="AD183:AI183"/>
    <mergeCell ref="C182:D182"/>
    <mergeCell ref="F182:G182"/>
    <mergeCell ref="H182:L182"/>
    <mergeCell ref="O182:S182"/>
    <mergeCell ref="T182:W182"/>
    <mergeCell ref="X182:AC182"/>
    <mergeCell ref="AD190:AI190"/>
    <mergeCell ref="C191:D191"/>
    <mergeCell ref="F191:G191"/>
    <mergeCell ref="H191:L191"/>
    <mergeCell ref="O191:S191"/>
    <mergeCell ref="T191:W191"/>
    <mergeCell ref="X191:AC191"/>
    <mergeCell ref="AD191:AI191"/>
    <mergeCell ref="C190:D190"/>
    <mergeCell ref="F190:G190"/>
    <mergeCell ref="H190:L190"/>
    <mergeCell ref="O190:S190"/>
    <mergeCell ref="T190:W190"/>
    <mergeCell ref="X190:AC190"/>
    <mergeCell ref="AD188:AI188"/>
    <mergeCell ref="C189:D189"/>
    <mergeCell ref="F189:G189"/>
    <mergeCell ref="H189:L189"/>
    <mergeCell ref="O189:S189"/>
    <mergeCell ref="T189:W189"/>
    <mergeCell ref="X189:AC189"/>
    <mergeCell ref="AD189:AI189"/>
    <mergeCell ref="C188:D188"/>
    <mergeCell ref="F188:G188"/>
    <mergeCell ref="H188:L188"/>
    <mergeCell ref="O188:S188"/>
    <mergeCell ref="T188:W188"/>
    <mergeCell ref="X188:AC188"/>
    <mergeCell ref="C195:G195"/>
    <mergeCell ref="H195:S195"/>
    <mergeCell ref="T195:W195"/>
    <mergeCell ref="X195:AC195"/>
    <mergeCell ref="AD195:AI195"/>
    <mergeCell ref="C196:D196"/>
    <mergeCell ref="F196:G196"/>
    <mergeCell ref="H196:L196"/>
    <mergeCell ref="O196:S196"/>
    <mergeCell ref="T196:W196"/>
    <mergeCell ref="AD192:AI192"/>
    <mergeCell ref="C193:D193"/>
    <mergeCell ref="F193:G193"/>
    <mergeCell ref="H193:L193"/>
    <mergeCell ref="O193:S193"/>
    <mergeCell ref="T193:W193"/>
    <mergeCell ref="X193:AC193"/>
    <mergeCell ref="AD193:AI193"/>
    <mergeCell ref="C192:D192"/>
    <mergeCell ref="F192:G192"/>
    <mergeCell ref="H192:L192"/>
    <mergeCell ref="O192:S192"/>
    <mergeCell ref="T192:W192"/>
    <mergeCell ref="X192:AC192"/>
    <mergeCell ref="AD198:AI198"/>
    <mergeCell ref="C199:D199"/>
    <mergeCell ref="F199:G199"/>
    <mergeCell ref="H199:L199"/>
    <mergeCell ref="O199:S199"/>
    <mergeCell ref="T199:W199"/>
    <mergeCell ref="X199:AC199"/>
    <mergeCell ref="AD199:AI199"/>
    <mergeCell ref="C198:D198"/>
    <mergeCell ref="F198:G198"/>
    <mergeCell ref="H198:L198"/>
    <mergeCell ref="O198:S198"/>
    <mergeCell ref="T198:W198"/>
    <mergeCell ref="X198:AC198"/>
    <mergeCell ref="X196:AC196"/>
    <mergeCell ref="AD196:AI196"/>
    <mergeCell ref="C197:D197"/>
    <mergeCell ref="F197:G197"/>
    <mergeCell ref="H197:L197"/>
    <mergeCell ref="O197:S197"/>
    <mergeCell ref="T197:W197"/>
    <mergeCell ref="X197:AC197"/>
    <mergeCell ref="AD197:AI197"/>
    <mergeCell ref="AD203:AI203"/>
    <mergeCell ref="C204:D204"/>
    <mergeCell ref="F204:G204"/>
    <mergeCell ref="H204:L204"/>
    <mergeCell ref="O204:S204"/>
    <mergeCell ref="T204:W204"/>
    <mergeCell ref="X204:AC204"/>
    <mergeCell ref="AD204:AI204"/>
    <mergeCell ref="C203:D203"/>
    <mergeCell ref="F203:G203"/>
    <mergeCell ref="H203:L203"/>
    <mergeCell ref="O203:S203"/>
    <mergeCell ref="T203:W203"/>
    <mergeCell ref="X203:AC203"/>
    <mergeCell ref="AD200:AI200"/>
    <mergeCell ref="C202:G202"/>
    <mergeCell ref="H202:S202"/>
    <mergeCell ref="T202:W202"/>
    <mergeCell ref="X202:AC202"/>
    <mergeCell ref="AD202:AI202"/>
    <mergeCell ref="C200:D200"/>
    <mergeCell ref="F200:G200"/>
    <mergeCell ref="H200:L200"/>
    <mergeCell ref="O200:S200"/>
    <mergeCell ref="T200:W200"/>
    <mergeCell ref="X200:AC200"/>
    <mergeCell ref="AD207:AI207"/>
    <mergeCell ref="C209:G209"/>
    <mergeCell ref="H209:S209"/>
    <mergeCell ref="T209:W209"/>
    <mergeCell ref="X209:AC209"/>
    <mergeCell ref="AD209:AI209"/>
    <mergeCell ref="C207:D207"/>
    <mergeCell ref="F207:G207"/>
    <mergeCell ref="H207:L207"/>
    <mergeCell ref="O207:S207"/>
    <mergeCell ref="T207:W207"/>
    <mergeCell ref="X207:AC207"/>
    <mergeCell ref="AD205:AI205"/>
    <mergeCell ref="C206:D206"/>
    <mergeCell ref="F206:G206"/>
    <mergeCell ref="H206:L206"/>
    <mergeCell ref="O206:S206"/>
    <mergeCell ref="T206:W206"/>
    <mergeCell ref="X206:AC206"/>
    <mergeCell ref="AD206:AI206"/>
    <mergeCell ref="C205:D205"/>
    <mergeCell ref="F205:G205"/>
    <mergeCell ref="H205:L205"/>
    <mergeCell ref="O205:S205"/>
    <mergeCell ref="T205:W205"/>
    <mergeCell ref="X205:AC205"/>
    <mergeCell ref="AD212:AI212"/>
    <mergeCell ref="C213:D213"/>
    <mergeCell ref="F213:G213"/>
    <mergeCell ref="H213:L213"/>
    <mergeCell ref="O213:S213"/>
    <mergeCell ref="T213:W213"/>
    <mergeCell ref="X213:AC213"/>
    <mergeCell ref="AD213:AI213"/>
    <mergeCell ref="C212:D212"/>
    <mergeCell ref="F212:G212"/>
    <mergeCell ref="H212:L212"/>
    <mergeCell ref="O212:S212"/>
    <mergeCell ref="T212:W212"/>
    <mergeCell ref="X212:AC212"/>
    <mergeCell ref="AD210:AI210"/>
    <mergeCell ref="C211:D211"/>
    <mergeCell ref="F211:G211"/>
    <mergeCell ref="H211:L211"/>
    <mergeCell ref="O211:S211"/>
    <mergeCell ref="T211:W211"/>
    <mergeCell ref="X211:AC211"/>
    <mergeCell ref="AD211:AI211"/>
    <mergeCell ref="C210:D210"/>
    <mergeCell ref="F210:G210"/>
    <mergeCell ref="H210:L210"/>
    <mergeCell ref="O210:S210"/>
    <mergeCell ref="T210:W210"/>
    <mergeCell ref="X210:AC210"/>
    <mergeCell ref="C217:D217"/>
    <mergeCell ref="F217:G217"/>
    <mergeCell ref="H217:L217"/>
    <mergeCell ref="O217:S217"/>
    <mergeCell ref="AD214:AI214"/>
    <mergeCell ref="C216:G216"/>
    <mergeCell ref="H216:S216"/>
    <mergeCell ref="T216:W216"/>
    <mergeCell ref="X216:AC216"/>
    <mergeCell ref="AD216:AI216"/>
    <mergeCell ref="C214:D214"/>
    <mergeCell ref="F214:G214"/>
    <mergeCell ref="H214:L214"/>
    <mergeCell ref="O214:S214"/>
    <mergeCell ref="T214:W214"/>
    <mergeCell ref="X214:AC214"/>
    <mergeCell ref="T217:W217"/>
    <mergeCell ref="X217:AC217"/>
    <mergeCell ref="AD217:AI217"/>
    <mergeCell ref="AD219:AI219"/>
    <mergeCell ref="C220:D220"/>
    <mergeCell ref="F220:G220"/>
    <mergeCell ref="H220:L220"/>
    <mergeCell ref="O220:S220"/>
    <mergeCell ref="T220:W220"/>
    <mergeCell ref="X220:AC220"/>
    <mergeCell ref="AD220:AI220"/>
    <mergeCell ref="C219:D219"/>
    <mergeCell ref="F219:G219"/>
    <mergeCell ref="H219:L219"/>
    <mergeCell ref="O219:S219"/>
    <mergeCell ref="T219:W219"/>
    <mergeCell ref="X219:AC219"/>
    <mergeCell ref="H221:L221"/>
    <mergeCell ref="O221:S221"/>
    <mergeCell ref="C218:D218"/>
    <mergeCell ref="F218:G218"/>
    <mergeCell ref="H218:L218"/>
    <mergeCell ref="O218:S218"/>
    <mergeCell ref="T218:W218"/>
    <mergeCell ref="X218:AC218"/>
    <mergeCell ref="AD218:AI218"/>
    <mergeCell ref="F226:G226"/>
    <mergeCell ref="H226:L226"/>
    <mergeCell ref="O226:S226"/>
    <mergeCell ref="T226:W226"/>
    <mergeCell ref="X226:AC226"/>
    <mergeCell ref="AD226:AI226"/>
    <mergeCell ref="C225:D225"/>
    <mergeCell ref="F225:G225"/>
    <mergeCell ref="H225:L225"/>
    <mergeCell ref="O225:S225"/>
    <mergeCell ref="T225:W225"/>
    <mergeCell ref="C227:D227"/>
    <mergeCell ref="F227:G227"/>
    <mergeCell ref="H227:L227"/>
    <mergeCell ref="O227:S227"/>
    <mergeCell ref="AD221:AI221"/>
    <mergeCell ref="C224:G224"/>
    <mergeCell ref="H224:S224"/>
    <mergeCell ref="T224:W224"/>
    <mergeCell ref="X224:AC224"/>
    <mergeCell ref="AD224:AI224"/>
    <mergeCell ref="C221:D221"/>
    <mergeCell ref="F221:G221"/>
    <mergeCell ref="T221:W221"/>
    <mergeCell ref="X221:AC221"/>
    <mergeCell ref="A267:A272"/>
    <mergeCell ref="C267:G267"/>
    <mergeCell ref="H267:S267"/>
    <mergeCell ref="T267:W267"/>
    <mergeCell ref="X267:AC267"/>
    <mergeCell ref="AD267:AI267"/>
    <mergeCell ref="C268:D268"/>
    <mergeCell ref="F268:G268"/>
    <mergeCell ref="H268:L268"/>
    <mergeCell ref="C229:D229"/>
    <mergeCell ref="F229:G229"/>
    <mergeCell ref="H229:M229"/>
    <mergeCell ref="N229:S229"/>
    <mergeCell ref="T229:W229"/>
    <mergeCell ref="X229:AC229"/>
    <mergeCell ref="A225:A229"/>
    <mergeCell ref="AD271:AI271"/>
    <mergeCell ref="C272:D272"/>
    <mergeCell ref="F272:G272"/>
    <mergeCell ref="T227:W227"/>
    <mergeCell ref="X227:AC227"/>
    <mergeCell ref="AD227:AI227"/>
    <mergeCell ref="C228:D228"/>
    <mergeCell ref="F228:G228"/>
    <mergeCell ref="H228:L228"/>
    <mergeCell ref="O228:S228"/>
    <mergeCell ref="T228:W228"/>
    <mergeCell ref="X228:AC228"/>
    <mergeCell ref="AD228:AI228"/>
    <mergeCell ref="X225:AC225"/>
    <mergeCell ref="AD225:AI225"/>
    <mergeCell ref="C226:D226"/>
    <mergeCell ref="O270:S270"/>
    <mergeCell ref="T270:W270"/>
    <mergeCell ref="X270:AC270"/>
    <mergeCell ref="AD270:AI270"/>
    <mergeCell ref="H272:L272"/>
    <mergeCell ref="O272:S272"/>
    <mergeCell ref="O268:S268"/>
    <mergeCell ref="T268:W268"/>
    <mergeCell ref="X268:AC268"/>
    <mergeCell ref="AD268:AI268"/>
    <mergeCell ref="C269:D269"/>
    <mergeCell ref="F269:G269"/>
    <mergeCell ref="H269:L269"/>
    <mergeCell ref="O269:S269"/>
    <mergeCell ref="T269:W269"/>
    <mergeCell ref="X269:AC269"/>
    <mergeCell ref="AD229:AI229"/>
    <mergeCell ref="C231:G231"/>
    <mergeCell ref="H231:S231"/>
    <mergeCell ref="T231:W231"/>
    <mergeCell ref="X231:AC231"/>
    <mergeCell ref="AD231:AI231"/>
    <mergeCell ref="C235:D235"/>
    <mergeCell ref="F235:G235"/>
    <mergeCell ref="H235:L235"/>
    <mergeCell ref="O235:S235"/>
    <mergeCell ref="T235:W235"/>
    <mergeCell ref="X235:AC235"/>
    <mergeCell ref="AD235:AI235"/>
    <mergeCell ref="C236:D236"/>
    <mergeCell ref="F236:G236"/>
    <mergeCell ref="H236:L236"/>
    <mergeCell ref="X333:AC333"/>
    <mergeCell ref="AD333:AI333"/>
    <mergeCell ref="C334:D334"/>
    <mergeCell ref="F334:G334"/>
    <mergeCell ref="H334:L334"/>
    <mergeCell ref="O334:S334"/>
    <mergeCell ref="T334:W334"/>
    <mergeCell ref="X334:AC334"/>
    <mergeCell ref="AD334:AI334"/>
    <mergeCell ref="C332:G332"/>
    <mergeCell ref="H332:S332"/>
    <mergeCell ref="T332:W332"/>
    <mergeCell ref="X332:AC332"/>
    <mergeCell ref="AD332:AI332"/>
    <mergeCell ref="C333:D333"/>
    <mergeCell ref="F333:G333"/>
    <mergeCell ref="H333:L333"/>
    <mergeCell ref="O333:S333"/>
    <mergeCell ref="T333:W333"/>
    <mergeCell ref="C338:G338"/>
    <mergeCell ref="H338:S338"/>
    <mergeCell ref="T338:W338"/>
    <mergeCell ref="X338:AC338"/>
    <mergeCell ref="AD338:AI338"/>
    <mergeCell ref="A339:A341"/>
    <mergeCell ref="C339:D339"/>
    <mergeCell ref="F339:G339"/>
    <mergeCell ref="H339:L339"/>
    <mergeCell ref="O339:S339"/>
    <mergeCell ref="AD335:AI335"/>
    <mergeCell ref="C336:D336"/>
    <mergeCell ref="F336:G336"/>
    <mergeCell ref="H336:L336"/>
    <mergeCell ref="O336:S336"/>
    <mergeCell ref="T336:W336"/>
    <mergeCell ref="X336:AC336"/>
    <mergeCell ref="AD336:AI336"/>
    <mergeCell ref="C335:D335"/>
    <mergeCell ref="F335:G335"/>
    <mergeCell ref="H335:L335"/>
    <mergeCell ref="O335:S335"/>
    <mergeCell ref="T335:W335"/>
    <mergeCell ref="X335:AC335"/>
    <mergeCell ref="AD341:AI341"/>
    <mergeCell ref="C342:D342"/>
    <mergeCell ref="F342:G342"/>
    <mergeCell ref="H342:L342"/>
    <mergeCell ref="O342:S342"/>
    <mergeCell ref="T342:W342"/>
    <mergeCell ref="X342:AC342"/>
    <mergeCell ref="AD342:AI342"/>
    <mergeCell ref="A342:A344"/>
    <mergeCell ref="C341:D341"/>
    <mergeCell ref="F341:G341"/>
    <mergeCell ref="H341:L341"/>
    <mergeCell ref="O341:S341"/>
    <mergeCell ref="T341:W341"/>
    <mergeCell ref="X341:AC341"/>
    <mergeCell ref="T339:W339"/>
    <mergeCell ref="X339:AC339"/>
    <mergeCell ref="AD339:AI339"/>
    <mergeCell ref="C340:D340"/>
    <mergeCell ref="F340:G340"/>
    <mergeCell ref="H340:L340"/>
    <mergeCell ref="O340:S340"/>
    <mergeCell ref="T340:W340"/>
    <mergeCell ref="X340:AC340"/>
    <mergeCell ref="AD340:AI340"/>
    <mergeCell ref="C357:G357"/>
    <mergeCell ref="H357:S357"/>
    <mergeCell ref="T357:W357"/>
    <mergeCell ref="X357:AC357"/>
    <mergeCell ref="AD357:AI357"/>
    <mergeCell ref="C358:D358"/>
    <mergeCell ref="F358:G358"/>
    <mergeCell ref="H358:M358"/>
    <mergeCell ref="N358:S358"/>
    <mergeCell ref="T358:W358"/>
    <mergeCell ref="AD343:AI343"/>
    <mergeCell ref="C344:D344"/>
    <mergeCell ref="F344:G344"/>
    <mergeCell ref="H344:L344"/>
    <mergeCell ref="O344:S344"/>
    <mergeCell ref="T344:W344"/>
    <mergeCell ref="X344:AC344"/>
    <mergeCell ref="AD344:AI344"/>
    <mergeCell ref="C343:D343"/>
    <mergeCell ref="F343:G343"/>
    <mergeCell ref="H343:L343"/>
    <mergeCell ref="O343:S343"/>
    <mergeCell ref="T343:W343"/>
    <mergeCell ref="X343:AC343"/>
    <mergeCell ref="C347:G347"/>
    <mergeCell ref="H347:S347"/>
    <mergeCell ref="T347:W347"/>
    <mergeCell ref="X347:AC347"/>
    <mergeCell ref="AD347:AI347"/>
    <mergeCell ref="AD360:AI360"/>
    <mergeCell ref="C361:D361"/>
    <mergeCell ref="F361:G361"/>
    <mergeCell ref="H361:M361"/>
    <mergeCell ref="N361:S361"/>
    <mergeCell ref="T361:W361"/>
    <mergeCell ref="X361:AC361"/>
    <mergeCell ref="AD361:AI361"/>
    <mergeCell ref="C360:D360"/>
    <mergeCell ref="F360:G360"/>
    <mergeCell ref="H360:M360"/>
    <mergeCell ref="N360:S360"/>
    <mergeCell ref="T360:W360"/>
    <mergeCell ref="X360:AC360"/>
    <mergeCell ref="X358:AC358"/>
    <mergeCell ref="AD358:AI358"/>
    <mergeCell ref="C359:D359"/>
    <mergeCell ref="F359:G359"/>
    <mergeCell ref="H359:M359"/>
    <mergeCell ref="N359:S359"/>
    <mergeCell ref="T359:W359"/>
    <mergeCell ref="X359:AC359"/>
    <mergeCell ref="AD359:AI359"/>
    <mergeCell ref="A348:A350"/>
    <mergeCell ref="C348:D348"/>
    <mergeCell ref="F348:G348"/>
    <mergeCell ref="H348:L348"/>
    <mergeCell ref="O348:S348"/>
    <mergeCell ref="T348:W348"/>
    <mergeCell ref="X348:AC348"/>
    <mergeCell ref="AD348:AI348"/>
    <mergeCell ref="C349:D349"/>
    <mergeCell ref="F349:G349"/>
    <mergeCell ref="H349:L349"/>
    <mergeCell ref="O349:S349"/>
    <mergeCell ref="T349:W349"/>
    <mergeCell ref="X349:AC349"/>
    <mergeCell ref="AD349:AI349"/>
    <mergeCell ref="C350:D350"/>
    <mergeCell ref="F350:G350"/>
    <mergeCell ref="H350:L350"/>
    <mergeCell ref="O350:S350"/>
    <mergeCell ref="T350:W350"/>
    <mergeCell ref="X350:AC350"/>
    <mergeCell ref="AD350:AI350"/>
    <mergeCell ref="A351:A353"/>
    <mergeCell ref="C351:D351"/>
    <mergeCell ref="F351:G351"/>
    <mergeCell ref="H351:L351"/>
    <mergeCell ref="O351:S351"/>
    <mergeCell ref="T351:W351"/>
    <mergeCell ref="X351:AC351"/>
    <mergeCell ref="AD351:AI351"/>
    <mergeCell ref="C352:D352"/>
    <mergeCell ref="F352:G352"/>
    <mergeCell ref="H352:L352"/>
    <mergeCell ref="O352:S352"/>
    <mergeCell ref="T352:W352"/>
    <mergeCell ref="X352:AC352"/>
    <mergeCell ref="AD352:AI352"/>
    <mergeCell ref="C353:D353"/>
    <mergeCell ref="F353:G353"/>
    <mergeCell ref="H353:L353"/>
    <mergeCell ref="O353:S353"/>
    <mergeCell ref="T353:W353"/>
    <mergeCell ref="X353:AC353"/>
    <mergeCell ref="AD353:AI353"/>
    <mergeCell ref="A232:A234"/>
    <mergeCell ref="C232:D232"/>
    <mergeCell ref="F232:G232"/>
    <mergeCell ref="H232:L232"/>
    <mergeCell ref="O232:S232"/>
    <mergeCell ref="T232:W232"/>
    <mergeCell ref="X232:AC232"/>
    <mergeCell ref="AD232:AI232"/>
    <mergeCell ref="C233:D233"/>
    <mergeCell ref="F233:G233"/>
    <mergeCell ref="H233:L233"/>
    <mergeCell ref="O233:S233"/>
    <mergeCell ref="T233:W233"/>
    <mergeCell ref="X233:AC233"/>
    <mergeCell ref="AD233:AI233"/>
    <mergeCell ref="C234:D234"/>
    <mergeCell ref="F234:G234"/>
    <mergeCell ref="H234:L234"/>
    <mergeCell ref="O234:S234"/>
    <mergeCell ref="T234:W234"/>
    <mergeCell ref="X234:AC234"/>
    <mergeCell ref="AD234:AI234"/>
    <mergeCell ref="O236:S236"/>
    <mergeCell ref="T236:W236"/>
    <mergeCell ref="X236:AC236"/>
    <mergeCell ref="AD236:AI236"/>
    <mergeCell ref="C238:G238"/>
    <mergeCell ref="H238:S238"/>
    <mergeCell ref="T238:W238"/>
    <mergeCell ref="X238:AC238"/>
    <mergeCell ref="AD238:AI238"/>
    <mergeCell ref="A239:A241"/>
    <mergeCell ref="C239:D239"/>
    <mergeCell ref="F239:G239"/>
    <mergeCell ref="H239:L239"/>
    <mergeCell ref="O239:S239"/>
    <mergeCell ref="T239:W239"/>
    <mergeCell ref="X239:AC239"/>
    <mergeCell ref="AD239:AI239"/>
    <mergeCell ref="C240:D240"/>
    <mergeCell ref="F240:G240"/>
    <mergeCell ref="H240:L240"/>
    <mergeCell ref="O240:S240"/>
    <mergeCell ref="T240:W240"/>
    <mergeCell ref="X240:AC240"/>
    <mergeCell ref="AD240:AI240"/>
    <mergeCell ref="C241:D241"/>
    <mergeCell ref="F241:G241"/>
    <mergeCell ref="H241:L241"/>
    <mergeCell ref="O241:S241"/>
    <mergeCell ref="T241:W241"/>
    <mergeCell ref="X241:AC241"/>
    <mergeCell ref="AD241:AI241"/>
    <mergeCell ref="A242:A244"/>
    <mergeCell ref="C242:D242"/>
    <mergeCell ref="F242:G242"/>
    <mergeCell ref="H242:L242"/>
    <mergeCell ref="O242:S242"/>
    <mergeCell ref="T242:W242"/>
    <mergeCell ref="X242:AC242"/>
    <mergeCell ref="AD242:AI242"/>
    <mergeCell ref="C243:D243"/>
    <mergeCell ref="F243:G243"/>
    <mergeCell ref="H243:L243"/>
    <mergeCell ref="O243:S243"/>
    <mergeCell ref="T243:W243"/>
    <mergeCell ref="X243:AC243"/>
    <mergeCell ref="AD243:AI243"/>
    <mergeCell ref="C244:D244"/>
    <mergeCell ref="F244:G244"/>
    <mergeCell ref="H244:L244"/>
    <mergeCell ref="O244:S244"/>
    <mergeCell ref="T244:W244"/>
    <mergeCell ref="X244:AC244"/>
    <mergeCell ref="AD244:AI244"/>
    <mergeCell ref="C246:G246"/>
    <mergeCell ref="H246:S246"/>
    <mergeCell ref="T246:W246"/>
    <mergeCell ref="X246:AC246"/>
    <mergeCell ref="AD246:AI246"/>
    <mergeCell ref="A247:A249"/>
    <mergeCell ref="C247:D247"/>
    <mergeCell ref="F247:G247"/>
    <mergeCell ref="H247:L247"/>
    <mergeCell ref="O247:S247"/>
    <mergeCell ref="T247:W247"/>
    <mergeCell ref="X247:AC247"/>
    <mergeCell ref="AD247:AI247"/>
    <mergeCell ref="C248:D248"/>
    <mergeCell ref="F248:G248"/>
    <mergeCell ref="H248:L248"/>
    <mergeCell ref="O248:S248"/>
    <mergeCell ref="T248:W248"/>
    <mergeCell ref="X248:AC248"/>
    <mergeCell ref="AD248:AI248"/>
    <mergeCell ref="C249:D249"/>
    <mergeCell ref="F249:G249"/>
    <mergeCell ref="H249:L249"/>
    <mergeCell ref="O249:S249"/>
    <mergeCell ref="T249:W249"/>
    <mergeCell ref="X249:AC249"/>
    <mergeCell ref="AD249:AI249"/>
    <mergeCell ref="C250:D250"/>
    <mergeCell ref="F250:G250"/>
    <mergeCell ref="H250:L250"/>
    <mergeCell ref="O250:S250"/>
    <mergeCell ref="T250:W250"/>
    <mergeCell ref="X250:AC250"/>
    <mergeCell ref="AD250:AI250"/>
    <mergeCell ref="C251:D251"/>
    <mergeCell ref="F251:G251"/>
    <mergeCell ref="H251:L251"/>
    <mergeCell ref="O251:S251"/>
    <mergeCell ref="T251:W251"/>
    <mergeCell ref="X251:AC251"/>
    <mergeCell ref="AD251:AI251"/>
    <mergeCell ref="C253:G253"/>
    <mergeCell ref="H253:S253"/>
    <mergeCell ref="T253:W253"/>
    <mergeCell ref="X253:AC253"/>
    <mergeCell ref="AD253:AI253"/>
    <mergeCell ref="A254:A256"/>
    <mergeCell ref="C254:D254"/>
    <mergeCell ref="F254:G254"/>
    <mergeCell ref="H254:L254"/>
    <mergeCell ref="O254:S254"/>
    <mergeCell ref="T254:W254"/>
    <mergeCell ref="X254:AC254"/>
    <mergeCell ref="AD254:AI254"/>
    <mergeCell ref="C255:D255"/>
    <mergeCell ref="F255:G255"/>
    <mergeCell ref="H255:L255"/>
    <mergeCell ref="O255:S255"/>
    <mergeCell ref="T255:W255"/>
    <mergeCell ref="X255:AC255"/>
    <mergeCell ref="AD255:AI255"/>
    <mergeCell ref="C256:D256"/>
    <mergeCell ref="F256:G256"/>
    <mergeCell ref="H256:L256"/>
    <mergeCell ref="O256:S256"/>
    <mergeCell ref="T256:W256"/>
    <mergeCell ref="X256:AC256"/>
    <mergeCell ref="AD256:AI256"/>
    <mergeCell ref="C257:D257"/>
    <mergeCell ref="F257:G257"/>
    <mergeCell ref="H257:L257"/>
    <mergeCell ref="O257:S257"/>
    <mergeCell ref="T257:W257"/>
    <mergeCell ref="X257:AC257"/>
    <mergeCell ref="AD257:AI257"/>
    <mergeCell ref="C258:D258"/>
    <mergeCell ref="F258:G258"/>
    <mergeCell ref="H258:L258"/>
    <mergeCell ref="O258:S258"/>
    <mergeCell ref="T258:W258"/>
    <mergeCell ref="X258:AC258"/>
    <mergeCell ref="AD258:AI258"/>
    <mergeCell ref="C260:G260"/>
    <mergeCell ref="H260:S260"/>
    <mergeCell ref="T260:W260"/>
    <mergeCell ref="X260:AC260"/>
    <mergeCell ref="AD260:AI260"/>
    <mergeCell ref="A261:A263"/>
    <mergeCell ref="C261:D261"/>
    <mergeCell ref="F261:G261"/>
    <mergeCell ref="H261:L261"/>
    <mergeCell ref="O261:S261"/>
    <mergeCell ref="T261:W261"/>
    <mergeCell ref="X261:AC261"/>
    <mergeCell ref="AD261:AI261"/>
    <mergeCell ref="C262:D262"/>
    <mergeCell ref="F262:G262"/>
    <mergeCell ref="H262:L262"/>
    <mergeCell ref="O262:S262"/>
    <mergeCell ref="T262:W262"/>
    <mergeCell ref="X262:AC262"/>
    <mergeCell ref="AD262:AI262"/>
    <mergeCell ref="C263:D263"/>
    <mergeCell ref="F263:G263"/>
    <mergeCell ref="H263:L263"/>
    <mergeCell ref="O263:S263"/>
    <mergeCell ref="T263:W263"/>
    <mergeCell ref="X263:AC263"/>
    <mergeCell ref="AD263:AI263"/>
    <mergeCell ref="C264:D264"/>
    <mergeCell ref="F264:G264"/>
    <mergeCell ref="H264:L264"/>
    <mergeCell ref="O264:S264"/>
    <mergeCell ref="T264:W264"/>
    <mergeCell ref="X264:AC264"/>
    <mergeCell ref="AD264:AI264"/>
    <mergeCell ref="C265:D265"/>
    <mergeCell ref="F265:G265"/>
    <mergeCell ref="H265:L265"/>
    <mergeCell ref="O265:S265"/>
    <mergeCell ref="T265:W265"/>
    <mergeCell ref="X265:AC265"/>
    <mergeCell ref="AD265:AI265"/>
    <mergeCell ref="C274:G274"/>
    <mergeCell ref="H274:S274"/>
    <mergeCell ref="T274:W274"/>
    <mergeCell ref="X274:AC274"/>
    <mergeCell ref="AD274:AI274"/>
    <mergeCell ref="T272:W272"/>
    <mergeCell ref="X272:AC272"/>
    <mergeCell ref="AD272:AI272"/>
    <mergeCell ref="C271:D271"/>
    <mergeCell ref="F271:G271"/>
    <mergeCell ref="H271:L271"/>
    <mergeCell ref="O271:S271"/>
    <mergeCell ref="T271:W271"/>
    <mergeCell ref="X271:AC271"/>
    <mergeCell ref="AD269:AI269"/>
    <mergeCell ref="C270:D270"/>
    <mergeCell ref="F270:G270"/>
    <mergeCell ref="H270:L270"/>
    <mergeCell ref="A275:A279"/>
    <mergeCell ref="C275:D275"/>
    <mergeCell ref="F275:G275"/>
    <mergeCell ref="H275:L275"/>
    <mergeCell ref="O275:S275"/>
    <mergeCell ref="T275:W275"/>
    <mergeCell ref="X275:AC275"/>
    <mergeCell ref="AD275:AI275"/>
    <mergeCell ref="C276:D276"/>
    <mergeCell ref="F276:G276"/>
    <mergeCell ref="H276:L276"/>
    <mergeCell ref="O276:S276"/>
    <mergeCell ref="T276:W276"/>
    <mergeCell ref="X276:AC276"/>
    <mergeCell ref="AD276:AI276"/>
    <mergeCell ref="C277:D277"/>
    <mergeCell ref="F277:G277"/>
    <mergeCell ref="H277:L277"/>
    <mergeCell ref="O277:S277"/>
    <mergeCell ref="T277:W277"/>
    <mergeCell ref="X277:AC277"/>
    <mergeCell ref="AD277:AI277"/>
    <mergeCell ref="C278:D278"/>
    <mergeCell ref="F278:G278"/>
    <mergeCell ref="H278:L278"/>
    <mergeCell ref="O278:S278"/>
    <mergeCell ref="T278:W278"/>
    <mergeCell ref="X278:AC278"/>
    <mergeCell ref="AD278:AI278"/>
    <mergeCell ref="C279:D279"/>
    <mergeCell ref="F279:G279"/>
    <mergeCell ref="H279:M279"/>
    <mergeCell ref="N279:S279"/>
    <mergeCell ref="T279:W279"/>
    <mergeCell ref="X279:AC279"/>
    <mergeCell ref="AD279:AI279"/>
    <mergeCell ref="C281:G281"/>
    <mergeCell ref="H281:S281"/>
    <mergeCell ref="T281:W281"/>
    <mergeCell ref="X281:AC281"/>
    <mergeCell ref="AD281:AI281"/>
    <mergeCell ref="A282:A286"/>
    <mergeCell ref="C282:D282"/>
    <mergeCell ref="F282:G282"/>
    <mergeCell ref="H282:L282"/>
    <mergeCell ref="O282:S282"/>
    <mergeCell ref="T282:W282"/>
    <mergeCell ref="X282:AC282"/>
    <mergeCell ref="AD282:AI282"/>
    <mergeCell ref="C283:D283"/>
    <mergeCell ref="F283:G283"/>
    <mergeCell ref="H283:L283"/>
    <mergeCell ref="O283:S283"/>
    <mergeCell ref="T283:W283"/>
    <mergeCell ref="X283:AC283"/>
    <mergeCell ref="AD283:AI283"/>
    <mergeCell ref="C284:D284"/>
    <mergeCell ref="F284:G284"/>
    <mergeCell ref="H284:L284"/>
    <mergeCell ref="O284:S284"/>
    <mergeCell ref="T284:W284"/>
    <mergeCell ref="X284:AC284"/>
    <mergeCell ref="AD284:AI284"/>
    <mergeCell ref="C285:D285"/>
    <mergeCell ref="F285:G285"/>
    <mergeCell ref="H285:L285"/>
    <mergeCell ref="O285:S285"/>
    <mergeCell ref="T285:W285"/>
    <mergeCell ref="X285:AC285"/>
    <mergeCell ref="AD285:AI285"/>
    <mergeCell ref="C286:D286"/>
    <mergeCell ref="F286:G286"/>
    <mergeCell ref="H286:M286"/>
    <mergeCell ref="N286:S286"/>
    <mergeCell ref="T286:W286"/>
    <mergeCell ref="X286:AC286"/>
    <mergeCell ref="AD286:AI286"/>
    <mergeCell ref="C288:G288"/>
    <mergeCell ref="H288:S288"/>
    <mergeCell ref="T288:W288"/>
    <mergeCell ref="X288:AC288"/>
    <mergeCell ref="AD288:AI288"/>
    <mergeCell ref="A289:A291"/>
    <mergeCell ref="C289:D289"/>
    <mergeCell ref="F289:G289"/>
    <mergeCell ref="H289:L289"/>
    <mergeCell ref="O289:S289"/>
    <mergeCell ref="T289:W289"/>
    <mergeCell ref="X289:AC289"/>
    <mergeCell ref="AD289:AI289"/>
    <mergeCell ref="C290:D290"/>
    <mergeCell ref="F290:G290"/>
    <mergeCell ref="H290:L290"/>
    <mergeCell ref="O290:S290"/>
    <mergeCell ref="T290:W290"/>
    <mergeCell ref="X290:AC290"/>
    <mergeCell ref="AD290:AI290"/>
    <mergeCell ref="C291:D291"/>
    <mergeCell ref="F291:G291"/>
    <mergeCell ref="H291:L291"/>
    <mergeCell ref="O291:S291"/>
    <mergeCell ref="T291:W291"/>
    <mergeCell ref="X291:AC291"/>
    <mergeCell ref="AD291:AI291"/>
    <mergeCell ref="C292:D292"/>
    <mergeCell ref="F292:G292"/>
    <mergeCell ref="H292:L292"/>
    <mergeCell ref="O292:S292"/>
    <mergeCell ref="T292:W292"/>
    <mergeCell ref="X292:AC292"/>
    <mergeCell ref="AD292:AI292"/>
    <mergeCell ref="C293:D293"/>
    <mergeCell ref="F293:G293"/>
    <mergeCell ref="H293:L293"/>
    <mergeCell ref="O293:S293"/>
    <mergeCell ref="T293:W293"/>
    <mergeCell ref="X293:AC293"/>
    <mergeCell ref="AD293:AI293"/>
    <mergeCell ref="C295:G295"/>
    <mergeCell ref="H295:S295"/>
    <mergeCell ref="T295:W295"/>
    <mergeCell ref="X295:AC295"/>
    <mergeCell ref="AD295:AI295"/>
    <mergeCell ref="A296:A298"/>
    <mergeCell ref="C296:D296"/>
    <mergeCell ref="F296:G296"/>
    <mergeCell ref="H296:L296"/>
    <mergeCell ref="O296:S296"/>
    <mergeCell ref="T296:W296"/>
    <mergeCell ref="X296:AC296"/>
    <mergeCell ref="AD296:AI296"/>
    <mergeCell ref="C297:D297"/>
    <mergeCell ref="F297:G297"/>
    <mergeCell ref="H297:L297"/>
    <mergeCell ref="O297:S297"/>
    <mergeCell ref="T297:W297"/>
    <mergeCell ref="X297:AC297"/>
    <mergeCell ref="AD297:AI297"/>
    <mergeCell ref="C298:D298"/>
    <mergeCell ref="F298:G298"/>
    <mergeCell ref="H298:L298"/>
    <mergeCell ref="O298:S298"/>
    <mergeCell ref="T298:W298"/>
    <mergeCell ref="X298:AC298"/>
    <mergeCell ref="AD298:AI298"/>
    <mergeCell ref="C299:D299"/>
    <mergeCell ref="F299:G299"/>
    <mergeCell ref="H299:L299"/>
    <mergeCell ref="O299:S299"/>
    <mergeCell ref="T299:W299"/>
    <mergeCell ref="X299:AC299"/>
    <mergeCell ref="AD299:AI299"/>
    <mergeCell ref="C300:D300"/>
    <mergeCell ref="F300:G300"/>
    <mergeCell ref="H300:L300"/>
    <mergeCell ref="O300:S300"/>
    <mergeCell ref="T300:W300"/>
    <mergeCell ref="X300:AC300"/>
    <mergeCell ref="AD300:AI300"/>
    <mergeCell ref="C302:G302"/>
    <mergeCell ref="H302:S302"/>
    <mergeCell ref="T302:W302"/>
    <mergeCell ref="X302:AC302"/>
    <mergeCell ref="AD302:AI302"/>
    <mergeCell ref="C303:D303"/>
    <mergeCell ref="F303:G303"/>
    <mergeCell ref="H303:L303"/>
    <mergeCell ref="O303:S303"/>
    <mergeCell ref="T303:W303"/>
    <mergeCell ref="X303:AC303"/>
    <mergeCell ref="AD303:AI303"/>
    <mergeCell ref="C304:D304"/>
    <mergeCell ref="F304:G304"/>
    <mergeCell ref="H304:L304"/>
    <mergeCell ref="O304:S304"/>
    <mergeCell ref="T304:W304"/>
    <mergeCell ref="X304:AC304"/>
    <mergeCell ref="AD304:AI304"/>
    <mergeCell ref="C305:D305"/>
    <mergeCell ref="F305:G305"/>
    <mergeCell ref="H305:L305"/>
    <mergeCell ref="O305:S305"/>
    <mergeCell ref="T305:W305"/>
    <mergeCell ref="X305:AC305"/>
    <mergeCell ref="AD305:AI305"/>
    <mergeCell ref="C306:D306"/>
    <mergeCell ref="F306:G306"/>
    <mergeCell ref="H306:L306"/>
    <mergeCell ref="O306:S306"/>
    <mergeCell ref="T306:W306"/>
    <mergeCell ref="X306:AC306"/>
    <mergeCell ref="AD306:AI306"/>
    <mergeCell ref="C307:D307"/>
    <mergeCell ref="F307:G307"/>
    <mergeCell ref="H307:L307"/>
    <mergeCell ref="O307:S307"/>
    <mergeCell ref="T307:W307"/>
    <mergeCell ref="X307:AC307"/>
    <mergeCell ref="AD307:AI307"/>
    <mergeCell ref="C309:G309"/>
    <mergeCell ref="H309:S309"/>
    <mergeCell ref="T309:W309"/>
    <mergeCell ref="X309:AC309"/>
    <mergeCell ref="AD309:AI309"/>
    <mergeCell ref="C310:D310"/>
    <mergeCell ref="F310:G310"/>
    <mergeCell ref="H310:L310"/>
    <mergeCell ref="O310:S310"/>
    <mergeCell ref="T310:W310"/>
    <mergeCell ref="X310:AC310"/>
    <mergeCell ref="AD310:AI310"/>
    <mergeCell ref="C311:D311"/>
    <mergeCell ref="F311:G311"/>
    <mergeCell ref="H311:L311"/>
    <mergeCell ref="O311:S311"/>
    <mergeCell ref="T311:W311"/>
    <mergeCell ref="X311:AC311"/>
    <mergeCell ref="AD311:AI311"/>
    <mergeCell ref="C312:D312"/>
    <mergeCell ref="F312:G312"/>
    <mergeCell ref="H312:L312"/>
    <mergeCell ref="O312:S312"/>
    <mergeCell ref="T312:W312"/>
    <mergeCell ref="X312:AC312"/>
    <mergeCell ref="AD312:AI312"/>
    <mergeCell ref="C313:D313"/>
    <mergeCell ref="F313:G313"/>
    <mergeCell ref="H313:L313"/>
    <mergeCell ref="O313:S313"/>
    <mergeCell ref="T313:W313"/>
    <mergeCell ref="X313:AC313"/>
    <mergeCell ref="AD313:AI313"/>
    <mergeCell ref="C314:D314"/>
    <mergeCell ref="F314:G314"/>
    <mergeCell ref="H314:L314"/>
    <mergeCell ref="O314:S314"/>
    <mergeCell ref="T314:W314"/>
    <mergeCell ref="X314:AC314"/>
    <mergeCell ref="AD314:AI314"/>
    <mergeCell ref="C316:G316"/>
    <mergeCell ref="H316:S316"/>
    <mergeCell ref="T316:W316"/>
    <mergeCell ref="X316:AC316"/>
    <mergeCell ref="AD316:AI316"/>
    <mergeCell ref="C317:D317"/>
    <mergeCell ref="F317:G317"/>
    <mergeCell ref="H317:L317"/>
    <mergeCell ref="O317:S317"/>
    <mergeCell ref="T317:W317"/>
    <mergeCell ref="X317:AC317"/>
    <mergeCell ref="AD317:AI317"/>
    <mergeCell ref="C318:D318"/>
    <mergeCell ref="F318:G318"/>
    <mergeCell ref="H318:L318"/>
    <mergeCell ref="O318:S318"/>
    <mergeCell ref="T318:W318"/>
    <mergeCell ref="X318:AC318"/>
    <mergeCell ref="AD318:AI318"/>
    <mergeCell ref="C319:D319"/>
    <mergeCell ref="F319:G319"/>
    <mergeCell ref="H319:L319"/>
    <mergeCell ref="O319:S319"/>
    <mergeCell ref="T319:W319"/>
    <mergeCell ref="X319:AC319"/>
    <mergeCell ref="AD319:AI319"/>
    <mergeCell ref="T326:W326"/>
    <mergeCell ref="X326:AC326"/>
    <mergeCell ref="AD326:AI326"/>
    <mergeCell ref="C320:D320"/>
    <mergeCell ref="F320:G320"/>
    <mergeCell ref="H320:L320"/>
    <mergeCell ref="O320:S320"/>
    <mergeCell ref="T320:W320"/>
    <mergeCell ref="X320:AC320"/>
    <mergeCell ref="AD320:AI320"/>
    <mergeCell ref="C321:D321"/>
    <mergeCell ref="F321:G321"/>
    <mergeCell ref="T321:W321"/>
    <mergeCell ref="X321:AC321"/>
    <mergeCell ref="AD321:AI321"/>
    <mergeCell ref="H321:M321"/>
    <mergeCell ref="N321:S321"/>
    <mergeCell ref="C323:G323"/>
    <mergeCell ref="H323:S323"/>
    <mergeCell ref="T323:W323"/>
    <mergeCell ref="X323:AC323"/>
    <mergeCell ref="AD323:AI323"/>
    <mergeCell ref="C327:D327"/>
    <mergeCell ref="F327:G327"/>
    <mergeCell ref="H327:L327"/>
    <mergeCell ref="O327:S327"/>
    <mergeCell ref="T327:W327"/>
    <mergeCell ref="X327:AC327"/>
    <mergeCell ref="AD327:AI327"/>
    <mergeCell ref="C328:D328"/>
    <mergeCell ref="F328:G328"/>
    <mergeCell ref="H328:M328"/>
    <mergeCell ref="N328:S328"/>
    <mergeCell ref="T328:W328"/>
    <mergeCell ref="X328:AC328"/>
    <mergeCell ref="AD328:AI328"/>
    <mergeCell ref="C324:D324"/>
    <mergeCell ref="F324:G324"/>
    <mergeCell ref="H324:L324"/>
    <mergeCell ref="O324:S324"/>
    <mergeCell ref="T324:W324"/>
    <mergeCell ref="X324:AC324"/>
    <mergeCell ref="AD324:AI324"/>
    <mergeCell ref="C325:D325"/>
    <mergeCell ref="F325:G325"/>
    <mergeCell ref="H325:L325"/>
    <mergeCell ref="O325:S325"/>
    <mergeCell ref="T325:W325"/>
    <mergeCell ref="X325:AC325"/>
    <mergeCell ref="AD325:AI325"/>
    <mergeCell ref="C326:D326"/>
    <mergeCell ref="F326:G326"/>
    <mergeCell ref="H326:L326"/>
    <mergeCell ref="O326:S326"/>
  </mergeCells>
  <phoneticPr fontId="8"/>
  <printOptions horizontalCentered="1"/>
  <pageMargins left="0.19685039370078741" right="0.19685039370078741" top="0.19685039370078741" bottom="0.19685039370078741" header="0.31496062992125984" footer="0.11811023622047245"/>
  <pageSetup paperSize="9" scale="75" orientation="portrait" horizontalDpi="4294967293" r:id="rId1"/>
  <rowBreaks count="6" manualBreakCount="6">
    <brk id="44" max="36" man="1"/>
    <brk id="54" max="16383" man="1"/>
    <brk id="97" max="36" man="1"/>
    <brk id="110" max="36" man="1"/>
    <brk id="222" max="16383" man="1"/>
    <brk id="3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E2B3-C7FE-4AA0-B42B-DB2A9F0B1E54}">
  <sheetPr>
    <tabColor rgb="FF0033CC"/>
  </sheetPr>
  <dimension ref="A1:G68"/>
  <sheetViews>
    <sheetView showGridLines="0" view="pageBreakPreview" zoomScale="90" zoomScaleNormal="100" zoomScaleSheetLayoutView="90" workbookViewId="0">
      <pane xSplit="2" ySplit="4" topLeftCell="C5" activePane="bottomRight" state="frozen"/>
      <selection pane="topRight" activeCell="C1" sqref="C1"/>
      <selection pane="bottomLeft" activeCell="A5" sqref="A5"/>
      <selection pane="bottomRight" activeCell="A11" sqref="A11"/>
    </sheetView>
  </sheetViews>
  <sheetFormatPr defaultRowHeight="15"/>
  <cols>
    <col min="1" max="1" width="11.5546875" style="116" customWidth="1"/>
    <col min="2" max="2" width="23.6640625" style="116" customWidth="1"/>
    <col min="3" max="5" width="23.6640625" style="117" customWidth="1"/>
    <col min="6" max="6" width="23.6640625" style="125" customWidth="1"/>
    <col min="7" max="8" width="5" style="117" customWidth="1"/>
    <col min="9" max="253" width="8.88671875" style="117"/>
    <col min="254" max="254" width="5.6640625" style="117" customWidth="1"/>
    <col min="255" max="255" width="14.44140625" style="117" customWidth="1"/>
    <col min="256" max="256" width="19.6640625" style="117" customWidth="1"/>
    <col min="257" max="257" width="2.77734375" style="117" customWidth="1"/>
    <col min="258" max="258" width="19.6640625" style="117" customWidth="1"/>
    <col min="259" max="259" width="2.77734375" style="117" customWidth="1"/>
    <col min="260" max="260" width="19.6640625" style="117" customWidth="1"/>
    <col min="261" max="261" width="2.77734375" style="117" customWidth="1"/>
    <col min="262" max="262" width="20" style="117" customWidth="1"/>
    <col min="263" max="509" width="8.88671875" style="117"/>
    <col min="510" max="510" width="5.6640625" style="117" customWidth="1"/>
    <col min="511" max="511" width="14.44140625" style="117" customWidth="1"/>
    <col min="512" max="512" width="19.6640625" style="117" customWidth="1"/>
    <col min="513" max="513" width="2.77734375" style="117" customWidth="1"/>
    <col min="514" max="514" width="19.6640625" style="117" customWidth="1"/>
    <col min="515" max="515" width="2.77734375" style="117" customWidth="1"/>
    <col min="516" max="516" width="19.6640625" style="117" customWidth="1"/>
    <col min="517" max="517" width="2.77734375" style="117" customWidth="1"/>
    <col min="518" max="518" width="20" style="117" customWidth="1"/>
    <col min="519" max="765" width="8.88671875" style="117"/>
    <col min="766" max="766" width="5.6640625" style="117" customWidth="1"/>
    <col min="767" max="767" width="14.44140625" style="117" customWidth="1"/>
    <col min="768" max="768" width="19.6640625" style="117" customWidth="1"/>
    <col min="769" max="769" width="2.77734375" style="117" customWidth="1"/>
    <col min="770" max="770" width="19.6640625" style="117" customWidth="1"/>
    <col min="771" max="771" width="2.77734375" style="117" customWidth="1"/>
    <col min="772" max="772" width="19.6640625" style="117" customWidth="1"/>
    <col min="773" max="773" width="2.77734375" style="117" customWidth="1"/>
    <col min="774" max="774" width="20" style="117" customWidth="1"/>
    <col min="775" max="1021" width="8.88671875" style="117"/>
    <col min="1022" max="1022" width="5.6640625" style="117" customWidth="1"/>
    <col min="1023" max="1023" width="14.44140625" style="117" customWidth="1"/>
    <col min="1024" max="1024" width="19.6640625" style="117" customWidth="1"/>
    <col min="1025" max="1025" width="2.77734375" style="117" customWidth="1"/>
    <col min="1026" max="1026" width="19.6640625" style="117" customWidth="1"/>
    <col min="1027" max="1027" width="2.77734375" style="117" customWidth="1"/>
    <col min="1028" max="1028" width="19.6640625" style="117" customWidth="1"/>
    <col min="1029" max="1029" width="2.77734375" style="117" customWidth="1"/>
    <col min="1030" max="1030" width="20" style="117" customWidth="1"/>
    <col min="1031" max="1277" width="8.88671875" style="117"/>
    <col min="1278" max="1278" width="5.6640625" style="117" customWidth="1"/>
    <col min="1279" max="1279" width="14.44140625" style="117" customWidth="1"/>
    <col min="1280" max="1280" width="19.6640625" style="117" customWidth="1"/>
    <col min="1281" max="1281" width="2.77734375" style="117" customWidth="1"/>
    <col min="1282" max="1282" width="19.6640625" style="117" customWidth="1"/>
    <col min="1283" max="1283" width="2.77734375" style="117" customWidth="1"/>
    <col min="1284" max="1284" width="19.6640625" style="117" customWidth="1"/>
    <col min="1285" max="1285" width="2.77734375" style="117" customWidth="1"/>
    <col min="1286" max="1286" width="20" style="117" customWidth="1"/>
    <col min="1287" max="1533" width="8.88671875" style="117"/>
    <col min="1534" max="1534" width="5.6640625" style="117" customWidth="1"/>
    <col min="1535" max="1535" width="14.44140625" style="117" customWidth="1"/>
    <col min="1536" max="1536" width="19.6640625" style="117" customWidth="1"/>
    <col min="1537" max="1537" width="2.77734375" style="117" customWidth="1"/>
    <col min="1538" max="1538" width="19.6640625" style="117" customWidth="1"/>
    <col min="1539" max="1539" width="2.77734375" style="117" customWidth="1"/>
    <col min="1540" max="1540" width="19.6640625" style="117" customWidth="1"/>
    <col min="1541" max="1541" width="2.77734375" style="117" customWidth="1"/>
    <col min="1542" max="1542" width="20" style="117" customWidth="1"/>
    <col min="1543" max="1789" width="8.88671875" style="117"/>
    <col min="1790" max="1790" width="5.6640625" style="117" customWidth="1"/>
    <col min="1791" max="1791" width="14.44140625" style="117" customWidth="1"/>
    <col min="1792" max="1792" width="19.6640625" style="117" customWidth="1"/>
    <col min="1793" max="1793" width="2.77734375" style="117" customWidth="1"/>
    <col min="1794" max="1794" width="19.6640625" style="117" customWidth="1"/>
    <col min="1795" max="1795" width="2.77734375" style="117" customWidth="1"/>
    <col min="1796" max="1796" width="19.6640625" style="117" customWidth="1"/>
    <col min="1797" max="1797" width="2.77734375" style="117" customWidth="1"/>
    <col min="1798" max="1798" width="20" style="117" customWidth="1"/>
    <col min="1799" max="2045" width="8.88671875" style="117"/>
    <col min="2046" max="2046" width="5.6640625" style="117" customWidth="1"/>
    <col min="2047" max="2047" width="14.44140625" style="117" customWidth="1"/>
    <col min="2048" max="2048" width="19.6640625" style="117" customWidth="1"/>
    <col min="2049" max="2049" width="2.77734375" style="117" customWidth="1"/>
    <col min="2050" max="2050" width="19.6640625" style="117" customWidth="1"/>
    <col min="2051" max="2051" width="2.77734375" style="117" customWidth="1"/>
    <col min="2052" max="2052" width="19.6640625" style="117" customWidth="1"/>
    <col min="2053" max="2053" width="2.77734375" style="117" customWidth="1"/>
    <col min="2054" max="2054" width="20" style="117" customWidth="1"/>
    <col min="2055" max="2301" width="8.88671875" style="117"/>
    <col min="2302" max="2302" width="5.6640625" style="117" customWidth="1"/>
    <col min="2303" max="2303" width="14.44140625" style="117" customWidth="1"/>
    <col min="2304" max="2304" width="19.6640625" style="117" customWidth="1"/>
    <col min="2305" max="2305" width="2.77734375" style="117" customWidth="1"/>
    <col min="2306" max="2306" width="19.6640625" style="117" customWidth="1"/>
    <col min="2307" max="2307" width="2.77734375" style="117" customWidth="1"/>
    <col min="2308" max="2308" width="19.6640625" style="117" customWidth="1"/>
    <col min="2309" max="2309" width="2.77734375" style="117" customWidth="1"/>
    <col min="2310" max="2310" width="20" style="117" customWidth="1"/>
    <col min="2311" max="2557" width="8.88671875" style="117"/>
    <col min="2558" max="2558" width="5.6640625" style="117" customWidth="1"/>
    <col min="2559" max="2559" width="14.44140625" style="117" customWidth="1"/>
    <col min="2560" max="2560" width="19.6640625" style="117" customWidth="1"/>
    <col min="2561" max="2561" width="2.77734375" style="117" customWidth="1"/>
    <col min="2562" max="2562" width="19.6640625" style="117" customWidth="1"/>
    <col min="2563" max="2563" width="2.77734375" style="117" customWidth="1"/>
    <col min="2564" max="2564" width="19.6640625" style="117" customWidth="1"/>
    <col min="2565" max="2565" width="2.77734375" style="117" customWidth="1"/>
    <col min="2566" max="2566" width="20" style="117" customWidth="1"/>
    <col min="2567" max="2813" width="8.88671875" style="117"/>
    <col min="2814" max="2814" width="5.6640625" style="117" customWidth="1"/>
    <col min="2815" max="2815" width="14.44140625" style="117" customWidth="1"/>
    <col min="2816" max="2816" width="19.6640625" style="117" customWidth="1"/>
    <col min="2817" max="2817" width="2.77734375" style="117" customWidth="1"/>
    <col min="2818" max="2818" width="19.6640625" style="117" customWidth="1"/>
    <col min="2819" max="2819" width="2.77734375" style="117" customWidth="1"/>
    <col min="2820" max="2820" width="19.6640625" style="117" customWidth="1"/>
    <col min="2821" max="2821" width="2.77734375" style="117" customWidth="1"/>
    <col min="2822" max="2822" width="20" style="117" customWidth="1"/>
    <col min="2823" max="3069" width="8.88671875" style="117"/>
    <col min="3070" max="3070" width="5.6640625" style="117" customWidth="1"/>
    <col min="3071" max="3071" width="14.44140625" style="117" customWidth="1"/>
    <col min="3072" max="3072" width="19.6640625" style="117" customWidth="1"/>
    <col min="3073" max="3073" width="2.77734375" style="117" customWidth="1"/>
    <col min="3074" max="3074" width="19.6640625" style="117" customWidth="1"/>
    <col min="3075" max="3075" width="2.77734375" style="117" customWidth="1"/>
    <col min="3076" max="3076" width="19.6640625" style="117" customWidth="1"/>
    <col min="3077" max="3077" width="2.77734375" style="117" customWidth="1"/>
    <col min="3078" max="3078" width="20" style="117" customWidth="1"/>
    <col min="3079" max="3325" width="8.88671875" style="117"/>
    <col min="3326" max="3326" width="5.6640625" style="117" customWidth="1"/>
    <col min="3327" max="3327" width="14.44140625" style="117" customWidth="1"/>
    <col min="3328" max="3328" width="19.6640625" style="117" customWidth="1"/>
    <col min="3329" max="3329" width="2.77734375" style="117" customWidth="1"/>
    <col min="3330" max="3330" width="19.6640625" style="117" customWidth="1"/>
    <col min="3331" max="3331" width="2.77734375" style="117" customWidth="1"/>
    <col min="3332" max="3332" width="19.6640625" style="117" customWidth="1"/>
    <col min="3333" max="3333" width="2.77734375" style="117" customWidth="1"/>
    <col min="3334" max="3334" width="20" style="117" customWidth="1"/>
    <col min="3335" max="3581" width="8.88671875" style="117"/>
    <col min="3582" max="3582" width="5.6640625" style="117" customWidth="1"/>
    <col min="3583" max="3583" width="14.44140625" style="117" customWidth="1"/>
    <col min="3584" max="3584" width="19.6640625" style="117" customWidth="1"/>
    <col min="3585" max="3585" width="2.77734375" style="117" customWidth="1"/>
    <col min="3586" max="3586" width="19.6640625" style="117" customWidth="1"/>
    <col min="3587" max="3587" width="2.77734375" style="117" customWidth="1"/>
    <col min="3588" max="3588" width="19.6640625" style="117" customWidth="1"/>
    <col min="3589" max="3589" width="2.77734375" style="117" customWidth="1"/>
    <col min="3590" max="3590" width="20" style="117" customWidth="1"/>
    <col min="3591" max="3837" width="8.88671875" style="117"/>
    <col min="3838" max="3838" width="5.6640625" style="117" customWidth="1"/>
    <col min="3839" max="3839" width="14.44140625" style="117" customWidth="1"/>
    <col min="3840" max="3840" width="19.6640625" style="117" customWidth="1"/>
    <col min="3841" max="3841" width="2.77734375" style="117" customWidth="1"/>
    <col min="3842" max="3842" width="19.6640625" style="117" customWidth="1"/>
    <col min="3843" max="3843" width="2.77734375" style="117" customWidth="1"/>
    <col min="3844" max="3844" width="19.6640625" style="117" customWidth="1"/>
    <col min="3845" max="3845" width="2.77734375" style="117" customWidth="1"/>
    <col min="3846" max="3846" width="20" style="117" customWidth="1"/>
    <col min="3847" max="4093" width="8.88671875" style="117"/>
    <col min="4094" max="4094" width="5.6640625" style="117" customWidth="1"/>
    <col min="4095" max="4095" width="14.44140625" style="117" customWidth="1"/>
    <col min="4096" max="4096" width="19.6640625" style="117" customWidth="1"/>
    <col min="4097" max="4097" width="2.77734375" style="117" customWidth="1"/>
    <col min="4098" max="4098" width="19.6640625" style="117" customWidth="1"/>
    <col min="4099" max="4099" width="2.77734375" style="117" customWidth="1"/>
    <col min="4100" max="4100" width="19.6640625" style="117" customWidth="1"/>
    <col min="4101" max="4101" width="2.77734375" style="117" customWidth="1"/>
    <col min="4102" max="4102" width="20" style="117" customWidth="1"/>
    <col min="4103" max="4349" width="8.88671875" style="117"/>
    <col min="4350" max="4350" width="5.6640625" style="117" customWidth="1"/>
    <col min="4351" max="4351" width="14.44140625" style="117" customWidth="1"/>
    <col min="4352" max="4352" width="19.6640625" style="117" customWidth="1"/>
    <col min="4353" max="4353" width="2.77734375" style="117" customWidth="1"/>
    <col min="4354" max="4354" width="19.6640625" style="117" customWidth="1"/>
    <col min="4355" max="4355" width="2.77734375" style="117" customWidth="1"/>
    <col min="4356" max="4356" width="19.6640625" style="117" customWidth="1"/>
    <col min="4357" max="4357" width="2.77734375" style="117" customWidth="1"/>
    <col min="4358" max="4358" width="20" style="117" customWidth="1"/>
    <col min="4359" max="4605" width="8.88671875" style="117"/>
    <col min="4606" max="4606" width="5.6640625" style="117" customWidth="1"/>
    <col min="4607" max="4607" width="14.44140625" style="117" customWidth="1"/>
    <col min="4608" max="4608" width="19.6640625" style="117" customWidth="1"/>
    <col min="4609" max="4609" width="2.77734375" style="117" customWidth="1"/>
    <col min="4610" max="4610" width="19.6640625" style="117" customWidth="1"/>
    <col min="4611" max="4611" width="2.77734375" style="117" customWidth="1"/>
    <col min="4612" max="4612" width="19.6640625" style="117" customWidth="1"/>
    <col min="4613" max="4613" width="2.77734375" style="117" customWidth="1"/>
    <col min="4614" max="4614" width="20" style="117" customWidth="1"/>
    <col min="4615" max="4861" width="8.88671875" style="117"/>
    <col min="4862" max="4862" width="5.6640625" style="117" customWidth="1"/>
    <col min="4863" max="4863" width="14.44140625" style="117" customWidth="1"/>
    <col min="4864" max="4864" width="19.6640625" style="117" customWidth="1"/>
    <col min="4865" max="4865" width="2.77734375" style="117" customWidth="1"/>
    <col min="4866" max="4866" width="19.6640625" style="117" customWidth="1"/>
    <col min="4867" max="4867" width="2.77734375" style="117" customWidth="1"/>
    <col min="4868" max="4868" width="19.6640625" style="117" customWidth="1"/>
    <col min="4869" max="4869" width="2.77734375" style="117" customWidth="1"/>
    <col min="4870" max="4870" width="20" style="117" customWidth="1"/>
    <col min="4871" max="5117" width="8.88671875" style="117"/>
    <col min="5118" max="5118" width="5.6640625" style="117" customWidth="1"/>
    <col min="5119" max="5119" width="14.44140625" style="117" customWidth="1"/>
    <col min="5120" max="5120" width="19.6640625" style="117" customWidth="1"/>
    <col min="5121" max="5121" width="2.77734375" style="117" customWidth="1"/>
    <col min="5122" max="5122" width="19.6640625" style="117" customWidth="1"/>
    <col min="5123" max="5123" width="2.77734375" style="117" customWidth="1"/>
    <col min="5124" max="5124" width="19.6640625" style="117" customWidth="1"/>
    <col min="5125" max="5125" width="2.77734375" style="117" customWidth="1"/>
    <col min="5126" max="5126" width="20" style="117" customWidth="1"/>
    <col min="5127" max="5373" width="8.88671875" style="117"/>
    <col min="5374" max="5374" width="5.6640625" style="117" customWidth="1"/>
    <col min="5375" max="5375" width="14.44140625" style="117" customWidth="1"/>
    <col min="5376" max="5376" width="19.6640625" style="117" customWidth="1"/>
    <col min="5377" max="5377" width="2.77734375" style="117" customWidth="1"/>
    <col min="5378" max="5378" width="19.6640625" style="117" customWidth="1"/>
    <col min="5379" max="5379" width="2.77734375" style="117" customWidth="1"/>
    <col min="5380" max="5380" width="19.6640625" style="117" customWidth="1"/>
    <col min="5381" max="5381" width="2.77734375" style="117" customWidth="1"/>
    <col min="5382" max="5382" width="20" style="117" customWidth="1"/>
    <col min="5383" max="5629" width="8.88671875" style="117"/>
    <col min="5630" max="5630" width="5.6640625" style="117" customWidth="1"/>
    <col min="5631" max="5631" width="14.44140625" style="117" customWidth="1"/>
    <col min="5632" max="5632" width="19.6640625" style="117" customWidth="1"/>
    <col min="5633" max="5633" width="2.77734375" style="117" customWidth="1"/>
    <col min="5634" max="5634" width="19.6640625" style="117" customWidth="1"/>
    <col min="5635" max="5635" width="2.77734375" style="117" customWidth="1"/>
    <col min="5636" max="5636" width="19.6640625" style="117" customWidth="1"/>
    <col min="5637" max="5637" width="2.77734375" style="117" customWidth="1"/>
    <col min="5638" max="5638" width="20" style="117" customWidth="1"/>
    <col min="5639" max="5885" width="8.88671875" style="117"/>
    <col min="5886" max="5886" width="5.6640625" style="117" customWidth="1"/>
    <col min="5887" max="5887" width="14.44140625" style="117" customWidth="1"/>
    <col min="5888" max="5888" width="19.6640625" style="117" customWidth="1"/>
    <col min="5889" max="5889" width="2.77734375" style="117" customWidth="1"/>
    <col min="5890" max="5890" width="19.6640625" style="117" customWidth="1"/>
    <col min="5891" max="5891" width="2.77734375" style="117" customWidth="1"/>
    <col min="5892" max="5892" width="19.6640625" style="117" customWidth="1"/>
    <col min="5893" max="5893" width="2.77734375" style="117" customWidth="1"/>
    <col min="5894" max="5894" width="20" style="117" customWidth="1"/>
    <col min="5895" max="6141" width="8.88671875" style="117"/>
    <col min="6142" max="6142" width="5.6640625" style="117" customWidth="1"/>
    <col min="6143" max="6143" width="14.44140625" style="117" customWidth="1"/>
    <col min="6144" max="6144" width="19.6640625" style="117" customWidth="1"/>
    <col min="6145" max="6145" width="2.77734375" style="117" customWidth="1"/>
    <col min="6146" max="6146" width="19.6640625" style="117" customWidth="1"/>
    <col min="6147" max="6147" width="2.77734375" style="117" customWidth="1"/>
    <col min="6148" max="6148" width="19.6640625" style="117" customWidth="1"/>
    <col min="6149" max="6149" width="2.77734375" style="117" customWidth="1"/>
    <col min="6150" max="6150" width="20" style="117" customWidth="1"/>
    <col min="6151" max="6397" width="8.88671875" style="117"/>
    <col min="6398" max="6398" width="5.6640625" style="117" customWidth="1"/>
    <col min="6399" max="6399" width="14.44140625" style="117" customWidth="1"/>
    <col min="6400" max="6400" width="19.6640625" style="117" customWidth="1"/>
    <col min="6401" max="6401" width="2.77734375" style="117" customWidth="1"/>
    <col min="6402" max="6402" width="19.6640625" style="117" customWidth="1"/>
    <col min="6403" max="6403" width="2.77734375" style="117" customWidth="1"/>
    <col min="6404" max="6404" width="19.6640625" style="117" customWidth="1"/>
    <col min="6405" max="6405" width="2.77734375" style="117" customWidth="1"/>
    <col min="6406" max="6406" width="20" style="117" customWidth="1"/>
    <col min="6407" max="6653" width="8.88671875" style="117"/>
    <col min="6654" max="6654" width="5.6640625" style="117" customWidth="1"/>
    <col min="6655" max="6655" width="14.44140625" style="117" customWidth="1"/>
    <col min="6656" max="6656" width="19.6640625" style="117" customWidth="1"/>
    <col min="6657" max="6657" width="2.77734375" style="117" customWidth="1"/>
    <col min="6658" max="6658" width="19.6640625" style="117" customWidth="1"/>
    <col min="6659" max="6659" width="2.77734375" style="117" customWidth="1"/>
    <col min="6660" max="6660" width="19.6640625" style="117" customWidth="1"/>
    <col min="6661" max="6661" width="2.77734375" style="117" customWidth="1"/>
    <col min="6662" max="6662" width="20" style="117" customWidth="1"/>
    <col min="6663" max="6909" width="8.88671875" style="117"/>
    <col min="6910" max="6910" width="5.6640625" style="117" customWidth="1"/>
    <col min="6911" max="6911" width="14.44140625" style="117" customWidth="1"/>
    <col min="6912" max="6912" width="19.6640625" style="117" customWidth="1"/>
    <col min="6913" max="6913" width="2.77734375" style="117" customWidth="1"/>
    <col min="6914" max="6914" width="19.6640625" style="117" customWidth="1"/>
    <col min="6915" max="6915" width="2.77734375" style="117" customWidth="1"/>
    <col min="6916" max="6916" width="19.6640625" style="117" customWidth="1"/>
    <col min="6917" max="6917" width="2.77734375" style="117" customWidth="1"/>
    <col min="6918" max="6918" width="20" style="117" customWidth="1"/>
    <col min="6919" max="7165" width="8.88671875" style="117"/>
    <col min="7166" max="7166" width="5.6640625" style="117" customWidth="1"/>
    <col min="7167" max="7167" width="14.44140625" style="117" customWidth="1"/>
    <col min="7168" max="7168" width="19.6640625" style="117" customWidth="1"/>
    <col min="7169" max="7169" width="2.77734375" style="117" customWidth="1"/>
    <col min="7170" max="7170" width="19.6640625" style="117" customWidth="1"/>
    <col min="7171" max="7171" width="2.77734375" style="117" customWidth="1"/>
    <col min="7172" max="7172" width="19.6640625" style="117" customWidth="1"/>
    <col min="7173" max="7173" width="2.77734375" style="117" customWidth="1"/>
    <col min="7174" max="7174" width="20" style="117" customWidth="1"/>
    <col min="7175" max="7421" width="8.88671875" style="117"/>
    <col min="7422" max="7422" width="5.6640625" style="117" customWidth="1"/>
    <col min="7423" max="7423" width="14.44140625" style="117" customWidth="1"/>
    <col min="7424" max="7424" width="19.6640625" style="117" customWidth="1"/>
    <col min="7425" max="7425" width="2.77734375" style="117" customWidth="1"/>
    <col min="7426" max="7426" width="19.6640625" style="117" customWidth="1"/>
    <col min="7427" max="7427" width="2.77734375" style="117" customWidth="1"/>
    <col min="7428" max="7428" width="19.6640625" style="117" customWidth="1"/>
    <col min="7429" max="7429" width="2.77734375" style="117" customWidth="1"/>
    <col min="7430" max="7430" width="20" style="117" customWidth="1"/>
    <col min="7431" max="7677" width="8.88671875" style="117"/>
    <col min="7678" max="7678" width="5.6640625" style="117" customWidth="1"/>
    <col min="7679" max="7679" width="14.44140625" style="117" customWidth="1"/>
    <col min="7680" max="7680" width="19.6640625" style="117" customWidth="1"/>
    <col min="7681" max="7681" width="2.77734375" style="117" customWidth="1"/>
    <col min="7682" max="7682" width="19.6640625" style="117" customWidth="1"/>
    <col min="7683" max="7683" width="2.77734375" style="117" customWidth="1"/>
    <col min="7684" max="7684" width="19.6640625" style="117" customWidth="1"/>
    <col min="7685" max="7685" width="2.77734375" style="117" customWidth="1"/>
    <col min="7686" max="7686" width="20" style="117" customWidth="1"/>
    <col min="7687" max="7933" width="8.88671875" style="117"/>
    <col min="7934" max="7934" width="5.6640625" style="117" customWidth="1"/>
    <col min="7935" max="7935" width="14.44140625" style="117" customWidth="1"/>
    <col min="7936" max="7936" width="19.6640625" style="117" customWidth="1"/>
    <col min="7937" max="7937" width="2.77734375" style="117" customWidth="1"/>
    <col min="7938" max="7938" width="19.6640625" style="117" customWidth="1"/>
    <col min="7939" max="7939" width="2.77734375" style="117" customWidth="1"/>
    <col min="7940" max="7940" width="19.6640625" style="117" customWidth="1"/>
    <col min="7941" max="7941" width="2.77734375" style="117" customWidth="1"/>
    <col min="7942" max="7942" width="20" style="117" customWidth="1"/>
    <col min="7943" max="8189" width="8.88671875" style="117"/>
    <col min="8190" max="8190" width="5.6640625" style="117" customWidth="1"/>
    <col min="8191" max="8191" width="14.44140625" style="117" customWidth="1"/>
    <col min="8192" max="8192" width="19.6640625" style="117" customWidth="1"/>
    <col min="8193" max="8193" width="2.77734375" style="117" customWidth="1"/>
    <col min="8194" max="8194" width="19.6640625" style="117" customWidth="1"/>
    <col min="8195" max="8195" width="2.77734375" style="117" customWidth="1"/>
    <col min="8196" max="8196" width="19.6640625" style="117" customWidth="1"/>
    <col min="8197" max="8197" width="2.77734375" style="117" customWidth="1"/>
    <col min="8198" max="8198" width="20" style="117" customWidth="1"/>
    <col min="8199" max="8445" width="8.88671875" style="117"/>
    <col min="8446" max="8446" width="5.6640625" style="117" customWidth="1"/>
    <col min="8447" max="8447" width="14.44140625" style="117" customWidth="1"/>
    <col min="8448" max="8448" width="19.6640625" style="117" customWidth="1"/>
    <col min="8449" max="8449" width="2.77734375" style="117" customWidth="1"/>
    <col min="8450" max="8450" width="19.6640625" style="117" customWidth="1"/>
    <col min="8451" max="8451" width="2.77734375" style="117" customWidth="1"/>
    <col min="8452" max="8452" width="19.6640625" style="117" customWidth="1"/>
    <col min="8453" max="8453" width="2.77734375" style="117" customWidth="1"/>
    <col min="8454" max="8454" width="20" style="117" customWidth="1"/>
    <col min="8455" max="8701" width="8.88671875" style="117"/>
    <col min="8702" max="8702" width="5.6640625" style="117" customWidth="1"/>
    <col min="8703" max="8703" width="14.44140625" style="117" customWidth="1"/>
    <col min="8704" max="8704" width="19.6640625" style="117" customWidth="1"/>
    <col min="8705" max="8705" width="2.77734375" style="117" customWidth="1"/>
    <col min="8706" max="8706" width="19.6640625" style="117" customWidth="1"/>
    <col min="8707" max="8707" width="2.77734375" style="117" customWidth="1"/>
    <col min="8708" max="8708" width="19.6640625" style="117" customWidth="1"/>
    <col min="8709" max="8709" width="2.77734375" style="117" customWidth="1"/>
    <col min="8710" max="8710" width="20" style="117" customWidth="1"/>
    <col min="8711" max="8957" width="8.88671875" style="117"/>
    <col min="8958" max="8958" width="5.6640625" style="117" customWidth="1"/>
    <col min="8959" max="8959" width="14.44140625" style="117" customWidth="1"/>
    <col min="8960" max="8960" width="19.6640625" style="117" customWidth="1"/>
    <col min="8961" max="8961" width="2.77734375" style="117" customWidth="1"/>
    <col min="8962" max="8962" width="19.6640625" style="117" customWidth="1"/>
    <col min="8963" max="8963" width="2.77734375" style="117" customWidth="1"/>
    <col min="8964" max="8964" width="19.6640625" style="117" customWidth="1"/>
    <col min="8965" max="8965" width="2.77734375" style="117" customWidth="1"/>
    <col min="8966" max="8966" width="20" style="117" customWidth="1"/>
    <col min="8967" max="9213" width="8.88671875" style="117"/>
    <col min="9214" max="9214" width="5.6640625" style="117" customWidth="1"/>
    <col min="9215" max="9215" width="14.44140625" style="117" customWidth="1"/>
    <col min="9216" max="9216" width="19.6640625" style="117" customWidth="1"/>
    <col min="9217" max="9217" width="2.77734375" style="117" customWidth="1"/>
    <col min="9218" max="9218" width="19.6640625" style="117" customWidth="1"/>
    <col min="9219" max="9219" width="2.77734375" style="117" customWidth="1"/>
    <col min="9220" max="9220" width="19.6640625" style="117" customWidth="1"/>
    <col min="9221" max="9221" width="2.77734375" style="117" customWidth="1"/>
    <col min="9222" max="9222" width="20" style="117" customWidth="1"/>
    <col min="9223" max="9469" width="8.88671875" style="117"/>
    <col min="9470" max="9470" width="5.6640625" style="117" customWidth="1"/>
    <col min="9471" max="9471" width="14.44140625" style="117" customWidth="1"/>
    <col min="9472" max="9472" width="19.6640625" style="117" customWidth="1"/>
    <col min="9473" max="9473" width="2.77734375" style="117" customWidth="1"/>
    <col min="9474" max="9474" width="19.6640625" style="117" customWidth="1"/>
    <col min="9475" max="9475" width="2.77734375" style="117" customWidth="1"/>
    <col min="9476" max="9476" width="19.6640625" style="117" customWidth="1"/>
    <col min="9477" max="9477" width="2.77734375" style="117" customWidth="1"/>
    <col min="9478" max="9478" width="20" style="117" customWidth="1"/>
    <col min="9479" max="9725" width="8.88671875" style="117"/>
    <col min="9726" max="9726" width="5.6640625" style="117" customWidth="1"/>
    <col min="9727" max="9727" width="14.44140625" style="117" customWidth="1"/>
    <col min="9728" max="9728" width="19.6640625" style="117" customWidth="1"/>
    <col min="9729" max="9729" width="2.77734375" style="117" customWidth="1"/>
    <col min="9730" max="9730" width="19.6640625" style="117" customWidth="1"/>
    <col min="9731" max="9731" width="2.77734375" style="117" customWidth="1"/>
    <col min="9732" max="9732" width="19.6640625" style="117" customWidth="1"/>
    <col min="9733" max="9733" width="2.77734375" style="117" customWidth="1"/>
    <col min="9734" max="9734" width="20" style="117" customWidth="1"/>
    <col min="9735" max="9981" width="8.88671875" style="117"/>
    <col min="9982" max="9982" width="5.6640625" style="117" customWidth="1"/>
    <col min="9983" max="9983" width="14.44140625" style="117" customWidth="1"/>
    <col min="9984" max="9984" width="19.6640625" style="117" customWidth="1"/>
    <col min="9985" max="9985" width="2.77734375" style="117" customWidth="1"/>
    <col min="9986" max="9986" width="19.6640625" style="117" customWidth="1"/>
    <col min="9987" max="9987" width="2.77734375" style="117" customWidth="1"/>
    <col min="9988" max="9988" width="19.6640625" style="117" customWidth="1"/>
    <col min="9989" max="9989" width="2.77734375" style="117" customWidth="1"/>
    <col min="9990" max="9990" width="20" style="117" customWidth="1"/>
    <col min="9991" max="10237" width="8.88671875" style="117"/>
    <col min="10238" max="10238" width="5.6640625" style="117" customWidth="1"/>
    <col min="10239" max="10239" width="14.44140625" style="117" customWidth="1"/>
    <col min="10240" max="10240" width="19.6640625" style="117" customWidth="1"/>
    <col min="10241" max="10241" width="2.77734375" style="117" customWidth="1"/>
    <col min="10242" max="10242" width="19.6640625" style="117" customWidth="1"/>
    <col min="10243" max="10243" width="2.77734375" style="117" customWidth="1"/>
    <col min="10244" max="10244" width="19.6640625" style="117" customWidth="1"/>
    <col min="10245" max="10245" width="2.77734375" style="117" customWidth="1"/>
    <col min="10246" max="10246" width="20" style="117" customWidth="1"/>
    <col min="10247" max="10493" width="8.88671875" style="117"/>
    <col min="10494" max="10494" width="5.6640625" style="117" customWidth="1"/>
    <col min="10495" max="10495" width="14.44140625" style="117" customWidth="1"/>
    <col min="10496" max="10496" width="19.6640625" style="117" customWidth="1"/>
    <col min="10497" max="10497" width="2.77734375" style="117" customWidth="1"/>
    <col min="10498" max="10498" width="19.6640625" style="117" customWidth="1"/>
    <col min="10499" max="10499" width="2.77734375" style="117" customWidth="1"/>
    <col min="10500" max="10500" width="19.6640625" style="117" customWidth="1"/>
    <col min="10501" max="10501" width="2.77734375" style="117" customWidth="1"/>
    <col min="10502" max="10502" width="20" style="117" customWidth="1"/>
    <col min="10503" max="10749" width="8.88671875" style="117"/>
    <col min="10750" max="10750" width="5.6640625" style="117" customWidth="1"/>
    <col min="10751" max="10751" width="14.44140625" style="117" customWidth="1"/>
    <col min="10752" max="10752" width="19.6640625" style="117" customWidth="1"/>
    <col min="10753" max="10753" width="2.77734375" style="117" customWidth="1"/>
    <col min="10754" max="10754" width="19.6640625" style="117" customWidth="1"/>
    <col min="10755" max="10755" width="2.77734375" style="117" customWidth="1"/>
    <col min="10756" max="10756" width="19.6640625" style="117" customWidth="1"/>
    <col min="10757" max="10757" width="2.77734375" style="117" customWidth="1"/>
    <col min="10758" max="10758" width="20" style="117" customWidth="1"/>
    <col min="10759" max="11005" width="8.88671875" style="117"/>
    <col min="11006" max="11006" width="5.6640625" style="117" customWidth="1"/>
    <col min="11007" max="11007" width="14.44140625" style="117" customWidth="1"/>
    <col min="11008" max="11008" width="19.6640625" style="117" customWidth="1"/>
    <col min="11009" max="11009" width="2.77734375" style="117" customWidth="1"/>
    <col min="11010" max="11010" width="19.6640625" style="117" customWidth="1"/>
    <col min="11011" max="11011" width="2.77734375" style="117" customWidth="1"/>
    <col min="11012" max="11012" width="19.6640625" style="117" customWidth="1"/>
    <col min="11013" max="11013" width="2.77734375" style="117" customWidth="1"/>
    <col min="11014" max="11014" width="20" style="117" customWidth="1"/>
    <col min="11015" max="11261" width="8.88671875" style="117"/>
    <col min="11262" max="11262" width="5.6640625" style="117" customWidth="1"/>
    <col min="11263" max="11263" width="14.44140625" style="117" customWidth="1"/>
    <col min="11264" max="11264" width="19.6640625" style="117" customWidth="1"/>
    <col min="11265" max="11265" width="2.77734375" style="117" customWidth="1"/>
    <col min="11266" max="11266" width="19.6640625" style="117" customWidth="1"/>
    <col min="11267" max="11267" width="2.77734375" style="117" customWidth="1"/>
    <col min="11268" max="11268" width="19.6640625" style="117" customWidth="1"/>
    <col min="11269" max="11269" width="2.77734375" style="117" customWidth="1"/>
    <col min="11270" max="11270" width="20" style="117" customWidth="1"/>
    <col min="11271" max="11517" width="8.88671875" style="117"/>
    <col min="11518" max="11518" width="5.6640625" style="117" customWidth="1"/>
    <col min="11519" max="11519" width="14.44140625" style="117" customWidth="1"/>
    <col min="11520" max="11520" width="19.6640625" style="117" customWidth="1"/>
    <col min="11521" max="11521" width="2.77734375" style="117" customWidth="1"/>
    <col min="11522" max="11522" width="19.6640625" style="117" customWidth="1"/>
    <col min="11523" max="11523" width="2.77734375" style="117" customWidth="1"/>
    <col min="11524" max="11524" width="19.6640625" style="117" customWidth="1"/>
    <col min="11525" max="11525" width="2.77734375" style="117" customWidth="1"/>
    <col min="11526" max="11526" width="20" style="117" customWidth="1"/>
    <col min="11527" max="11773" width="8.88671875" style="117"/>
    <col min="11774" max="11774" width="5.6640625" style="117" customWidth="1"/>
    <col min="11775" max="11775" width="14.44140625" style="117" customWidth="1"/>
    <col min="11776" max="11776" width="19.6640625" style="117" customWidth="1"/>
    <col min="11777" max="11777" width="2.77734375" style="117" customWidth="1"/>
    <col min="11778" max="11778" width="19.6640625" style="117" customWidth="1"/>
    <col min="11779" max="11779" width="2.77734375" style="117" customWidth="1"/>
    <col min="11780" max="11780" width="19.6640625" style="117" customWidth="1"/>
    <col min="11781" max="11781" width="2.77734375" style="117" customWidth="1"/>
    <col min="11782" max="11782" width="20" style="117" customWidth="1"/>
    <col min="11783" max="12029" width="8.88671875" style="117"/>
    <col min="12030" max="12030" width="5.6640625" style="117" customWidth="1"/>
    <col min="12031" max="12031" width="14.44140625" style="117" customWidth="1"/>
    <col min="12032" max="12032" width="19.6640625" style="117" customWidth="1"/>
    <col min="12033" max="12033" width="2.77734375" style="117" customWidth="1"/>
    <col min="12034" max="12034" width="19.6640625" style="117" customWidth="1"/>
    <col min="12035" max="12035" width="2.77734375" style="117" customWidth="1"/>
    <col min="12036" max="12036" width="19.6640625" style="117" customWidth="1"/>
    <col min="12037" max="12037" width="2.77734375" style="117" customWidth="1"/>
    <col min="12038" max="12038" width="20" style="117" customWidth="1"/>
    <col min="12039" max="12285" width="8.88671875" style="117"/>
    <col min="12286" max="12286" width="5.6640625" style="117" customWidth="1"/>
    <col min="12287" max="12287" width="14.44140625" style="117" customWidth="1"/>
    <col min="12288" max="12288" width="19.6640625" style="117" customWidth="1"/>
    <col min="12289" max="12289" width="2.77734375" style="117" customWidth="1"/>
    <col min="12290" max="12290" width="19.6640625" style="117" customWidth="1"/>
    <col min="12291" max="12291" width="2.77734375" style="117" customWidth="1"/>
    <col min="12292" max="12292" width="19.6640625" style="117" customWidth="1"/>
    <col min="12293" max="12293" width="2.77734375" style="117" customWidth="1"/>
    <col min="12294" max="12294" width="20" style="117" customWidth="1"/>
    <col min="12295" max="12541" width="8.88671875" style="117"/>
    <col min="12542" max="12542" width="5.6640625" style="117" customWidth="1"/>
    <col min="12543" max="12543" width="14.44140625" style="117" customWidth="1"/>
    <col min="12544" max="12544" width="19.6640625" style="117" customWidth="1"/>
    <col min="12545" max="12545" width="2.77734375" style="117" customWidth="1"/>
    <col min="12546" max="12546" width="19.6640625" style="117" customWidth="1"/>
    <col min="12547" max="12547" width="2.77734375" style="117" customWidth="1"/>
    <col min="12548" max="12548" width="19.6640625" style="117" customWidth="1"/>
    <col min="12549" max="12549" width="2.77734375" style="117" customWidth="1"/>
    <col min="12550" max="12550" width="20" style="117" customWidth="1"/>
    <col min="12551" max="12797" width="8.88671875" style="117"/>
    <col min="12798" max="12798" width="5.6640625" style="117" customWidth="1"/>
    <col min="12799" max="12799" width="14.44140625" style="117" customWidth="1"/>
    <col min="12800" max="12800" width="19.6640625" style="117" customWidth="1"/>
    <col min="12801" max="12801" width="2.77734375" style="117" customWidth="1"/>
    <col min="12802" max="12802" width="19.6640625" style="117" customWidth="1"/>
    <col min="12803" max="12803" width="2.77734375" style="117" customWidth="1"/>
    <col min="12804" max="12804" width="19.6640625" style="117" customWidth="1"/>
    <col min="12805" max="12805" width="2.77734375" style="117" customWidth="1"/>
    <col min="12806" max="12806" width="20" style="117" customWidth="1"/>
    <col min="12807" max="13053" width="8.88671875" style="117"/>
    <col min="13054" max="13054" width="5.6640625" style="117" customWidth="1"/>
    <col min="13055" max="13055" width="14.44140625" style="117" customWidth="1"/>
    <col min="13056" max="13056" width="19.6640625" style="117" customWidth="1"/>
    <col min="13057" max="13057" width="2.77734375" style="117" customWidth="1"/>
    <col min="13058" max="13058" width="19.6640625" style="117" customWidth="1"/>
    <col min="13059" max="13059" width="2.77734375" style="117" customWidth="1"/>
    <col min="13060" max="13060" width="19.6640625" style="117" customWidth="1"/>
    <col min="13061" max="13061" width="2.77734375" style="117" customWidth="1"/>
    <col min="13062" max="13062" width="20" style="117" customWidth="1"/>
    <col min="13063" max="13309" width="8.88671875" style="117"/>
    <col min="13310" max="13310" width="5.6640625" style="117" customWidth="1"/>
    <col min="13311" max="13311" width="14.44140625" style="117" customWidth="1"/>
    <col min="13312" max="13312" width="19.6640625" style="117" customWidth="1"/>
    <col min="13313" max="13313" width="2.77734375" style="117" customWidth="1"/>
    <col min="13314" max="13314" width="19.6640625" style="117" customWidth="1"/>
    <col min="13315" max="13315" width="2.77734375" style="117" customWidth="1"/>
    <col min="13316" max="13316" width="19.6640625" style="117" customWidth="1"/>
    <col min="13317" max="13317" width="2.77734375" style="117" customWidth="1"/>
    <col min="13318" max="13318" width="20" style="117" customWidth="1"/>
    <col min="13319" max="13565" width="8.88671875" style="117"/>
    <col min="13566" max="13566" width="5.6640625" style="117" customWidth="1"/>
    <col min="13567" max="13567" width="14.44140625" style="117" customWidth="1"/>
    <col min="13568" max="13568" width="19.6640625" style="117" customWidth="1"/>
    <col min="13569" max="13569" width="2.77734375" style="117" customWidth="1"/>
    <col min="13570" max="13570" width="19.6640625" style="117" customWidth="1"/>
    <col min="13571" max="13571" width="2.77734375" style="117" customWidth="1"/>
    <col min="13572" max="13572" width="19.6640625" style="117" customWidth="1"/>
    <col min="13573" max="13573" width="2.77734375" style="117" customWidth="1"/>
    <col min="13574" max="13574" width="20" style="117" customWidth="1"/>
    <col min="13575" max="13821" width="8.88671875" style="117"/>
    <col min="13822" max="13822" width="5.6640625" style="117" customWidth="1"/>
    <col min="13823" max="13823" width="14.44140625" style="117" customWidth="1"/>
    <col min="13824" max="13824" width="19.6640625" style="117" customWidth="1"/>
    <col min="13825" max="13825" width="2.77734375" style="117" customWidth="1"/>
    <col min="13826" max="13826" width="19.6640625" style="117" customWidth="1"/>
    <col min="13827" max="13827" width="2.77734375" style="117" customWidth="1"/>
    <col min="13828" max="13828" width="19.6640625" style="117" customWidth="1"/>
    <col min="13829" max="13829" width="2.77734375" style="117" customWidth="1"/>
    <col min="13830" max="13830" width="20" style="117" customWidth="1"/>
    <col min="13831" max="14077" width="8.88671875" style="117"/>
    <col min="14078" max="14078" width="5.6640625" style="117" customWidth="1"/>
    <col min="14079" max="14079" width="14.44140625" style="117" customWidth="1"/>
    <col min="14080" max="14080" width="19.6640625" style="117" customWidth="1"/>
    <col min="14081" max="14081" width="2.77734375" style="117" customWidth="1"/>
    <col min="14082" max="14082" width="19.6640625" style="117" customWidth="1"/>
    <col min="14083" max="14083" width="2.77734375" style="117" customWidth="1"/>
    <col min="14084" max="14084" width="19.6640625" style="117" customWidth="1"/>
    <col min="14085" max="14085" width="2.77734375" style="117" customWidth="1"/>
    <col min="14086" max="14086" width="20" style="117" customWidth="1"/>
    <col min="14087" max="14333" width="8.88671875" style="117"/>
    <col min="14334" max="14334" width="5.6640625" style="117" customWidth="1"/>
    <col min="14335" max="14335" width="14.44140625" style="117" customWidth="1"/>
    <col min="14336" max="14336" width="19.6640625" style="117" customWidth="1"/>
    <col min="14337" max="14337" width="2.77734375" style="117" customWidth="1"/>
    <col min="14338" max="14338" width="19.6640625" style="117" customWidth="1"/>
    <col min="14339" max="14339" width="2.77734375" style="117" customWidth="1"/>
    <col min="14340" max="14340" width="19.6640625" style="117" customWidth="1"/>
    <col min="14341" max="14341" width="2.77734375" style="117" customWidth="1"/>
    <col min="14342" max="14342" width="20" style="117" customWidth="1"/>
    <col min="14343" max="14589" width="8.88671875" style="117"/>
    <col min="14590" max="14590" width="5.6640625" style="117" customWidth="1"/>
    <col min="14591" max="14591" width="14.44140625" style="117" customWidth="1"/>
    <col min="14592" max="14592" width="19.6640625" style="117" customWidth="1"/>
    <col min="14593" max="14593" width="2.77734375" style="117" customWidth="1"/>
    <col min="14594" max="14594" width="19.6640625" style="117" customWidth="1"/>
    <col min="14595" max="14595" width="2.77734375" style="117" customWidth="1"/>
    <col min="14596" max="14596" width="19.6640625" style="117" customWidth="1"/>
    <col min="14597" max="14597" width="2.77734375" style="117" customWidth="1"/>
    <col min="14598" max="14598" width="20" style="117" customWidth="1"/>
    <col min="14599" max="14845" width="8.88671875" style="117"/>
    <col min="14846" max="14846" width="5.6640625" style="117" customWidth="1"/>
    <col min="14847" max="14847" width="14.44140625" style="117" customWidth="1"/>
    <col min="14848" max="14848" width="19.6640625" style="117" customWidth="1"/>
    <col min="14849" max="14849" width="2.77734375" style="117" customWidth="1"/>
    <col min="14850" max="14850" width="19.6640625" style="117" customWidth="1"/>
    <col min="14851" max="14851" width="2.77734375" style="117" customWidth="1"/>
    <col min="14852" max="14852" width="19.6640625" style="117" customWidth="1"/>
    <col min="14853" max="14853" width="2.77734375" style="117" customWidth="1"/>
    <col min="14854" max="14854" width="20" style="117" customWidth="1"/>
    <col min="14855" max="15101" width="8.88671875" style="117"/>
    <col min="15102" max="15102" width="5.6640625" style="117" customWidth="1"/>
    <col min="15103" max="15103" width="14.44140625" style="117" customWidth="1"/>
    <col min="15104" max="15104" width="19.6640625" style="117" customWidth="1"/>
    <col min="15105" max="15105" width="2.77734375" style="117" customWidth="1"/>
    <col min="15106" max="15106" width="19.6640625" style="117" customWidth="1"/>
    <col min="15107" max="15107" width="2.77734375" style="117" customWidth="1"/>
    <col min="15108" max="15108" width="19.6640625" style="117" customWidth="1"/>
    <col min="15109" max="15109" width="2.77734375" style="117" customWidth="1"/>
    <col min="15110" max="15110" width="20" style="117" customWidth="1"/>
    <col min="15111" max="15357" width="8.88671875" style="117"/>
    <col min="15358" max="15358" width="5.6640625" style="117" customWidth="1"/>
    <col min="15359" max="15359" width="14.44140625" style="117" customWidth="1"/>
    <col min="15360" max="15360" width="19.6640625" style="117" customWidth="1"/>
    <col min="15361" max="15361" width="2.77734375" style="117" customWidth="1"/>
    <col min="15362" max="15362" width="19.6640625" style="117" customWidth="1"/>
    <col min="15363" max="15363" width="2.77734375" style="117" customWidth="1"/>
    <col min="15364" max="15364" width="19.6640625" style="117" customWidth="1"/>
    <col min="15365" max="15365" width="2.77734375" style="117" customWidth="1"/>
    <col min="15366" max="15366" width="20" style="117" customWidth="1"/>
    <col min="15367" max="15613" width="8.88671875" style="117"/>
    <col min="15614" max="15614" width="5.6640625" style="117" customWidth="1"/>
    <col min="15615" max="15615" width="14.44140625" style="117" customWidth="1"/>
    <col min="15616" max="15616" width="19.6640625" style="117" customWidth="1"/>
    <col min="15617" max="15617" width="2.77734375" style="117" customWidth="1"/>
    <col min="15618" max="15618" width="19.6640625" style="117" customWidth="1"/>
    <col min="15619" max="15619" width="2.77734375" style="117" customWidth="1"/>
    <col min="15620" max="15620" width="19.6640625" style="117" customWidth="1"/>
    <col min="15621" max="15621" width="2.77734375" style="117" customWidth="1"/>
    <col min="15622" max="15622" width="20" style="117" customWidth="1"/>
    <col min="15623" max="15869" width="8.88671875" style="117"/>
    <col min="15870" max="15870" width="5.6640625" style="117" customWidth="1"/>
    <col min="15871" max="15871" width="14.44140625" style="117" customWidth="1"/>
    <col min="15872" max="15872" width="19.6640625" style="117" customWidth="1"/>
    <col min="15873" max="15873" width="2.77734375" style="117" customWidth="1"/>
    <col min="15874" max="15874" width="19.6640625" style="117" customWidth="1"/>
    <col min="15875" max="15875" width="2.77734375" style="117" customWidth="1"/>
    <col min="15876" max="15876" width="19.6640625" style="117" customWidth="1"/>
    <col min="15877" max="15877" width="2.77734375" style="117" customWidth="1"/>
    <col min="15878" max="15878" width="20" style="117" customWidth="1"/>
    <col min="15879" max="16125" width="8.88671875" style="117"/>
    <col min="16126" max="16126" width="5.6640625" style="117" customWidth="1"/>
    <col min="16127" max="16127" width="14.44140625" style="117" customWidth="1"/>
    <col min="16128" max="16128" width="19.6640625" style="117" customWidth="1"/>
    <col min="16129" max="16129" width="2.77734375" style="117" customWidth="1"/>
    <col min="16130" max="16130" width="19.6640625" style="117" customWidth="1"/>
    <col min="16131" max="16131" width="2.77734375" style="117" customWidth="1"/>
    <col min="16132" max="16132" width="19.6640625" style="117" customWidth="1"/>
    <col min="16133" max="16133" width="2.77734375" style="117" customWidth="1"/>
    <col min="16134" max="16134" width="20" style="117" customWidth="1"/>
    <col min="16135" max="16384" width="8.88671875" style="117"/>
  </cols>
  <sheetData>
    <row r="1" spans="1:7">
      <c r="D1" s="118"/>
      <c r="E1" s="119" t="s">
        <v>391</v>
      </c>
      <c r="F1" s="120">
        <v>46048</v>
      </c>
    </row>
    <row r="2" spans="1:7" ht="18.75" customHeight="1">
      <c r="B2" s="117" t="s">
        <v>252</v>
      </c>
      <c r="C2" s="116"/>
      <c r="D2" s="121"/>
      <c r="E2" s="121"/>
      <c r="F2" s="122"/>
    </row>
    <row r="3" spans="1:7" ht="15.6" thickBot="1">
      <c r="B3" s="123"/>
      <c r="C3" s="124" t="s">
        <v>276</v>
      </c>
    </row>
    <row r="4" spans="1:7" ht="37.200000000000003" customHeight="1" thickTop="1" thickBot="1">
      <c r="A4" s="126" t="s">
        <v>253</v>
      </c>
      <c r="B4" s="127" t="s">
        <v>254</v>
      </c>
      <c r="C4" s="128" t="s">
        <v>256</v>
      </c>
      <c r="D4" s="128" t="s">
        <v>255</v>
      </c>
      <c r="E4" s="128" t="s">
        <v>264</v>
      </c>
      <c r="F4" s="129" t="s">
        <v>265</v>
      </c>
    </row>
    <row r="5" spans="1:7" s="125" customFormat="1" ht="16.2" thickTop="1" thickBot="1">
      <c r="A5" s="328">
        <v>46047</v>
      </c>
      <c r="B5" s="329" t="s">
        <v>257</v>
      </c>
      <c r="C5" s="330" t="s">
        <v>547</v>
      </c>
      <c r="D5" s="330" t="s">
        <v>600</v>
      </c>
      <c r="E5" s="330" t="s">
        <v>548</v>
      </c>
      <c r="F5" s="331" t="s">
        <v>550</v>
      </c>
      <c r="G5" s="117"/>
    </row>
    <row r="6" spans="1:7">
      <c r="A6" s="332"/>
      <c r="B6" s="333" t="s">
        <v>258</v>
      </c>
      <c r="C6" s="334" t="s">
        <v>551</v>
      </c>
      <c r="D6" s="334" t="s">
        <v>553</v>
      </c>
      <c r="E6" s="335" t="s">
        <v>552</v>
      </c>
      <c r="F6" s="336" t="s">
        <v>554</v>
      </c>
    </row>
    <row r="7" spans="1:7">
      <c r="A7" s="337"/>
      <c r="B7" s="338" t="s">
        <v>390</v>
      </c>
      <c r="C7" s="339" t="str">
        <f t="shared" ref="C7:F8" si="0">C6</f>
        <v>商大ク50</v>
      </c>
      <c r="D7" s="339" t="s">
        <v>454</v>
      </c>
      <c r="E7" s="340" t="s">
        <v>335</v>
      </c>
      <c r="F7" s="341" t="str">
        <f t="shared" si="0"/>
        <v>習台シ40</v>
      </c>
    </row>
    <row r="8" spans="1:7">
      <c r="A8" s="337" t="s">
        <v>266</v>
      </c>
      <c r="B8" s="338" t="s">
        <v>392</v>
      </c>
      <c r="C8" s="342" t="str">
        <f t="shared" si="0"/>
        <v>商大ク50</v>
      </c>
      <c r="D8" s="342" t="s">
        <v>454</v>
      </c>
      <c r="E8" s="343" t="s">
        <v>335</v>
      </c>
      <c r="F8" s="344" t="str">
        <f t="shared" si="0"/>
        <v>習台シ40</v>
      </c>
    </row>
    <row r="9" spans="1:7">
      <c r="A9" s="337"/>
      <c r="B9" s="338" t="s">
        <v>301</v>
      </c>
      <c r="C9" s="342" t="s">
        <v>555</v>
      </c>
      <c r="D9" s="342" t="s">
        <v>560</v>
      </c>
      <c r="E9" s="342" t="s">
        <v>557</v>
      </c>
      <c r="F9" s="344" t="s">
        <v>561</v>
      </c>
    </row>
    <row r="10" spans="1:7" s="130" customFormat="1" ht="15.6" thickBot="1">
      <c r="A10" s="345" t="s">
        <v>266</v>
      </c>
      <c r="B10" s="346" t="s">
        <v>259</v>
      </c>
      <c r="C10" s="347" t="s">
        <v>556</v>
      </c>
      <c r="D10" s="347" t="s">
        <v>558</v>
      </c>
      <c r="E10" s="347" t="s">
        <v>557</v>
      </c>
      <c r="F10" s="348" t="s">
        <v>559</v>
      </c>
    </row>
    <row r="11" spans="1:7" s="125" customFormat="1" ht="15.6" thickBot="1">
      <c r="A11" s="565">
        <v>46053</v>
      </c>
      <c r="B11" s="566" t="s">
        <v>257</v>
      </c>
      <c r="C11" s="567" t="s">
        <v>562</v>
      </c>
      <c r="D11" s="567" t="s">
        <v>563</v>
      </c>
      <c r="E11" s="567" t="s">
        <v>549</v>
      </c>
      <c r="F11" s="568" t="s">
        <v>564</v>
      </c>
    </row>
    <row r="12" spans="1:7">
      <c r="A12" s="265"/>
      <c r="B12" s="266" t="s">
        <v>258</v>
      </c>
      <c r="C12" s="296" t="s">
        <v>558</v>
      </c>
      <c r="D12" s="300" t="s">
        <v>565</v>
      </c>
      <c r="E12" s="296" t="s">
        <v>557</v>
      </c>
      <c r="F12" s="267" t="s">
        <v>559</v>
      </c>
    </row>
    <row r="13" spans="1:7">
      <c r="A13" s="268"/>
      <c r="B13" s="269" t="s">
        <v>390</v>
      </c>
      <c r="C13" s="301" t="s">
        <v>555</v>
      </c>
      <c r="D13" s="302"/>
      <c r="E13" s="275" t="s">
        <v>557</v>
      </c>
      <c r="F13" s="270"/>
    </row>
    <row r="14" spans="1:7">
      <c r="A14" s="268"/>
      <c r="B14" s="269" t="s">
        <v>392</v>
      </c>
      <c r="C14" s="301" t="s">
        <v>555</v>
      </c>
      <c r="D14" s="302"/>
      <c r="E14" s="271"/>
      <c r="F14" s="297"/>
    </row>
    <row r="15" spans="1:7">
      <c r="A15" s="268"/>
      <c r="B15" s="269" t="s">
        <v>301</v>
      </c>
      <c r="C15" s="271" t="s">
        <v>555</v>
      </c>
      <c r="D15" s="271" t="s">
        <v>560</v>
      </c>
      <c r="E15" s="271" t="s">
        <v>570</v>
      </c>
      <c r="F15" s="297" t="s">
        <v>572</v>
      </c>
    </row>
    <row r="16" spans="1:7" ht="15.6" thickBot="1">
      <c r="A16" s="272"/>
      <c r="B16" s="273" t="s">
        <v>259</v>
      </c>
      <c r="C16" s="298" t="s">
        <v>566</v>
      </c>
      <c r="D16" s="298" t="s">
        <v>567</v>
      </c>
      <c r="E16" s="298" t="s">
        <v>568</v>
      </c>
      <c r="F16" s="299" t="s">
        <v>569</v>
      </c>
    </row>
    <row r="17" spans="1:6" ht="15.6" thickBot="1">
      <c r="A17" s="569">
        <v>46061</v>
      </c>
      <c r="B17" s="566" t="s">
        <v>257</v>
      </c>
      <c r="C17" s="303"/>
      <c r="D17" s="567" t="s">
        <v>574</v>
      </c>
      <c r="E17" s="303"/>
      <c r="F17" s="568" t="s">
        <v>549</v>
      </c>
    </row>
    <row r="18" spans="1:6">
      <c r="A18" s="265"/>
      <c r="B18" s="266" t="s">
        <v>258</v>
      </c>
      <c r="C18" s="304"/>
      <c r="D18" s="296" t="s">
        <v>567</v>
      </c>
      <c r="E18" s="304"/>
      <c r="F18" s="267" t="s">
        <v>569</v>
      </c>
    </row>
    <row r="19" spans="1:6">
      <c r="A19" s="268"/>
      <c r="B19" s="269" t="s">
        <v>390</v>
      </c>
      <c r="C19" s="305"/>
      <c r="D19" s="275" t="s">
        <v>567</v>
      </c>
      <c r="E19" s="305"/>
      <c r="F19" s="270" t="s">
        <v>571</v>
      </c>
    </row>
    <row r="20" spans="1:6">
      <c r="A20" s="268"/>
      <c r="B20" s="269" t="s">
        <v>392</v>
      </c>
      <c r="C20" s="306"/>
      <c r="D20" s="271" t="s">
        <v>567</v>
      </c>
      <c r="E20" s="306"/>
      <c r="F20" s="297" t="s">
        <v>571</v>
      </c>
    </row>
    <row r="21" spans="1:6">
      <c r="A21" s="268"/>
      <c r="B21" s="269" t="s">
        <v>301</v>
      </c>
      <c r="C21" s="306"/>
      <c r="D21" s="271" t="s">
        <v>575</v>
      </c>
      <c r="E21" s="306"/>
      <c r="F21" s="297" t="s">
        <v>561</v>
      </c>
    </row>
    <row r="22" spans="1:6" ht="15.6" thickBot="1">
      <c r="A22" s="272"/>
      <c r="B22" s="273" t="s">
        <v>259</v>
      </c>
      <c r="C22" s="307"/>
      <c r="D22" s="298" t="s">
        <v>575</v>
      </c>
      <c r="E22" s="307"/>
      <c r="F22" s="299" t="s">
        <v>580</v>
      </c>
    </row>
    <row r="23" spans="1:6" ht="15.6" thickBot="1">
      <c r="A23" s="565">
        <v>46067</v>
      </c>
      <c r="B23" s="566" t="s">
        <v>257</v>
      </c>
      <c r="C23" s="303"/>
      <c r="D23" s="303"/>
      <c r="E23" s="567" t="s">
        <v>562</v>
      </c>
      <c r="F23" s="568" t="s">
        <v>563</v>
      </c>
    </row>
    <row r="24" spans="1:6">
      <c r="A24" s="265"/>
      <c r="B24" s="266" t="s">
        <v>258</v>
      </c>
      <c r="C24" s="304"/>
      <c r="D24" s="304"/>
      <c r="E24" s="296" t="s">
        <v>580</v>
      </c>
      <c r="F24" s="267" t="s">
        <v>568</v>
      </c>
    </row>
    <row r="25" spans="1:6">
      <c r="A25" s="268"/>
      <c r="B25" s="269" t="s">
        <v>390</v>
      </c>
      <c r="C25" s="305"/>
      <c r="D25" s="305"/>
      <c r="E25" s="301" t="s">
        <v>569</v>
      </c>
      <c r="F25" s="563"/>
    </row>
    <row r="26" spans="1:6">
      <c r="A26" s="268"/>
      <c r="B26" s="269" t="s">
        <v>392</v>
      </c>
      <c r="C26" s="306"/>
      <c r="D26" s="306"/>
      <c r="E26" s="301" t="s">
        <v>569</v>
      </c>
      <c r="F26" s="563"/>
    </row>
    <row r="27" spans="1:6">
      <c r="A27" s="268"/>
      <c r="B27" s="269" t="s">
        <v>301</v>
      </c>
      <c r="C27" s="306"/>
      <c r="D27" s="306"/>
      <c r="E27" s="315" t="s">
        <v>561</v>
      </c>
      <c r="F27" s="316"/>
    </row>
    <row r="28" spans="1:6" ht="15.6" thickBot="1">
      <c r="A28" s="272"/>
      <c r="B28" s="273" t="s">
        <v>259</v>
      </c>
      <c r="C28" s="307"/>
      <c r="D28" s="307"/>
      <c r="E28" s="298" t="s">
        <v>573</v>
      </c>
      <c r="F28" s="299" t="s">
        <v>554</v>
      </c>
    </row>
    <row r="29" spans="1:6" ht="15.6" thickBot="1">
      <c r="A29" s="565">
        <v>46068</v>
      </c>
      <c r="B29" s="566" t="s">
        <v>257</v>
      </c>
      <c r="C29" s="567" t="s">
        <v>547</v>
      </c>
      <c r="D29" s="567" t="s">
        <v>576</v>
      </c>
      <c r="E29" s="303"/>
      <c r="F29" s="308"/>
    </row>
    <row r="30" spans="1:6">
      <c r="A30" s="265"/>
      <c r="B30" s="266" t="s">
        <v>258</v>
      </c>
      <c r="C30" s="296" t="s">
        <v>566</v>
      </c>
      <c r="D30" s="296" t="s">
        <v>575</v>
      </c>
      <c r="E30" s="304"/>
      <c r="F30" s="309"/>
    </row>
    <row r="31" spans="1:6">
      <c r="A31" s="268"/>
      <c r="B31" s="269" t="s">
        <v>390</v>
      </c>
      <c r="C31" s="275" t="s">
        <v>636</v>
      </c>
      <c r="D31" s="275" t="s">
        <v>575</v>
      </c>
      <c r="E31" s="305"/>
      <c r="F31" s="310"/>
    </row>
    <row r="32" spans="1:6">
      <c r="A32" s="268"/>
      <c r="B32" s="269" t="s">
        <v>392</v>
      </c>
      <c r="C32" s="271" t="s">
        <v>636</v>
      </c>
      <c r="D32" s="271" t="s">
        <v>575</v>
      </c>
      <c r="E32" s="311"/>
      <c r="F32" s="312"/>
    </row>
    <row r="33" spans="1:6">
      <c r="A33" s="268"/>
      <c r="B33" s="269" t="s">
        <v>301</v>
      </c>
      <c r="C33" s="271" t="s">
        <v>555</v>
      </c>
      <c r="D33" s="271" t="s">
        <v>579</v>
      </c>
      <c r="E33" s="306"/>
      <c r="F33" s="313"/>
    </row>
    <row r="34" spans="1:6" ht="15.6" thickBot="1">
      <c r="A34" s="272"/>
      <c r="B34" s="273" t="s">
        <v>259</v>
      </c>
      <c r="C34" s="298" t="s">
        <v>577</v>
      </c>
      <c r="D34" s="298" t="s">
        <v>578</v>
      </c>
      <c r="E34" s="307"/>
      <c r="F34" s="314"/>
    </row>
    <row r="35" spans="1:6" ht="15.6" thickBot="1">
      <c r="A35" s="565">
        <v>46075</v>
      </c>
      <c r="B35" s="566" t="s">
        <v>257</v>
      </c>
      <c r="C35" s="567" t="s">
        <v>547</v>
      </c>
      <c r="D35" s="303"/>
      <c r="E35" s="567" t="s">
        <v>564</v>
      </c>
      <c r="F35" s="308"/>
    </row>
    <row r="36" spans="1:6">
      <c r="A36" s="265"/>
      <c r="B36" s="266" t="s">
        <v>258</v>
      </c>
      <c r="C36" s="296" t="str">
        <f>C34&amp;","&amp;F28</f>
        <v>袖ヶ浦シ50,習台シ40</v>
      </c>
      <c r="D36" s="304"/>
      <c r="E36" s="296" t="str">
        <f>E28</f>
        <v>大倉商40</v>
      </c>
      <c r="F36" s="309"/>
    </row>
    <row r="37" spans="1:6">
      <c r="A37" s="268"/>
      <c r="B37" s="269" t="s">
        <v>390</v>
      </c>
      <c r="C37" s="275" t="s">
        <v>575</v>
      </c>
      <c r="D37" s="305"/>
      <c r="E37" s="275" t="s">
        <v>582</v>
      </c>
      <c r="F37" s="310"/>
    </row>
    <row r="38" spans="1:6">
      <c r="A38" s="268"/>
      <c r="B38" s="269" t="s">
        <v>392</v>
      </c>
      <c r="C38" s="271" t="s">
        <v>575</v>
      </c>
      <c r="D38" s="306"/>
      <c r="E38" s="271" t="s">
        <v>582</v>
      </c>
      <c r="F38" s="312"/>
    </row>
    <row r="39" spans="1:6">
      <c r="A39" s="268"/>
      <c r="B39" s="269" t="s">
        <v>301</v>
      </c>
      <c r="C39" s="271" t="s">
        <v>560</v>
      </c>
      <c r="D39" s="306"/>
      <c r="E39" s="271" t="s">
        <v>571</v>
      </c>
      <c r="F39" s="313"/>
    </row>
    <row r="40" spans="1:6" ht="15.6" thickBot="1">
      <c r="A40" s="272"/>
      <c r="B40" s="273" t="s">
        <v>259</v>
      </c>
      <c r="C40" s="298" t="s">
        <v>581</v>
      </c>
      <c r="D40" s="307"/>
      <c r="E40" s="298" t="s">
        <v>582</v>
      </c>
      <c r="F40" s="317"/>
    </row>
    <row r="41" spans="1:6" ht="15.6" thickBot="1">
      <c r="A41" s="565">
        <v>46082</v>
      </c>
      <c r="B41" s="566" t="s">
        <v>257</v>
      </c>
      <c r="C41" s="567" t="s">
        <v>562</v>
      </c>
      <c r="D41" s="303"/>
      <c r="E41" s="303"/>
      <c r="F41" s="308"/>
    </row>
    <row r="42" spans="1:6">
      <c r="A42" s="265"/>
      <c r="B42" s="266" t="s">
        <v>258</v>
      </c>
      <c r="C42" s="296"/>
      <c r="D42" s="304"/>
      <c r="E42" s="304"/>
      <c r="F42" s="309"/>
    </row>
    <row r="43" spans="1:6">
      <c r="A43" s="268"/>
      <c r="B43" s="269" t="s">
        <v>390</v>
      </c>
      <c r="C43" s="275" t="s">
        <v>635</v>
      </c>
      <c r="D43" s="305"/>
      <c r="E43" s="305"/>
      <c r="F43" s="310"/>
    </row>
    <row r="44" spans="1:6">
      <c r="A44" s="268"/>
      <c r="B44" s="269" t="s">
        <v>392</v>
      </c>
      <c r="C44" s="271" t="s">
        <v>635</v>
      </c>
      <c r="D44" s="306"/>
      <c r="E44" s="311"/>
      <c r="F44" s="312"/>
    </row>
    <row r="45" spans="1:6">
      <c r="A45" s="268"/>
      <c r="B45" s="269" t="s">
        <v>301</v>
      </c>
      <c r="C45" s="271"/>
      <c r="D45" s="306"/>
      <c r="E45" s="306"/>
      <c r="F45" s="313"/>
    </row>
    <row r="46" spans="1:6" ht="15.6" thickBot="1">
      <c r="A46" s="272"/>
      <c r="B46" s="273" t="s">
        <v>259</v>
      </c>
      <c r="C46" s="298"/>
      <c r="D46" s="307"/>
      <c r="E46" s="318"/>
      <c r="F46" s="317"/>
    </row>
    <row r="47" spans="1:6" ht="15.6" thickBot="1">
      <c r="A47" s="565">
        <v>46089</v>
      </c>
      <c r="B47" s="566" t="s">
        <v>257</v>
      </c>
      <c r="C47" s="567" t="s">
        <v>562</v>
      </c>
      <c r="D47" s="567" t="s">
        <v>563</v>
      </c>
      <c r="E47" s="303"/>
      <c r="F47" s="308"/>
    </row>
    <row r="48" spans="1:6">
      <c r="A48" s="265"/>
      <c r="B48" s="266" t="s">
        <v>258</v>
      </c>
      <c r="C48" s="296"/>
      <c r="D48" s="296"/>
      <c r="E48" s="304"/>
      <c r="F48" s="309"/>
    </row>
    <row r="49" spans="1:6">
      <c r="A49" s="268"/>
      <c r="B49" s="269" t="s">
        <v>390</v>
      </c>
      <c r="C49" s="301" t="s">
        <v>635</v>
      </c>
      <c r="D49" s="564"/>
      <c r="E49" s="305"/>
      <c r="F49" s="310"/>
    </row>
    <row r="50" spans="1:6">
      <c r="A50" s="268"/>
      <c r="B50" s="269" t="s">
        <v>392</v>
      </c>
      <c r="C50" s="301" t="s">
        <v>635</v>
      </c>
      <c r="D50" s="564"/>
      <c r="E50" s="311"/>
      <c r="F50" s="312"/>
    </row>
    <row r="51" spans="1:6">
      <c r="A51" s="268"/>
      <c r="B51" s="269" t="s">
        <v>301</v>
      </c>
      <c r="C51" s="271"/>
      <c r="D51" s="271"/>
      <c r="E51" s="306"/>
      <c r="F51" s="313"/>
    </row>
    <row r="52" spans="1:6" ht="15.6" thickBot="1">
      <c r="A52" s="272"/>
      <c r="B52" s="273" t="s">
        <v>259</v>
      </c>
      <c r="C52" s="298"/>
      <c r="D52" s="298"/>
      <c r="E52" s="318"/>
      <c r="F52" s="317"/>
    </row>
    <row r="53" spans="1:6" ht="15.6" thickBot="1">
      <c r="A53" s="319"/>
      <c r="B53" s="320" t="s">
        <v>257</v>
      </c>
      <c r="C53" s="303"/>
      <c r="D53" s="303"/>
      <c r="E53" s="303"/>
      <c r="F53" s="308"/>
    </row>
    <row r="54" spans="1:6">
      <c r="A54" s="321"/>
      <c r="B54" s="322" t="s">
        <v>258</v>
      </c>
      <c r="C54" s="304"/>
      <c r="D54" s="304"/>
      <c r="E54" s="304"/>
      <c r="F54" s="309"/>
    </row>
    <row r="55" spans="1:6">
      <c r="A55" s="323"/>
      <c r="B55" s="324" t="s">
        <v>390</v>
      </c>
      <c r="C55" s="305"/>
      <c r="D55" s="305"/>
      <c r="E55" s="305"/>
      <c r="F55" s="310"/>
    </row>
    <row r="56" spans="1:6">
      <c r="A56" s="323"/>
      <c r="B56" s="324" t="s">
        <v>392</v>
      </c>
      <c r="C56" s="306"/>
      <c r="D56" s="306"/>
      <c r="E56" s="311"/>
      <c r="F56" s="313"/>
    </row>
    <row r="57" spans="1:6">
      <c r="A57" s="323"/>
      <c r="B57" s="324" t="s">
        <v>301</v>
      </c>
      <c r="C57" s="306"/>
      <c r="D57" s="306"/>
      <c r="E57" s="306"/>
      <c r="F57" s="313"/>
    </row>
    <row r="58" spans="1:6" ht="15.6" thickBot="1">
      <c r="A58" s="325"/>
      <c r="B58" s="326" t="s">
        <v>259</v>
      </c>
      <c r="C58" s="307"/>
      <c r="D58" s="307"/>
      <c r="E58" s="318"/>
      <c r="F58" s="317"/>
    </row>
    <row r="59" spans="1:6" ht="15.6" thickBot="1">
      <c r="A59" s="565">
        <v>46110</v>
      </c>
      <c r="B59" s="566" t="s">
        <v>257</v>
      </c>
      <c r="C59" s="567" t="s">
        <v>268</v>
      </c>
      <c r="D59" s="303"/>
      <c r="E59" s="303"/>
      <c r="F59" s="308"/>
    </row>
    <row r="60" spans="1:6">
      <c r="A60" s="265"/>
      <c r="B60" s="266" t="s">
        <v>258</v>
      </c>
      <c r="C60" s="274">
        <f>C52</f>
        <v>0</v>
      </c>
      <c r="D60" s="304"/>
      <c r="E60" s="304"/>
      <c r="F60" s="309"/>
    </row>
    <row r="61" spans="1:6">
      <c r="A61" s="268"/>
      <c r="B61" s="269" t="s">
        <v>390</v>
      </c>
      <c r="C61" s="275"/>
      <c r="D61" s="305"/>
      <c r="E61" s="305"/>
      <c r="F61" s="310"/>
    </row>
    <row r="62" spans="1:6">
      <c r="A62" s="268" t="s">
        <v>269</v>
      </c>
      <c r="B62" s="269" t="s">
        <v>392</v>
      </c>
      <c r="C62" s="275"/>
      <c r="D62" s="306"/>
      <c r="E62" s="311"/>
      <c r="F62" s="313"/>
    </row>
    <row r="63" spans="1:6">
      <c r="A63" s="268"/>
      <c r="B63" s="269" t="s">
        <v>301</v>
      </c>
      <c r="C63" s="271"/>
      <c r="D63" s="306"/>
      <c r="E63" s="306"/>
      <c r="F63" s="313"/>
    </row>
    <row r="64" spans="1:6" ht="15.6" thickBot="1">
      <c r="A64" s="276" t="s">
        <v>266</v>
      </c>
      <c r="B64" s="277" t="s">
        <v>259</v>
      </c>
      <c r="C64" s="278" t="s">
        <v>280</v>
      </c>
      <c r="D64" s="307"/>
      <c r="E64" s="318"/>
      <c r="F64" s="317"/>
    </row>
    <row r="65" spans="1:6" ht="12.6" customHeight="1" thickTop="1">
      <c r="A65" s="131"/>
      <c r="B65" s="132"/>
      <c r="C65" s="133"/>
      <c r="D65" s="134"/>
      <c r="E65" s="133"/>
      <c r="F65" s="133"/>
    </row>
    <row r="66" spans="1:6">
      <c r="A66" s="135"/>
      <c r="B66" s="136" t="s">
        <v>187</v>
      </c>
      <c r="C66" s="137" t="s">
        <v>260</v>
      </c>
      <c r="F66" s="138"/>
    </row>
    <row r="67" spans="1:6">
      <c r="A67" s="135"/>
      <c r="C67" s="139" t="s">
        <v>261</v>
      </c>
      <c r="F67" s="138"/>
    </row>
    <row r="68" spans="1:6">
      <c r="C68" s="140" t="s">
        <v>263</v>
      </c>
    </row>
  </sheetData>
  <phoneticPr fontId="12"/>
  <dataValidations count="1">
    <dataValidation imeMode="halfAlpha" allowBlank="1" showInputMessage="1" showErrorMessage="1" sqref="C2 A1:B1048576 WLJ1:WLK1048576 WBN1:WBO1048576 VRR1:VRS1048576 VHV1:VHW1048576 UXZ1:UYA1048576 UOD1:UOE1048576 UEH1:UEI1048576 TUL1:TUM1048576 TKP1:TKQ1048576 TAT1:TAU1048576 SQX1:SQY1048576 SHB1:SHC1048576 RXF1:RXG1048576 RNJ1:RNK1048576 RDN1:RDO1048576 QTR1:QTS1048576 QJV1:QJW1048576 PZZ1:QAA1048576 PQD1:PQE1048576 PGH1:PGI1048576 OWL1:OWM1048576 OMP1:OMQ1048576 OCT1:OCU1048576 NSX1:NSY1048576 NJB1:NJC1048576 MZF1:MZG1048576 MPJ1:MPK1048576 MFN1:MFO1048576 LVR1:LVS1048576 LLV1:LLW1048576 LBZ1:LCA1048576 KSD1:KSE1048576 KIH1:KII1048576 JYL1:JYM1048576 JOP1:JOQ1048576 JET1:JEU1048576 IUX1:IUY1048576 ILB1:ILC1048576 IBF1:IBG1048576 HRJ1:HRK1048576 HHN1:HHO1048576 GXR1:GXS1048576 GNV1:GNW1048576 GDZ1:GEA1048576 FUD1:FUE1048576 FKH1:FKI1048576 FAL1:FAM1048576 EQP1:EQQ1048576 EGT1:EGU1048576 DWX1:DWY1048576 DNB1:DNC1048576 DDF1:DDG1048576 CTJ1:CTK1048576 CJN1:CJO1048576 BZR1:BZS1048576 BPV1:BPW1048576 BFZ1:BGA1048576 AWD1:AWE1048576 AMH1:AMI1048576 ACL1:ACM1048576 SP1:SQ1048576 IT1:IU1048576 WVF1:WVG1048576" xr:uid="{DF791F43-2FF3-4BFE-9CD9-9A185CE2BC9D}"/>
  </dataValidations>
  <printOptions horizontalCentered="1"/>
  <pageMargins left="0.11811023622047245" right="0.11811023622047245" top="0.15748031496062992" bottom="0.15748031496062992" header="0.31496062992125984" footer="0.31496062992125984"/>
  <pageSetup paperSize="9" scale="74" orientation="portrait" horizontalDpi="4294967293" r:id="rId1"/>
  <headerFooter alignWithMargins="0"/>
  <colBreaks count="1" manualBreakCount="1">
    <brk id="8" max="1048575" man="1"/>
  </colBreaks>
  <extLst>
    <ext xmlns:x14="http://schemas.microsoft.com/office/spreadsheetml/2009/9/main" uri="{CCE6A557-97BC-4b89-ADB6-D9C93CAAB3DF}">
      <x14:dataValidations xmlns:xm="http://schemas.microsoft.com/office/excel/2006/main" count="1">
        <x14:dataValidation imeMode="hiragana" allowBlank="1" showInputMessage="1" showErrorMessage="1" xr:uid="{51B70183-F3B5-4A2A-BE86-7B682DF46D97}">
          <xm:sqref>D65558:D65559 IX65558:IX65559 ST65558:ST65559 ACP65558:ACP65559 AML65558:AML65559 AWH65558:AWH65559 BGD65558:BGD65559 BPZ65558:BPZ65559 BZV65558:BZV65559 CJR65558:CJR65559 CTN65558:CTN65559 DDJ65558:DDJ65559 DNF65558:DNF65559 DXB65558:DXB65559 EGX65558:EGX65559 EQT65558:EQT65559 FAP65558:FAP65559 FKL65558:FKL65559 FUH65558:FUH65559 GED65558:GED65559 GNZ65558:GNZ65559 GXV65558:GXV65559 HHR65558:HHR65559 HRN65558:HRN65559 IBJ65558:IBJ65559 ILF65558:ILF65559 IVB65558:IVB65559 JEX65558:JEX65559 JOT65558:JOT65559 JYP65558:JYP65559 KIL65558:KIL65559 KSH65558:KSH65559 LCD65558:LCD65559 LLZ65558:LLZ65559 LVV65558:LVV65559 MFR65558:MFR65559 MPN65558:MPN65559 MZJ65558:MZJ65559 NJF65558:NJF65559 NTB65558:NTB65559 OCX65558:OCX65559 OMT65558:OMT65559 OWP65558:OWP65559 PGL65558:PGL65559 PQH65558:PQH65559 QAD65558:QAD65559 QJZ65558:QJZ65559 QTV65558:QTV65559 RDR65558:RDR65559 RNN65558:RNN65559 RXJ65558:RXJ65559 SHF65558:SHF65559 SRB65558:SRB65559 TAX65558:TAX65559 TKT65558:TKT65559 TUP65558:TUP65559 UEL65558:UEL65559 UOH65558:UOH65559 UYD65558:UYD65559 VHZ65558:VHZ65559 VRV65558:VRV65559 WBR65558:WBR65559 WLN65558:WLN65559 WVJ65558:WVJ65559 D131094:D131095 IX131094:IX131095 ST131094:ST131095 ACP131094:ACP131095 AML131094:AML131095 AWH131094:AWH131095 BGD131094:BGD131095 BPZ131094:BPZ131095 BZV131094:BZV131095 CJR131094:CJR131095 CTN131094:CTN131095 DDJ131094:DDJ131095 DNF131094:DNF131095 DXB131094:DXB131095 EGX131094:EGX131095 EQT131094:EQT131095 FAP131094:FAP131095 FKL131094:FKL131095 FUH131094:FUH131095 GED131094:GED131095 GNZ131094:GNZ131095 GXV131094:GXV131095 HHR131094:HHR131095 HRN131094:HRN131095 IBJ131094:IBJ131095 ILF131094:ILF131095 IVB131094:IVB131095 JEX131094:JEX131095 JOT131094:JOT131095 JYP131094:JYP131095 KIL131094:KIL131095 KSH131094:KSH131095 LCD131094:LCD131095 LLZ131094:LLZ131095 LVV131094:LVV131095 MFR131094:MFR131095 MPN131094:MPN131095 MZJ131094:MZJ131095 NJF131094:NJF131095 NTB131094:NTB131095 OCX131094:OCX131095 OMT131094:OMT131095 OWP131094:OWP131095 PGL131094:PGL131095 PQH131094:PQH131095 QAD131094:QAD131095 QJZ131094:QJZ131095 QTV131094:QTV131095 RDR131094:RDR131095 RNN131094:RNN131095 RXJ131094:RXJ131095 SHF131094:SHF131095 SRB131094:SRB131095 TAX131094:TAX131095 TKT131094:TKT131095 TUP131094:TUP131095 UEL131094:UEL131095 UOH131094:UOH131095 UYD131094:UYD131095 VHZ131094:VHZ131095 VRV131094:VRV131095 WBR131094:WBR131095 WLN131094:WLN131095 WVJ131094:WVJ131095 D196630:D196631 IX196630:IX196631 ST196630:ST196631 ACP196630:ACP196631 AML196630:AML196631 AWH196630:AWH196631 BGD196630:BGD196631 BPZ196630:BPZ196631 BZV196630:BZV196631 CJR196630:CJR196631 CTN196630:CTN196631 DDJ196630:DDJ196631 DNF196630:DNF196631 DXB196630:DXB196631 EGX196630:EGX196631 EQT196630:EQT196631 FAP196630:FAP196631 FKL196630:FKL196631 FUH196630:FUH196631 GED196630:GED196631 GNZ196630:GNZ196631 GXV196630:GXV196631 HHR196630:HHR196631 HRN196630:HRN196631 IBJ196630:IBJ196631 ILF196630:ILF196631 IVB196630:IVB196631 JEX196630:JEX196631 JOT196630:JOT196631 JYP196630:JYP196631 KIL196630:KIL196631 KSH196630:KSH196631 LCD196630:LCD196631 LLZ196630:LLZ196631 LVV196630:LVV196631 MFR196630:MFR196631 MPN196630:MPN196631 MZJ196630:MZJ196631 NJF196630:NJF196631 NTB196630:NTB196631 OCX196630:OCX196631 OMT196630:OMT196631 OWP196630:OWP196631 PGL196630:PGL196631 PQH196630:PQH196631 QAD196630:QAD196631 QJZ196630:QJZ196631 QTV196630:QTV196631 RDR196630:RDR196631 RNN196630:RNN196631 RXJ196630:RXJ196631 SHF196630:SHF196631 SRB196630:SRB196631 TAX196630:TAX196631 TKT196630:TKT196631 TUP196630:TUP196631 UEL196630:UEL196631 UOH196630:UOH196631 UYD196630:UYD196631 VHZ196630:VHZ196631 VRV196630:VRV196631 WBR196630:WBR196631 WLN196630:WLN196631 WVJ196630:WVJ196631 D262166:D262167 IX262166:IX262167 ST262166:ST262167 ACP262166:ACP262167 AML262166:AML262167 AWH262166:AWH262167 BGD262166:BGD262167 BPZ262166:BPZ262167 BZV262166:BZV262167 CJR262166:CJR262167 CTN262166:CTN262167 DDJ262166:DDJ262167 DNF262166:DNF262167 DXB262166:DXB262167 EGX262166:EGX262167 EQT262166:EQT262167 FAP262166:FAP262167 FKL262166:FKL262167 FUH262166:FUH262167 GED262166:GED262167 GNZ262166:GNZ262167 GXV262166:GXV262167 HHR262166:HHR262167 HRN262166:HRN262167 IBJ262166:IBJ262167 ILF262166:ILF262167 IVB262166:IVB262167 JEX262166:JEX262167 JOT262166:JOT262167 JYP262166:JYP262167 KIL262166:KIL262167 KSH262166:KSH262167 LCD262166:LCD262167 LLZ262166:LLZ262167 LVV262166:LVV262167 MFR262166:MFR262167 MPN262166:MPN262167 MZJ262166:MZJ262167 NJF262166:NJF262167 NTB262166:NTB262167 OCX262166:OCX262167 OMT262166:OMT262167 OWP262166:OWP262167 PGL262166:PGL262167 PQH262166:PQH262167 QAD262166:QAD262167 QJZ262166:QJZ262167 QTV262166:QTV262167 RDR262166:RDR262167 RNN262166:RNN262167 RXJ262166:RXJ262167 SHF262166:SHF262167 SRB262166:SRB262167 TAX262166:TAX262167 TKT262166:TKT262167 TUP262166:TUP262167 UEL262166:UEL262167 UOH262166:UOH262167 UYD262166:UYD262167 VHZ262166:VHZ262167 VRV262166:VRV262167 WBR262166:WBR262167 WLN262166:WLN262167 WVJ262166:WVJ262167 D327702:D327703 IX327702:IX327703 ST327702:ST327703 ACP327702:ACP327703 AML327702:AML327703 AWH327702:AWH327703 BGD327702:BGD327703 BPZ327702:BPZ327703 BZV327702:BZV327703 CJR327702:CJR327703 CTN327702:CTN327703 DDJ327702:DDJ327703 DNF327702:DNF327703 DXB327702:DXB327703 EGX327702:EGX327703 EQT327702:EQT327703 FAP327702:FAP327703 FKL327702:FKL327703 FUH327702:FUH327703 GED327702:GED327703 GNZ327702:GNZ327703 GXV327702:GXV327703 HHR327702:HHR327703 HRN327702:HRN327703 IBJ327702:IBJ327703 ILF327702:ILF327703 IVB327702:IVB327703 JEX327702:JEX327703 JOT327702:JOT327703 JYP327702:JYP327703 KIL327702:KIL327703 KSH327702:KSH327703 LCD327702:LCD327703 LLZ327702:LLZ327703 LVV327702:LVV327703 MFR327702:MFR327703 MPN327702:MPN327703 MZJ327702:MZJ327703 NJF327702:NJF327703 NTB327702:NTB327703 OCX327702:OCX327703 OMT327702:OMT327703 OWP327702:OWP327703 PGL327702:PGL327703 PQH327702:PQH327703 QAD327702:QAD327703 QJZ327702:QJZ327703 QTV327702:QTV327703 RDR327702:RDR327703 RNN327702:RNN327703 RXJ327702:RXJ327703 SHF327702:SHF327703 SRB327702:SRB327703 TAX327702:TAX327703 TKT327702:TKT327703 TUP327702:TUP327703 UEL327702:UEL327703 UOH327702:UOH327703 UYD327702:UYD327703 VHZ327702:VHZ327703 VRV327702:VRV327703 WBR327702:WBR327703 WLN327702:WLN327703 WVJ327702:WVJ327703 D393238:D393239 IX393238:IX393239 ST393238:ST393239 ACP393238:ACP393239 AML393238:AML393239 AWH393238:AWH393239 BGD393238:BGD393239 BPZ393238:BPZ393239 BZV393238:BZV393239 CJR393238:CJR393239 CTN393238:CTN393239 DDJ393238:DDJ393239 DNF393238:DNF393239 DXB393238:DXB393239 EGX393238:EGX393239 EQT393238:EQT393239 FAP393238:FAP393239 FKL393238:FKL393239 FUH393238:FUH393239 GED393238:GED393239 GNZ393238:GNZ393239 GXV393238:GXV393239 HHR393238:HHR393239 HRN393238:HRN393239 IBJ393238:IBJ393239 ILF393238:ILF393239 IVB393238:IVB393239 JEX393238:JEX393239 JOT393238:JOT393239 JYP393238:JYP393239 KIL393238:KIL393239 KSH393238:KSH393239 LCD393238:LCD393239 LLZ393238:LLZ393239 LVV393238:LVV393239 MFR393238:MFR393239 MPN393238:MPN393239 MZJ393238:MZJ393239 NJF393238:NJF393239 NTB393238:NTB393239 OCX393238:OCX393239 OMT393238:OMT393239 OWP393238:OWP393239 PGL393238:PGL393239 PQH393238:PQH393239 QAD393238:QAD393239 QJZ393238:QJZ393239 QTV393238:QTV393239 RDR393238:RDR393239 RNN393238:RNN393239 RXJ393238:RXJ393239 SHF393238:SHF393239 SRB393238:SRB393239 TAX393238:TAX393239 TKT393238:TKT393239 TUP393238:TUP393239 UEL393238:UEL393239 UOH393238:UOH393239 UYD393238:UYD393239 VHZ393238:VHZ393239 VRV393238:VRV393239 WBR393238:WBR393239 WLN393238:WLN393239 WVJ393238:WVJ393239 D458774:D458775 IX458774:IX458775 ST458774:ST458775 ACP458774:ACP458775 AML458774:AML458775 AWH458774:AWH458775 BGD458774:BGD458775 BPZ458774:BPZ458775 BZV458774:BZV458775 CJR458774:CJR458775 CTN458774:CTN458775 DDJ458774:DDJ458775 DNF458774:DNF458775 DXB458774:DXB458775 EGX458774:EGX458775 EQT458774:EQT458775 FAP458774:FAP458775 FKL458774:FKL458775 FUH458774:FUH458775 GED458774:GED458775 GNZ458774:GNZ458775 GXV458774:GXV458775 HHR458774:HHR458775 HRN458774:HRN458775 IBJ458774:IBJ458775 ILF458774:ILF458775 IVB458774:IVB458775 JEX458774:JEX458775 JOT458774:JOT458775 JYP458774:JYP458775 KIL458774:KIL458775 KSH458774:KSH458775 LCD458774:LCD458775 LLZ458774:LLZ458775 LVV458774:LVV458775 MFR458774:MFR458775 MPN458774:MPN458775 MZJ458774:MZJ458775 NJF458774:NJF458775 NTB458774:NTB458775 OCX458774:OCX458775 OMT458774:OMT458775 OWP458774:OWP458775 PGL458774:PGL458775 PQH458774:PQH458775 QAD458774:QAD458775 QJZ458774:QJZ458775 QTV458774:QTV458775 RDR458774:RDR458775 RNN458774:RNN458775 RXJ458774:RXJ458775 SHF458774:SHF458775 SRB458774:SRB458775 TAX458774:TAX458775 TKT458774:TKT458775 TUP458774:TUP458775 UEL458774:UEL458775 UOH458774:UOH458775 UYD458774:UYD458775 VHZ458774:VHZ458775 VRV458774:VRV458775 WBR458774:WBR458775 WLN458774:WLN458775 WVJ458774:WVJ458775 D524310:D524311 IX524310:IX524311 ST524310:ST524311 ACP524310:ACP524311 AML524310:AML524311 AWH524310:AWH524311 BGD524310:BGD524311 BPZ524310:BPZ524311 BZV524310:BZV524311 CJR524310:CJR524311 CTN524310:CTN524311 DDJ524310:DDJ524311 DNF524310:DNF524311 DXB524310:DXB524311 EGX524310:EGX524311 EQT524310:EQT524311 FAP524310:FAP524311 FKL524310:FKL524311 FUH524310:FUH524311 GED524310:GED524311 GNZ524310:GNZ524311 GXV524310:GXV524311 HHR524310:HHR524311 HRN524310:HRN524311 IBJ524310:IBJ524311 ILF524310:ILF524311 IVB524310:IVB524311 JEX524310:JEX524311 JOT524310:JOT524311 JYP524310:JYP524311 KIL524310:KIL524311 KSH524310:KSH524311 LCD524310:LCD524311 LLZ524310:LLZ524311 LVV524310:LVV524311 MFR524310:MFR524311 MPN524310:MPN524311 MZJ524310:MZJ524311 NJF524310:NJF524311 NTB524310:NTB524311 OCX524310:OCX524311 OMT524310:OMT524311 OWP524310:OWP524311 PGL524310:PGL524311 PQH524310:PQH524311 QAD524310:QAD524311 QJZ524310:QJZ524311 QTV524310:QTV524311 RDR524310:RDR524311 RNN524310:RNN524311 RXJ524310:RXJ524311 SHF524310:SHF524311 SRB524310:SRB524311 TAX524310:TAX524311 TKT524310:TKT524311 TUP524310:TUP524311 UEL524310:UEL524311 UOH524310:UOH524311 UYD524310:UYD524311 VHZ524310:VHZ524311 VRV524310:VRV524311 WBR524310:WBR524311 WLN524310:WLN524311 WVJ524310:WVJ524311 D589846:D589847 IX589846:IX589847 ST589846:ST589847 ACP589846:ACP589847 AML589846:AML589847 AWH589846:AWH589847 BGD589846:BGD589847 BPZ589846:BPZ589847 BZV589846:BZV589847 CJR589846:CJR589847 CTN589846:CTN589847 DDJ589846:DDJ589847 DNF589846:DNF589847 DXB589846:DXB589847 EGX589846:EGX589847 EQT589846:EQT589847 FAP589846:FAP589847 FKL589846:FKL589847 FUH589846:FUH589847 GED589846:GED589847 GNZ589846:GNZ589847 GXV589846:GXV589847 HHR589846:HHR589847 HRN589846:HRN589847 IBJ589846:IBJ589847 ILF589846:ILF589847 IVB589846:IVB589847 JEX589846:JEX589847 JOT589846:JOT589847 JYP589846:JYP589847 KIL589846:KIL589847 KSH589846:KSH589847 LCD589846:LCD589847 LLZ589846:LLZ589847 LVV589846:LVV589847 MFR589846:MFR589847 MPN589846:MPN589847 MZJ589846:MZJ589847 NJF589846:NJF589847 NTB589846:NTB589847 OCX589846:OCX589847 OMT589846:OMT589847 OWP589846:OWP589847 PGL589846:PGL589847 PQH589846:PQH589847 QAD589846:QAD589847 QJZ589846:QJZ589847 QTV589846:QTV589847 RDR589846:RDR589847 RNN589846:RNN589847 RXJ589846:RXJ589847 SHF589846:SHF589847 SRB589846:SRB589847 TAX589846:TAX589847 TKT589846:TKT589847 TUP589846:TUP589847 UEL589846:UEL589847 UOH589846:UOH589847 UYD589846:UYD589847 VHZ589846:VHZ589847 VRV589846:VRV589847 WBR589846:WBR589847 WLN589846:WLN589847 WVJ589846:WVJ589847 D655382:D655383 IX655382:IX655383 ST655382:ST655383 ACP655382:ACP655383 AML655382:AML655383 AWH655382:AWH655383 BGD655382:BGD655383 BPZ655382:BPZ655383 BZV655382:BZV655383 CJR655382:CJR655383 CTN655382:CTN655383 DDJ655382:DDJ655383 DNF655382:DNF655383 DXB655382:DXB655383 EGX655382:EGX655383 EQT655382:EQT655383 FAP655382:FAP655383 FKL655382:FKL655383 FUH655382:FUH655383 GED655382:GED655383 GNZ655382:GNZ655383 GXV655382:GXV655383 HHR655382:HHR655383 HRN655382:HRN655383 IBJ655382:IBJ655383 ILF655382:ILF655383 IVB655382:IVB655383 JEX655382:JEX655383 JOT655382:JOT655383 JYP655382:JYP655383 KIL655382:KIL655383 KSH655382:KSH655383 LCD655382:LCD655383 LLZ655382:LLZ655383 LVV655382:LVV655383 MFR655382:MFR655383 MPN655382:MPN655383 MZJ655382:MZJ655383 NJF655382:NJF655383 NTB655382:NTB655383 OCX655382:OCX655383 OMT655382:OMT655383 OWP655382:OWP655383 PGL655382:PGL655383 PQH655382:PQH655383 QAD655382:QAD655383 QJZ655382:QJZ655383 QTV655382:QTV655383 RDR655382:RDR655383 RNN655382:RNN655383 RXJ655382:RXJ655383 SHF655382:SHF655383 SRB655382:SRB655383 TAX655382:TAX655383 TKT655382:TKT655383 TUP655382:TUP655383 UEL655382:UEL655383 UOH655382:UOH655383 UYD655382:UYD655383 VHZ655382:VHZ655383 VRV655382:VRV655383 WBR655382:WBR655383 WLN655382:WLN655383 WVJ655382:WVJ655383 D720918:D720919 IX720918:IX720919 ST720918:ST720919 ACP720918:ACP720919 AML720918:AML720919 AWH720918:AWH720919 BGD720918:BGD720919 BPZ720918:BPZ720919 BZV720918:BZV720919 CJR720918:CJR720919 CTN720918:CTN720919 DDJ720918:DDJ720919 DNF720918:DNF720919 DXB720918:DXB720919 EGX720918:EGX720919 EQT720918:EQT720919 FAP720918:FAP720919 FKL720918:FKL720919 FUH720918:FUH720919 GED720918:GED720919 GNZ720918:GNZ720919 GXV720918:GXV720919 HHR720918:HHR720919 HRN720918:HRN720919 IBJ720918:IBJ720919 ILF720918:ILF720919 IVB720918:IVB720919 JEX720918:JEX720919 JOT720918:JOT720919 JYP720918:JYP720919 KIL720918:KIL720919 KSH720918:KSH720919 LCD720918:LCD720919 LLZ720918:LLZ720919 LVV720918:LVV720919 MFR720918:MFR720919 MPN720918:MPN720919 MZJ720918:MZJ720919 NJF720918:NJF720919 NTB720918:NTB720919 OCX720918:OCX720919 OMT720918:OMT720919 OWP720918:OWP720919 PGL720918:PGL720919 PQH720918:PQH720919 QAD720918:QAD720919 QJZ720918:QJZ720919 QTV720918:QTV720919 RDR720918:RDR720919 RNN720918:RNN720919 RXJ720918:RXJ720919 SHF720918:SHF720919 SRB720918:SRB720919 TAX720918:TAX720919 TKT720918:TKT720919 TUP720918:TUP720919 UEL720918:UEL720919 UOH720918:UOH720919 UYD720918:UYD720919 VHZ720918:VHZ720919 VRV720918:VRV720919 WBR720918:WBR720919 WLN720918:WLN720919 WVJ720918:WVJ720919 D786454:D786455 IX786454:IX786455 ST786454:ST786455 ACP786454:ACP786455 AML786454:AML786455 AWH786454:AWH786455 BGD786454:BGD786455 BPZ786454:BPZ786455 BZV786454:BZV786455 CJR786454:CJR786455 CTN786454:CTN786455 DDJ786454:DDJ786455 DNF786454:DNF786455 DXB786454:DXB786455 EGX786454:EGX786455 EQT786454:EQT786455 FAP786454:FAP786455 FKL786454:FKL786455 FUH786454:FUH786455 GED786454:GED786455 GNZ786454:GNZ786455 GXV786454:GXV786455 HHR786454:HHR786455 HRN786454:HRN786455 IBJ786454:IBJ786455 ILF786454:ILF786455 IVB786454:IVB786455 JEX786454:JEX786455 JOT786454:JOT786455 JYP786454:JYP786455 KIL786454:KIL786455 KSH786454:KSH786455 LCD786454:LCD786455 LLZ786454:LLZ786455 LVV786454:LVV786455 MFR786454:MFR786455 MPN786454:MPN786455 MZJ786454:MZJ786455 NJF786454:NJF786455 NTB786454:NTB786455 OCX786454:OCX786455 OMT786454:OMT786455 OWP786454:OWP786455 PGL786454:PGL786455 PQH786454:PQH786455 QAD786454:QAD786455 QJZ786454:QJZ786455 QTV786454:QTV786455 RDR786454:RDR786455 RNN786454:RNN786455 RXJ786454:RXJ786455 SHF786454:SHF786455 SRB786454:SRB786455 TAX786454:TAX786455 TKT786454:TKT786455 TUP786454:TUP786455 UEL786454:UEL786455 UOH786454:UOH786455 UYD786454:UYD786455 VHZ786454:VHZ786455 VRV786454:VRV786455 WBR786454:WBR786455 WLN786454:WLN786455 WVJ786454:WVJ786455 D851990:D851991 IX851990:IX851991 ST851990:ST851991 ACP851990:ACP851991 AML851990:AML851991 AWH851990:AWH851991 BGD851990:BGD851991 BPZ851990:BPZ851991 BZV851990:BZV851991 CJR851990:CJR851991 CTN851990:CTN851991 DDJ851990:DDJ851991 DNF851990:DNF851991 DXB851990:DXB851991 EGX851990:EGX851991 EQT851990:EQT851991 FAP851990:FAP851991 FKL851990:FKL851991 FUH851990:FUH851991 GED851990:GED851991 GNZ851990:GNZ851991 GXV851990:GXV851991 HHR851990:HHR851991 HRN851990:HRN851991 IBJ851990:IBJ851991 ILF851990:ILF851991 IVB851990:IVB851991 JEX851990:JEX851991 JOT851990:JOT851991 JYP851990:JYP851991 KIL851990:KIL851991 KSH851990:KSH851991 LCD851990:LCD851991 LLZ851990:LLZ851991 LVV851990:LVV851991 MFR851990:MFR851991 MPN851990:MPN851991 MZJ851990:MZJ851991 NJF851990:NJF851991 NTB851990:NTB851991 OCX851990:OCX851991 OMT851990:OMT851991 OWP851990:OWP851991 PGL851990:PGL851991 PQH851990:PQH851991 QAD851990:QAD851991 QJZ851990:QJZ851991 QTV851990:QTV851991 RDR851990:RDR851991 RNN851990:RNN851991 RXJ851990:RXJ851991 SHF851990:SHF851991 SRB851990:SRB851991 TAX851990:TAX851991 TKT851990:TKT851991 TUP851990:TUP851991 UEL851990:UEL851991 UOH851990:UOH851991 UYD851990:UYD851991 VHZ851990:VHZ851991 VRV851990:VRV851991 WBR851990:WBR851991 WLN851990:WLN851991 WVJ851990:WVJ851991 D917526:D917527 IX917526:IX917527 ST917526:ST917527 ACP917526:ACP917527 AML917526:AML917527 AWH917526:AWH917527 BGD917526:BGD917527 BPZ917526:BPZ917527 BZV917526:BZV917527 CJR917526:CJR917527 CTN917526:CTN917527 DDJ917526:DDJ917527 DNF917526:DNF917527 DXB917526:DXB917527 EGX917526:EGX917527 EQT917526:EQT917527 FAP917526:FAP917527 FKL917526:FKL917527 FUH917526:FUH917527 GED917526:GED917527 GNZ917526:GNZ917527 GXV917526:GXV917527 HHR917526:HHR917527 HRN917526:HRN917527 IBJ917526:IBJ917527 ILF917526:ILF917527 IVB917526:IVB917527 JEX917526:JEX917527 JOT917526:JOT917527 JYP917526:JYP917527 KIL917526:KIL917527 KSH917526:KSH917527 LCD917526:LCD917527 LLZ917526:LLZ917527 LVV917526:LVV917527 MFR917526:MFR917527 MPN917526:MPN917527 MZJ917526:MZJ917527 NJF917526:NJF917527 NTB917526:NTB917527 OCX917526:OCX917527 OMT917526:OMT917527 OWP917526:OWP917527 PGL917526:PGL917527 PQH917526:PQH917527 QAD917526:QAD917527 QJZ917526:QJZ917527 QTV917526:QTV917527 RDR917526:RDR917527 RNN917526:RNN917527 RXJ917526:RXJ917527 SHF917526:SHF917527 SRB917526:SRB917527 TAX917526:TAX917527 TKT917526:TKT917527 TUP917526:TUP917527 UEL917526:UEL917527 UOH917526:UOH917527 UYD917526:UYD917527 VHZ917526:VHZ917527 VRV917526:VRV917527 WBR917526:WBR917527 WLN917526:WLN917527 WVJ917526:WVJ917527 D983062:D983063 IX983062:IX983063 ST983062:ST983063 ACP983062:ACP983063 AML983062:AML983063 AWH983062:AWH983063 BGD983062:BGD983063 BPZ983062:BPZ983063 BZV983062:BZV983063 CJR983062:CJR983063 CTN983062:CTN983063 DDJ983062:DDJ983063 DNF983062:DNF983063 DXB983062:DXB983063 EGX983062:EGX983063 EQT983062:EQT983063 FAP983062:FAP983063 FKL983062:FKL983063 FUH983062:FUH983063 GED983062:GED983063 GNZ983062:GNZ983063 GXV983062:GXV983063 HHR983062:HHR983063 HRN983062:HRN983063 IBJ983062:IBJ983063 ILF983062:ILF983063 IVB983062:IVB983063 JEX983062:JEX983063 JOT983062:JOT983063 JYP983062:JYP983063 KIL983062:KIL983063 KSH983062:KSH983063 LCD983062:LCD983063 LLZ983062:LLZ983063 LVV983062:LVV983063 MFR983062:MFR983063 MPN983062:MPN983063 MZJ983062:MZJ983063 NJF983062:NJF983063 NTB983062:NTB983063 OCX983062:OCX983063 OMT983062:OMT983063 OWP983062:OWP983063 PGL983062:PGL983063 PQH983062:PQH983063 QAD983062:QAD983063 QJZ983062:QJZ983063 QTV983062:QTV983063 RDR983062:RDR983063 RNN983062:RNN983063 RXJ983062:RXJ983063 SHF983062:SHF983063 SRB983062:SRB983063 TAX983062:TAX983063 TKT983062:TKT983063 TUP983062:TUP983063 UEL983062:UEL983063 UOH983062:UOH983063 UYD983062:UYD983063 VHZ983062:VHZ983063 VRV983062:VRV983063 WBR983062:WBR983063 WLN983062:WLN983063 WVJ983062:WVJ983063 C65576:C65579 IV65576:IV65579 SR65576:SR65579 ACN65576:ACN65579 AMJ65576:AMJ65579 AWF65576:AWF65579 BGB65576:BGB65579 BPX65576:BPX65579 BZT65576:BZT65579 CJP65576:CJP65579 CTL65576:CTL65579 DDH65576:DDH65579 DND65576:DND65579 DWZ65576:DWZ65579 EGV65576:EGV65579 EQR65576:EQR65579 FAN65576:FAN65579 FKJ65576:FKJ65579 FUF65576:FUF65579 GEB65576:GEB65579 GNX65576:GNX65579 GXT65576:GXT65579 HHP65576:HHP65579 HRL65576:HRL65579 IBH65576:IBH65579 ILD65576:ILD65579 IUZ65576:IUZ65579 JEV65576:JEV65579 JOR65576:JOR65579 JYN65576:JYN65579 KIJ65576:KIJ65579 KSF65576:KSF65579 LCB65576:LCB65579 LLX65576:LLX65579 LVT65576:LVT65579 MFP65576:MFP65579 MPL65576:MPL65579 MZH65576:MZH65579 NJD65576:NJD65579 NSZ65576:NSZ65579 OCV65576:OCV65579 OMR65576:OMR65579 OWN65576:OWN65579 PGJ65576:PGJ65579 PQF65576:PQF65579 QAB65576:QAB65579 QJX65576:QJX65579 QTT65576:QTT65579 RDP65576:RDP65579 RNL65576:RNL65579 RXH65576:RXH65579 SHD65576:SHD65579 SQZ65576:SQZ65579 TAV65576:TAV65579 TKR65576:TKR65579 TUN65576:TUN65579 UEJ65576:UEJ65579 UOF65576:UOF65579 UYB65576:UYB65579 VHX65576:VHX65579 VRT65576:VRT65579 WBP65576:WBP65579 WLL65576:WLL65579 WVH65576:WVH65579 C131112:C131115 IV131112:IV131115 SR131112:SR131115 ACN131112:ACN131115 AMJ131112:AMJ131115 AWF131112:AWF131115 BGB131112:BGB131115 BPX131112:BPX131115 BZT131112:BZT131115 CJP131112:CJP131115 CTL131112:CTL131115 DDH131112:DDH131115 DND131112:DND131115 DWZ131112:DWZ131115 EGV131112:EGV131115 EQR131112:EQR131115 FAN131112:FAN131115 FKJ131112:FKJ131115 FUF131112:FUF131115 GEB131112:GEB131115 GNX131112:GNX131115 GXT131112:GXT131115 HHP131112:HHP131115 HRL131112:HRL131115 IBH131112:IBH131115 ILD131112:ILD131115 IUZ131112:IUZ131115 JEV131112:JEV131115 JOR131112:JOR131115 JYN131112:JYN131115 KIJ131112:KIJ131115 KSF131112:KSF131115 LCB131112:LCB131115 LLX131112:LLX131115 LVT131112:LVT131115 MFP131112:MFP131115 MPL131112:MPL131115 MZH131112:MZH131115 NJD131112:NJD131115 NSZ131112:NSZ131115 OCV131112:OCV131115 OMR131112:OMR131115 OWN131112:OWN131115 PGJ131112:PGJ131115 PQF131112:PQF131115 QAB131112:QAB131115 QJX131112:QJX131115 QTT131112:QTT131115 RDP131112:RDP131115 RNL131112:RNL131115 RXH131112:RXH131115 SHD131112:SHD131115 SQZ131112:SQZ131115 TAV131112:TAV131115 TKR131112:TKR131115 TUN131112:TUN131115 UEJ131112:UEJ131115 UOF131112:UOF131115 UYB131112:UYB131115 VHX131112:VHX131115 VRT131112:VRT131115 WBP131112:WBP131115 WLL131112:WLL131115 WVH131112:WVH131115 C196648:C196651 IV196648:IV196651 SR196648:SR196651 ACN196648:ACN196651 AMJ196648:AMJ196651 AWF196648:AWF196651 BGB196648:BGB196651 BPX196648:BPX196651 BZT196648:BZT196651 CJP196648:CJP196651 CTL196648:CTL196651 DDH196648:DDH196651 DND196648:DND196651 DWZ196648:DWZ196651 EGV196648:EGV196651 EQR196648:EQR196651 FAN196648:FAN196651 FKJ196648:FKJ196651 FUF196648:FUF196651 GEB196648:GEB196651 GNX196648:GNX196651 GXT196648:GXT196651 HHP196648:HHP196651 HRL196648:HRL196651 IBH196648:IBH196651 ILD196648:ILD196651 IUZ196648:IUZ196651 JEV196648:JEV196651 JOR196648:JOR196651 JYN196648:JYN196651 KIJ196648:KIJ196651 KSF196648:KSF196651 LCB196648:LCB196651 LLX196648:LLX196651 LVT196648:LVT196651 MFP196648:MFP196651 MPL196648:MPL196651 MZH196648:MZH196651 NJD196648:NJD196651 NSZ196648:NSZ196651 OCV196648:OCV196651 OMR196648:OMR196651 OWN196648:OWN196651 PGJ196648:PGJ196651 PQF196648:PQF196651 QAB196648:QAB196651 QJX196648:QJX196651 QTT196648:QTT196651 RDP196648:RDP196651 RNL196648:RNL196651 RXH196648:RXH196651 SHD196648:SHD196651 SQZ196648:SQZ196651 TAV196648:TAV196651 TKR196648:TKR196651 TUN196648:TUN196651 UEJ196648:UEJ196651 UOF196648:UOF196651 UYB196648:UYB196651 VHX196648:VHX196651 VRT196648:VRT196651 WBP196648:WBP196651 WLL196648:WLL196651 WVH196648:WVH196651 C262184:C262187 IV262184:IV262187 SR262184:SR262187 ACN262184:ACN262187 AMJ262184:AMJ262187 AWF262184:AWF262187 BGB262184:BGB262187 BPX262184:BPX262187 BZT262184:BZT262187 CJP262184:CJP262187 CTL262184:CTL262187 DDH262184:DDH262187 DND262184:DND262187 DWZ262184:DWZ262187 EGV262184:EGV262187 EQR262184:EQR262187 FAN262184:FAN262187 FKJ262184:FKJ262187 FUF262184:FUF262187 GEB262184:GEB262187 GNX262184:GNX262187 GXT262184:GXT262187 HHP262184:HHP262187 HRL262184:HRL262187 IBH262184:IBH262187 ILD262184:ILD262187 IUZ262184:IUZ262187 JEV262184:JEV262187 JOR262184:JOR262187 JYN262184:JYN262187 KIJ262184:KIJ262187 KSF262184:KSF262187 LCB262184:LCB262187 LLX262184:LLX262187 LVT262184:LVT262187 MFP262184:MFP262187 MPL262184:MPL262187 MZH262184:MZH262187 NJD262184:NJD262187 NSZ262184:NSZ262187 OCV262184:OCV262187 OMR262184:OMR262187 OWN262184:OWN262187 PGJ262184:PGJ262187 PQF262184:PQF262187 QAB262184:QAB262187 QJX262184:QJX262187 QTT262184:QTT262187 RDP262184:RDP262187 RNL262184:RNL262187 RXH262184:RXH262187 SHD262184:SHD262187 SQZ262184:SQZ262187 TAV262184:TAV262187 TKR262184:TKR262187 TUN262184:TUN262187 UEJ262184:UEJ262187 UOF262184:UOF262187 UYB262184:UYB262187 VHX262184:VHX262187 VRT262184:VRT262187 WBP262184:WBP262187 WLL262184:WLL262187 WVH262184:WVH262187 C327720:C327723 IV327720:IV327723 SR327720:SR327723 ACN327720:ACN327723 AMJ327720:AMJ327723 AWF327720:AWF327723 BGB327720:BGB327723 BPX327720:BPX327723 BZT327720:BZT327723 CJP327720:CJP327723 CTL327720:CTL327723 DDH327720:DDH327723 DND327720:DND327723 DWZ327720:DWZ327723 EGV327720:EGV327723 EQR327720:EQR327723 FAN327720:FAN327723 FKJ327720:FKJ327723 FUF327720:FUF327723 GEB327720:GEB327723 GNX327720:GNX327723 GXT327720:GXT327723 HHP327720:HHP327723 HRL327720:HRL327723 IBH327720:IBH327723 ILD327720:ILD327723 IUZ327720:IUZ327723 JEV327720:JEV327723 JOR327720:JOR327723 JYN327720:JYN327723 KIJ327720:KIJ327723 KSF327720:KSF327723 LCB327720:LCB327723 LLX327720:LLX327723 LVT327720:LVT327723 MFP327720:MFP327723 MPL327720:MPL327723 MZH327720:MZH327723 NJD327720:NJD327723 NSZ327720:NSZ327723 OCV327720:OCV327723 OMR327720:OMR327723 OWN327720:OWN327723 PGJ327720:PGJ327723 PQF327720:PQF327723 QAB327720:QAB327723 QJX327720:QJX327723 QTT327720:QTT327723 RDP327720:RDP327723 RNL327720:RNL327723 RXH327720:RXH327723 SHD327720:SHD327723 SQZ327720:SQZ327723 TAV327720:TAV327723 TKR327720:TKR327723 TUN327720:TUN327723 UEJ327720:UEJ327723 UOF327720:UOF327723 UYB327720:UYB327723 VHX327720:VHX327723 VRT327720:VRT327723 WBP327720:WBP327723 WLL327720:WLL327723 WVH327720:WVH327723 C393256:C393259 IV393256:IV393259 SR393256:SR393259 ACN393256:ACN393259 AMJ393256:AMJ393259 AWF393256:AWF393259 BGB393256:BGB393259 BPX393256:BPX393259 BZT393256:BZT393259 CJP393256:CJP393259 CTL393256:CTL393259 DDH393256:DDH393259 DND393256:DND393259 DWZ393256:DWZ393259 EGV393256:EGV393259 EQR393256:EQR393259 FAN393256:FAN393259 FKJ393256:FKJ393259 FUF393256:FUF393259 GEB393256:GEB393259 GNX393256:GNX393259 GXT393256:GXT393259 HHP393256:HHP393259 HRL393256:HRL393259 IBH393256:IBH393259 ILD393256:ILD393259 IUZ393256:IUZ393259 JEV393256:JEV393259 JOR393256:JOR393259 JYN393256:JYN393259 KIJ393256:KIJ393259 KSF393256:KSF393259 LCB393256:LCB393259 LLX393256:LLX393259 LVT393256:LVT393259 MFP393256:MFP393259 MPL393256:MPL393259 MZH393256:MZH393259 NJD393256:NJD393259 NSZ393256:NSZ393259 OCV393256:OCV393259 OMR393256:OMR393259 OWN393256:OWN393259 PGJ393256:PGJ393259 PQF393256:PQF393259 QAB393256:QAB393259 QJX393256:QJX393259 QTT393256:QTT393259 RDP393256:RDP393259 RNL393256:RNL393259 RXH393256:RXH393259 SHD393256:SHD393259 SQZ393256:SQZ393259 TAV393256:TAV393259 TKR393256:TKR393259 TUN393256:TUN393259 UEJ393256:UEJ393259 UOF393256:UOF393259 UYB393256:UYB393259 VHX393256:VHX393259 VRT393256:VRT393259 WBP393256:WBP393259 WLL393256:WLL393259 WVH393256:WVH393259 C458792:C458795 IV458792:IV458795 SR458792:SR458795 ACN458792:ACN458795 AMJ458792:AMJ458795 AWF458792:AWF458795 BGB458792:BGB458795 BPX458792:BPX458795 BZT458792:BZT458795 CJP458792:CJP458795 CTL458792:CTL458795 DDH458792:DDH458795 DND458792:DND458795 DWZ458792:DWZ458795 EGV458792:EGV458795 EQR458792:EQR458795 FAN458792:FAN458795 FKJ458792:FKJ458795 FUF458792:FUF458795 GEB458792:GEB458795 GNX458792:GNX458795 GXT458792:GXT458795 HHP458792:HHP458795 HRL458792:HRL458795 IBH458792:IBH458795 ILD458792:ILD458795 IUZ458792:IUZ458795 JEV458792:JEV458795 JOR458792:JOR458795 JYN458792:JYN458795 KIJ458792:KIJ458795 KSF458792:KSF458795 LCB458792:LCB458795 LLX458792:LLX458795 LVT458792:LVT458795 MFP458792:MFP458795 MPL458792:MPL458795 MZH458792:MZH458795 NJD458792:NJD458795 NSZ458792:NSZ458795 OCV458792:OCV458795 OMR458792:OMR458795 OWN458792:OWN458795 PGJ458792:PGJ458795 PQF458792:PQF458795 QAB458792:QAB458795 QJX458792:QJX458795 QTT458792:QTT458795 RDP458792:RDP458795 RNL458792:RNL458795 RXH458792:RXH458795 SHD458792:SHD458795 SQZ458792:SQZ458795 TAV458792:TAV458795 TKR458792:TKR458795 TUN458792:TUN458795 UEJ458792:UEJ458795 UOF458792:UOF458795 UYB458792:UYB458795 VHX458792:VHX458795 VRT458792:VRT458795 WBP458792:WBP458795 WLL458792:WLL458795 WVH458792:WVH458795 C524328:C524331 IV524328:IV524331 SR524328:SR524331 ACN524328:ACN524331 AMJ524328:AMJ524331 AWF524328:AWF524331 BGB524328:BGB524331 BPX524328:BPX524331 BZT524328:BZT524331 CJP524328:CJP524331 CTL524328:CTL524331 DDH524328:DDH524331 DND524328:DND524331 DWZ524328:DWZ524331 EGV524328:EGV524331 EQR524328:EQR524331 FAN524328:FAN524331 FKJ524328:FKJ524331 FUF524328:FUF524331 GEB524328:GEB524331 GNX524328:GNX524331 GXT524328:GXT524331 HHP524328:HHP524331 HRL524328:HRL524331 IBH524328:IBH524331 ILD524328:ILD524331 IUZ524328:IUZ524331 JEV524328:JEV524331 JOR524328:JOR524331 JYN524328:JYN524331 KIJ524328:KIJ524331 KSF524328:KSF524331 LCB524328:LCB524331 LLX524328:LLX524331 LVT524328:LVT524331 MFP524328:MFP524331 MPL524328:MPL524331 MZH524328:MZH524331 NJD524328:NJD524331 NSZ524328:NSZ524331 OCV524328:OCV524331 OMR524328:OMR524331 OWN524328:OWN524331 PGJ524328:PGJ524331 PQF524328:PQF524331 QAB524328:QAB524331 QJX524328:QJX524331 QTT524328:QTT524331 RDP524328:RDP524331 RNL524328:RNL524331 RXH524328:RXH524331 SHD524328:SHD524331 SQZ524328:SQZ524331 TAV524328:TAV524331 TKR524328:TKR524331 TUN524328:TUN524331 UEJ524328:UEJ524331 UOF524328:UOF524331 UYB524328:UYB524331 VHX524328:VHX524331 VRT524328:VRT524331 WBP524328:WBP524331 WLL524328:WLL524331 WVH524328:WVH524331 C589864:C589867 IV589864:IV589867 SR589864:SR589867 ACN589864:ACN589867 AMJ589864:AMJ589867 AWF589864:AWF589867 BGB589864:BGB589867 BPX589864:BPX589867 BZT589864:BZT589867 CJP589864:CJP589867 CTL589864:CTL589867 DDH589864:DDH589867 DND589864:DND589867 DWZ589864:DWZ589867 EGV589864:EGV589867 EQR589864:EQR589867 FAN589864:FAN589867 FKJ589864:FKJ589867 FUF589864:FUF589867 GEB589864:GEB589867 GNX589864:GNX589867 GXT589864:GXT589867 HHP589864:HHP589867 HRL589864:HRL589867 IBH589864:IBH589867 ILD589864:ILD589867 IUZ589864:IUZ589867 JEV589864:JEV589867 JOR589864:JOR589867 JYN589864:JYN589867 KIJ589864:KIJ589867 KSF589864:KSF589867 LCB589864:LCB589867 LLX589864:LLX589867 LVT589864:LVT589867 MFP589864:MFP589867 MPL589864:MPL589867 MZH589864:MZH589867 NJD589864:NJD589867 NSZ589864:NSZ589867 OCV589864:OCV589867 OMR589864:OMR589867 OWN589864:OWN589867 PGJ589864:PGJ589867 PQF589864:PQF589867 QAB589864:QAB589867 QJX589864:QJX589867 QTT589864:QTT589867 RDP589864:RDP589867 RNL589864:RNL589867 RXH589864:RXH589867 SHD589864:SHD589867 SQZ589864:SQZ589867 TAV589864:TAV589867 TKR589864:TKR589867 TUN589864:TUN589867 UEJ589864:UEJ589867 UOF589864:UOF589867 UYB589864:UYB589867 VHX589864:VHX589867 VRT589864:VRT589867 WBP589864:WBP589867 WLL589864:WLL589867 WVH589864:WVH589867 C655400:C655403 IV655400:IV655403 SR655400:SR655403 ACN655400:ACN655403 AMJ655400:AMJ655403 AWF655400:AWF655403 BGB655400:BGB655403 BPX655400:BPX655403 BZT655400:BZT655403 CJP655400:CJP655403 CTL655400:CTL655403 DDH655400:DDH655403 DND655400:DND655403 DWZ655400:DWZ655403 EGV655400:EGV655403 EQR655400:EQR655403 FAN655400:FAN655403 FKJ655400:FKJ655403 FUF655400:FUF655403 GEB655400:GEB655403 GNX655400:GNX655403 GXT655400:GXT655403 HHP655400:HHP655403 HRL655400:HRL655403 IBH655400:IBH655403 ILD655400:ILD655403 IUZ655400:IUZ655403 JEV655400:JEV655403 JOR655400:JOR655403 JYN655400:JYN655403 KIJ655400:KIJ655403 KSF655400:KSF655403 LCB655400:LCB655403 LLX655400:LLX655403 LVT655400:LVT655403 MFP655400:MFP655403 MPL655400:MPL655403 MZH655400:MZH655403 NJD655400:NJD655403 NSZ655400:NSZ655403 OCV655400:OCV655403 OMR655400:OMR655403 OWN655400:OWN655403 PGJ655400:PGJ655403 PQF655400:PQF655403 QAB655400:QAB655403 QJX655400:QJX655403 QTT655400:QTT655403 RDP655400:RDP655403 RNL655400:RNL655403 RXH655400:RXH655403 SHD655400:SHD655403 SQZ655400:SQZ655403 TAV655400:TAV655403 TKR655400:TKR655403 TUN655400:TUN655403 UEJ655400:UEJ655403 UOF655400:UOF655403 UYB655400:UYB655403 VHX655400:VHX655403 VRT655400:VRT655403 WBP655400:WBP655403 WLL655400:WLL655403 WVH655400:WVH655403 C720936:C720939 IV720936:IV720939 SR720936:SR720939 ACN720936:ACN720939 AMJ720936:AMJ720939 AWF720936:AWF720939 BGB720936:BGB720939 BPX720936:BPX720939 BZT720936:BZT720939 CJP720936:CJP720939 CTL720936:CTL720939 DDH720936:DDH720939 DND720936:DND720939 DWZ720936:DWZ720939 EGV720936:EGV720939 EQR720936:EQR720939 FAN720936:FAN720939 FKJ720936:FKJ720939 FUF720936:FUF720939 GEB720936:GEB720939 GNX720936:GNX720939 GXT720936:GXT720939 HHP720936:HHP720939 HRL720936:HRL720939 IBH720936:IBH720939 ILD720936:ILD720939 IUZ720936:IUZ720939 JEV720936:JEV720939 JOR720936:JOR720939 JYN720936:JYN720939 KIJ720936:KIJ720939 KSF720936:KSF720939 LCB720936:LCB720939 LLX720936:LLX720939 LVT720936:LVT720939 MFP720936:MFP720939 MPL720936:MPL720939 MZH720936:MZH720939 NJD720936:NJD720939 NSZ720936:NSZ720939 OCV720936:OCV720939 OMR720936:OMR720939 OWN720936:OWN720939 PGJ720936:PGJ720939 PQF720936:PQF720939 QAB720936:QAB720939 QJX720936:QJX720939 QTT720936:QTT720939 RDP720936:RDP720939 RNL720936:RNL720939 RXH720936:RXH720939 SHD720936:SHD720939 SQZ720936:SQZ720939 TAV720936:TAV720939 TKR720936:TKR720939 TUN720936:TUN720939 UEJ720936:UEJ720939 UOF720936:UOF720939 UYB720936:UYB720939 VHX720936:VHX720939 VRT720936:VRT720939 WBP720936:WBP720939 WLL720936:WLL720939 WVH720936:WVH720939 C786472:C786475 IV786472:IV786475 SR786472:SR786475 ACN786472:ACN786475 AMJ786472:AMJ786475 AWF786472:AWF786475 BGB786472:BGB786475 BPX786472:BPX786475 BZT786472:BZT786475 CJP786472:CJP786475 CTL786472:CTL786475 DDH786472:DDH786475 DND786472:DND786475 DWZ786472:DWZ786475 EGV786472:EGV786475 EQR786472:EQR786475 FAN786472:FAN786475 FKJ786472:FKJ786475 FUF786472:FUF786475 GEB786472:GEB786475 GNX786472:GNX786475 GXT786472:GXT786475 HHP786472:HHP786475 HRL786472:HRL786475 IBH786472:IBH786475 ILD786472:ILD786475 IUZ786472:IUZ786475 JEV786472:JEV786475 JOR786472:JOR786475 JYN786472:JYN786475 KIJ786472:KIJ786475 KSF786472:KSF786475 LCB786472:LCB786475 LLX786472:LLX786475 LVT786472:LVT786475 MFP786472:MFP786475 MPL786472:MPL786475 MZH786472:MZH786475 NJD786472:NJD786475 NSZ786472:NSZ786475 OCV786472:OCV786475 OMR786472:OMR786475 OWN786472:OWN786475 PGJ786472:PGJ786475 PQF786472:PQF786475 QAB786472:QAB786475 QJX786472:QJX786475 QTT786472:QTT786475 RDP786472:RDP786475 RNL786472:RNL786475 RXH786472:RXH786475 SHD786472:SHD786475 SQZ786472:SQZ786475 TAV786472:TAV786475 TKR786472:TKR786475 TUN786472:TUN786475 UEJ786472:UEJ786475 UOF786472:UOF786475 UYB786472:UYB786475 VHX786472:VHX786475 VRT786472:VRT786475 WBP786472:WBP786475 WLL786472:WLL786475 WVH786472:WVH786475 C852008:C852011 IV852008:IV852011 SR852008:SR852011 ACN852008:ACN852011 AMJ852008:AMJ852011 AWF852008:AWF852011 BGB852008:BGB852011 BPX852008:BPX852011 BZT852008:BZT852011 CJP852008:CJP852011 CTL852008:CTL852011 DDH852008:DDH852011 DND852008:DND852011 DWZ852008:DWZ852011 EGV852008:EGV852011 EQR852008:EQR852011 FAN852008:FAN852011 FKJ852008:FKJ852011 FUF852008:FUF852011 GEB852008:GEB852011 GNX852008:GNX852011 GXT852008:GXT852011 HHP852008:HHP852011 HRL852008:HRL852011 IBH852008:IBH852011 ILD852008:ILD852011 IUZ852008:IUZ852011 JEV852008:JEV852011 JOR852008:JOR852011 JYN852008:JYN852011 KIJ852008:KIJ852011 KSF852008:KSF852011 LCB852008:LCB852011 LLX852008:LLX852011 LVT852008:LVT852011 MFP852008:MFP852011 MPL852008:MPL852011 MZH852008:MZH852011 NJD852008:NJD852011 NSZ852008:NSZ852011 OCV852008:OCV852011 OMR852008:OMR852011 OWN852008:OWN852011 PGJ852008:PGJ852011 PQF852008:PQF852011 QAB852008:QAB852011 QJX852008:QJX852011 QTT852008:QTT852011 RDP852008:RDP852011 RNL852008:RNL852011 RXH852008:RXH852011 SHD852008:SHD852011 SQZ852008:SQZ852011 TAV852008:TAV852011 TKR852008:TKR852011 TUN852008:TUN852011 UEJ852008:UEJ852011 UOF852008:UOF852011 UYB852008:UYB852011 VHX852008:VHX852011 VRT852008:VRT852011 WBP852008:WBP852011 WLL852008:WLL852011 WVH852008:WVH852011 C917544:C917547 IV917544:IV917547 SR917544:SR917547 ACN917544:ACN917547 AMJ917544:AMJ917547 AWF917544:AWF917547 BGB917544:BGB917547 BPX917544:BPX917547 BZT917544:BZT917547 CJP917544:CJP917547 CTL917544:CTL917547 DDH917544:DDH917547 DND917544:DND917547 DWZ917544:DWZ917547 EGV917544:EGV917547 EQR917544:EQR917547 FAN917544:FAN917547 FKJ917544:FKJ917547 FUF917544:FUF917547 GEB917544:GEB917547 GNX917544:GNX917547 GXT917544:GXT917547 HHP917544:HHP917547 HRL917544:HRL917547 IBH917544:IBH917547 ILD917544:ILD917547 IUZ917544:IUZ917547 JEV917544:JEV917547 JOR917544:JOR917547 JYN917544:JYN917547 KIJ917544:KIJ917547 KSF917544:KSF917547 LCB917544:LCB917547 LLX917544:LLX917547 LVT917544:LVT917547 MFP917544:MFP917547 MPL917544:MPL917547 MZH917544:MZH917547 NJD917544:NJD917547 NSZ917544:NSZ917547 OCV917544:OCV917547 OMR917544:OMR917547 OWN917544:OWN917547 PGJ917544:PGJ917547 PQF917544:PQF917547 QAB917544:QAB917547 QJX917544:QJX917547 QTT917544:QTT917547 RDP917544:RDP917547 RNL917544:RNL917547 RXH917544:RXH917547 SHD917544:SHD917547 SQZ917544:SQZ917547 TAV917544:TAV917547 TKR917544:TKR917547 TUN917544:TUN917547 UEJ917544:UEJ917547 UOF917544:UOF917547 UYB917544:UYB917547 VHX917544:VHX917547 VRT917544:VRT917547 WBP917544:WBP917547 WLL917544:WLL917547 WVH917544:WVH917547 C983080:C983083 IV983080:IV983083 SR983080:SR983083 ACN983080:ACN983083 AMJ983080:AMJ983083 AWF983080:AWF983083 BGB983080:BGB983083 BPX983080:BPX983083 BZT983080:BZT983083 CJP983080:CJP983083 CTL983080:CTL983083 DDH983080:DDH983083 DND983080:DND983083 DWZ983080:DWZ983083 EGV983080:EGV983083 EQR983080:EQR983083 FAN983080:FAN983083 FKJ983080:FKJ983083 FUF983080:FUF983083 GEB983080:GEB983083 GNX983080:GNX983083 GXT983080:GXT983083 HHP983080:HHP983083 HRL983080:HRL983083 IBH983080:IBH983083 ILD983080:ILD983083 IUZ983080:IUZ983083 JEV983080:JEV983083 JOR983080:JOR983083 JYN983080:JYN983083 KIJ983080:KIJ983083 KSF983080:KSF983083 LCB983080:LCB983083 LLX983080:LLX983083 LVT983080:LVT983083 MFP983080:MFP983083 MPL983080:MPL983083 MZH983080:MZH983083 NJD983080:NJD983083 NSZ983080:NSZ983083 OCV983080:OCV983083 OMR983080:OMR983083 OWN983080:OWN983083 PGJ983080:PGJ983083 PQF983080:PQF983083 QAB983080:QAB983083 QJX983080:QJX983083 QTT983080:QTT983083 RDP983080:RDP983083 RNL983080:RNL983083 RXH983080:RXH983083 SHD983080:SHD983083 SQZ983080:SQZ983083 TAV983080:TAV983083 TKR983080:TKR983083 TUN983080:TUN983083 UEJ983080:UEJ983083 UOF983080:UOF983083 UYB983080:UYB983083 VHX983080:VHX983083 VRT983080:VRT983083 WBP983080:WBP983083 WLL983080:WLL983083 WVH983080:WVH983083 D65580:D65581 IX65580:IX65581 ST65580:ST65581 ACP65580:ACP65581 AML65580:AML65581 AWH65580:AWH65581 BGD65580:BGD65581 BPZ65580:BPZ65581 BZV65580:BZV65581 CJR65580:CJR65581 CTN65580:CTN65581 DDJ65580:DDJ65581 DNF65580:DNF65581 DXB65580:DXB65581 EGX65580:EGX65581 EQT65580:EQT65581 FAP65580:FAP65581 FKL65580:FKL65581 FUH65580:FUH65581 GED65580:GED65581 GNZ65580:GNZ65581 GXV65580:GXV65581 HHR65580:HHR65581 HRN65580:HRN65581 IBJ65580:IBJ65581 ILF65580:ILF65581 IVB65580:IVB65581 JEX65580:JEX65581 JOT65580:JOT65581 JYP65580:JYP65581 KIL65580:KIL65581 KSH65580:KSH65581 LCD65580:LCD65581 LLZ65580:LLZ65581 LVV65580:LVV65581 MFR65580:MFR65581 MPN65580:MPN65581 MZJ65580:MZJ65581 NJF65580:NJF65581 NTB65580:NTB65581 OCX65580:OCX65581 OMT65580:OMT65581 OWP65580:OWP65581 PGL65580:PGL65581 PQH65580:PQH65581 QAD65580:QAD65581 QJZ65580:QJZ65581 QTV65580:QTV65581 RDR65580:RDR65581 RNN65580:RNN65581 RXJ65580:RXJ65581 SHF65580:SHF65581 SRB65580:SRB65581 TAX65580:TAX65581 TKT65580:TKT65581 TUP65580:TUP65581 UEL65580:UEL65581 UOH65580:UOH65581 UYD65580:UYD65581 VHZ65580:VHZ65581 VRV65580:VRV65581 WBR65580:WBR65581 WLN65580:WLN65581 WVJ65580:WVJ65581 D131116:D131117 IX131116:IX131117 ST131116:ST131117 ACP131116:ACP131117 AML131116:AML131117 AWH131116:AWH131117 BGD131116:BGD131117 BPZ131116:BPZ131117 BZV131116:BZV131117 CJR131116:CJR131117 CTN131116:CTN131117 DDJ131116:DDJ131117 DNF131116:DNF131117 DXB131116:DXB131117 EGX131116:EGX131117 EQT131116:EQT131117 FAP131116:FAP131117 FKL131116:FKL131117 FUH131116:FUH131117 GED131116:GED131117 GNZ131116:GNZ131117 GXV131116:GXV131117 HHR131116:HHR131117 HRN131116:HRN131117 IBJ131116:IBJ131117 ILF131116:ILF131117 IVB131116:IVB131117 JEX131116:JEX131117 JOT131116:JOT131117 JYP131116:JYP131117 KIL131116:KIL131117 KSH131116:KSH131117 LCD131116:LCD131117 LLZ131116:LLZ131117 LVV131116:LVV131117 MFR131116:MFR131117 MPN131116:MPN131117 MZJ131116:MZJ131117 NJF131116:NJF131117 NTB131116:NTB131117 OCX131116:OCX131117 OMT131116:OMT131117 OWP131116:OWP131117 PGL131116:PGL131117 PQH131116:PQH131117 QAD131116:QAD131117 QJZ131116:QJZ131117 QTV131116:QTV131117 RDR131116:RDR131117 RNN131116:RNN131117 RXJ131116:RXJ131117 SHF131116:SHF131117 SRB131116:SRB131117 TAX131116:TAX131117 TKT131116:TKT131117 TUP131116:TUP131117 UEL131116:UEL131117 UOH131116:UOH131117 UYD131116:UYD131117 VHZ131116:VHZ131117 VRV131116:VRV131117 WBR131116:WBR131117 WLN131116:WLN131117 WVJ131116:WVJ131117 D196652:D196653 IX196652:IX196653 ST196652:ST196653 ACP196652:ACP196653 AML196652:AML196653 AWH196652:AWH196653 BGD196652:BGD196653 BPZ196652:BPZ196653 BZV196652:BZV196653 CJR196652:CJR196653 CTN196652:CTN196653 DDJ196652:DDJ196653 DNF196652:DNF196653 DXB196652:DXB196653 EGX196652:EGX196653 EQT196652:EQT196653 FAP196652:FAP196653 FKL196652:FKL196653 FUH196652:FUH196653 GED196652:GED196653 GNZ196652:GNZ196653 GXV196652:GXV196653 HHR196652:HHR196653 HRN196652:HRN196653 IBJ196652:IBJ196653 ILF196652:ILF196653 IVB196652:IVB196653 JEX196652:JEX196653 JOT196652:JOT196653 JYP196652:JYP196653 KIL196652:KIL196653 KSH196652:KSH196653 LCD196652:LCD196653 LLZ196652:LLZ196653 LVV196652:LVV196653 MFR196652:MFR196653 MPN196652:MPN196653 MZJ196652:MZJ196653 NJF196652:NJF196653 NTB196652:NTB196653 OCX196652:OCX196653 OMT196652:OMT196653 OWP196652:OWP196653 PGL196652:PGL196653 PQH196652:PQH196653 QAD196652:QAD196653 QJZ196652:QJZ196653 QTV196652:QTV196653 RDR196652:RDR196653 RNN196652:RNN196653 RXJ196652:RXJ196653 SHF196652:SHF196653 SRB196652:SRB196653 TAX196652:TAX196653 TKT196652:TKT196653 TUP196652:TUP196653 UEL196652:UEL196653 UOH196652:UOH196653 UYD196652:UYD196653 VHZ196652:VHZ196653 VRV196652:VRV196653 WBR196652:WBR196653 WLN196652:WLN196653 WVJ196652:WVJ196653 D262188:D262189 IX262188:IX262189 ST262188:ST262189 ACP262188:ACP262189 AML262188:AML262189 AWH262188:AWH262189 BGD262188:BGD262189 BPZ262188:BPZ262189 BZV262188:BZV262189 CJR262188:CJR262189 CTN262188:CTN262189 DDJ262188:DDJ262189 DNF262188:DNF262189 DXB262188:DXB262189 EGX262188:EGX262189 EQT262188:EQT262189 FAP262188:FAP262189 FKL262188:FKL262189 FUH262188:FUH262189 GED262188:GED262189 GNZ262188:GNZ262189 GXV262188:GXV262189 HHR262188:HHR262189 HRN262188:HRN262189 IBJ262188:IBJ262189 ILF262188:ILF262189 IVB262188:IVB262189 JEX262188:JEX262189 JOT262188:JOT262189 JYP262188:JYP262189 KIL262188:KIL262189 KSH262188:KSH262189 LCD262188:LCD262189 LLZ262188:LLZ262189 LVV262188:LVV262189 MFR262188:MFR262189 MPN262188:MPN262189 MZJ262188:MZJ262189 NJF262188:NJF262189 NTB262188:NTB262189 OCX262188:OCX262189 OMT262188:OMT262189 OWP262188:OWP262189 PGL262188:PGL262189 PQH262188:PQH262189 QAD262188:QAD262189 QJZ262188:QJZ262189 QTV262188:QTV262189 RDR262188:RDR262189 RNN262188:RNN262189 RXJ262188:RXJ262189 SHF262188:SHF262189 SRB262188:SRB262189 TAX262188:TAX262189 TKT262188:TKT262189 TUP262188:TUP262189 UEL262188:UEL262189 UOH262188:UOH262189 UYD262188:UYD262189 VHZ262188:VHZ262189 VRV262188:VRV262189 WBR262188:WBR262189 WLN262188:WLN262189 WVJ262188:WVJ262189 D327724:D327725 IX327724:IX327725 ST327724:ST327725 ACP327724:ACP327725 AML327724:AML327725 AWH327724:AWH327725 BGD327724:BGD327725 BPZ327724:BPZ327725 BZV327724:BZV327725 CJR327724:CJR327725 CTN327724:CTN327725 DDJ327724:DDJ327725 DNF327724:DNF327725 DXB327724:DXB327725 EGX327724:EGX327725 EQT327724:EQT327725 FAP327724:FAP327725 FKL327724:FKL327725 FUH327724:FUH327725 GED327724:GED327725 GNZ327724:GNZ327725 GXV327724:GXV327725 HHR327724:HHR327725 HRN327724:HRN327725 IBJ327724:IBJ327725 ILF327724:ILF327725 IVB327724:IVB327725 JEX327724:JEX327725 JOT327724:JOT327725 JYP327724:JYP327725 KIL327724:KIL327725 KSH327724:KSH327725 LCD327724:LCD327725 LLZ327724:LLZ327725 LVV327724:LVV327725 MFR327724:MFR327725 MPN327724:MPN327725 MZJ327724:MZJ327725 NJF327724:NJF327725 NTB327724:NTB327725 OCX327724:OCX327725 OMT327724:OMT327725 OWP327724:OWP327725 PGL327724:PGL327725 PQH327724:PQH327725 QAD327724:QAD327725 QJZ327724:QJZ327725 QTV327724:QTV327725 RDR327724:RDR327725 RNN327724:RNN327725 RXJ327724:RXJ327725 SHF327724:SHF327725 SRB327724:SRB327725 TAX327724:TAX327725 TKT327724:TKT327725 TUP327724:TUP327725 UEL327724:UEL327725 UOH327724:UOH327725 UYD327724:UYD327725 VHZ327724:VHZ327725 VRV327724:VRV327725 WBR327724:WBR327725 WLN327724:WLN327725 WVJ327724:WVJ327725 D393260:D393261 IX393260:IX393261 ST393260:ST393261 ACP393260:ACP393261 AML393260:AML393261 AWH393260:AWH393261 BGD393260:BGD393261 BPZ393260:BPZ393261 BZV393260:BZV393261 CJR393260:CJR393261 CTN393260:CTN393261 DDJ393260:DDJ393261 DNF393260:DNF393261 DXB393260:DXB393261 EGX393260:EGX393261 EQT393260:EQT393261 FAP393260:FAP393261 FKL393260:FKL393261 FUH393260:FUH393261 GED393260:GED393261 GNZ393260:GNZ393261 GXV393260:GXV393261 HHR393260:HHR393261 HRN393260:HRN393261 IBJ393260:IBJ393261 ILF393260:ILF393261 IVB393260:IVB393261 JEX393260:JEX393261 JOT393260:JOT393261 JYP393260:JYP393261 KIL393260:KIL393261 KSH393260:KSH393261 LCD393260:LCD393261 LLZ393260:LLZ393261 LVV393260:LVV393261 MFR393260:MFR393261 MPN393260:MPN393261 MZJ393260:MZJ393261 NJF393260:NJF393261 NTB393260:NTB393261 OCX393260:OCX393261 OMT393260:OMT393261 OWP393260:OWP393261 PGL393260:PGL393261 PQH393260:PQH393261 QAD393260:QAD393261 QJZ393260:QJZ393261 QTV393260:QTV393261 RDR393260:RDR393261 RNN393260:RNN393261 RXJ393260:RXJ393261 SHF393260:SHF393261 SRB393260:SRB393261 TAX393260:TAX393261 TKT393260:TKT393261 TUP393260:TUP393261 UEL393260:UEL393261 UOH393260:UOH393261 UYD393260:UYD393261 VHZ393260:VHZ393261 VRV393260:VRV393261 WBR393260:WBR393261 WLN393260:WLN393261 WVJ393260:WVJ393261 D458796:D458797 IX458796:IX458797 ST458796:ST458797 ACP458796:ACP458797 AML458796:AML458797 AWH458796:AWH458797 BGD458796:BGD458797 BPZ458796:BPZ458797 BZV458796:BZV458797 CJR458796:CJR458797 CTN458796:CTN458797 DDJ458796:DDJ458797 DNF458796:DNF458797 DXB458796:DXB458797 EGX458796:EGX458797 EQT458796:EQT458797 FAP458796:FAP458797 FKL458796:FKL458797 FUH458796:FUH458797 GED458796:GED458797 GNZ458796:GNZ458797 GXV458796:GXV458797 HHR458796:HHR458797 HRN458796:HRN458797 IBJ458796:IBJ458797 ILF458796:ILF458797 IVB458796:IVB458797 JEX458796:JEX458797 JOT458796:JOT458797 JYP458796:JYP458797 KIL458796:KIL458797 KSH458796:KSH458797 LCD458796:LCD458797 LLZ458796:LLZ458797 LVV458796:LVV458797 MFR458796:MFR458797 MPN458796:MPN458797 MZJ458796:MZJ458797 NJF458796:NJF458797 NTB458796:NTB458797 OCX458796:OCX458797 OMT458796:OMT458797 OWP458796:OWP458797 PGL458796:PGL458797 PQH458796:PQH458797 QAD458796:QAD458797 QJZ458796:QJZ458797 QTV458796:QTV458797 RDR458796:RDR458797 RNN458796:RNN458797 RXJ458796:RXJ458797 SHF458796:SHF458797 SRB458796:SRB458797 TAX458796:TAX458797 TKT458796:TKT458797 TUP458796:TUP458797 UEL458796:UEL458797 UOH458796:UOH458797 UYD458796:UYD458797 VHZ458796:VHZ458797 VRV458796:VRV458797 WBR458796:WBR458797 WLN458796:WLN458797 WVJ458796:WVJ458797 D524332:D524333 IX524332:IX524333 ST524332:ST524333 ACP524332:ACP524333 AML524332:AML524333 AWH524332:AWH524333 BGD524332:BGD524333 BPZ524332:BPZ524333 BZV524332:BZV524333 CJR524332:CJR524333 CTN524332:CTN524333 DDJ524332:DDJ524333 DNF524332:DNF524333 DXB524332:DXB524333 EGX524332:EGX524333 EQT524332:EQT524333 FAP524332:FAP524333 FKL524332:FKL524333 FUH524332:FUH524333 GED524332:GED524333 GNZ524332:GNZ524333 GXV524332:GXV524333 HHR524332:HHR524333 HRN524332:HRN524333 IBJ524332:IBJ524333 ILF524332:ILF524333 IVB524332:IVB524333 JEX524332:JEX524333 JOT524332:JOT524333 JYP524332:JYP524333 KIL524332:KIL524333 KSH524332:KSH524333 LCD524332:LCD524333 LLZ524332:LLZ524333 LVV524332:LVV524333 MFR524332:MFR524333 MPN524332:MPN524333 MZJ524332:MZJ524333 NJF524332:NJF524333 NTB524332:NTB524333 OCX524332:OCX524333 OMT524332:OMT524333 OWP524332:OWP524333 PGL524332:PGL524333 PQH524332:PQH524333 QAD524332:QAD524333 QJZ524332:QJZ524333 QTV524332:QTV524333 RDR524332:RDR524333 RNN524332:RNN524333 RXJ524332:RXJ524333 SHF524332:SHF524333 SRB524332:SRB524333 TAX524332:TAX524333 TKT524332:TKT524333 TUP524332:TUP524333 UEL524332:UEL524333 UOH524332:UOH524333 UYD524332:UYD524333 VHZ524332:VHZ524333 VRV524332:VRV524333 WBR524332:WBR524333 WLN524332:WLN524333 WVJ524332:WVJ524333 D589868:D589869 IX589868:IX589869 ST589868:ST589869 ACP589868:ACP589869 AML589868:AML589869 AWH589868:AWH589869 BGD589868:BGD589869 BPZ589868:BPZ589869 BZV589868:BZV589869 CJR589868:CJR589869 CTN589868:CTN589869 DDJ589868:DDJ589869 DNF589868:DNF589869 DXB589868:DXB589869 EGX589868:EGX589869 EQT589868:EQT589869 FAP589868:FAP589869 FKL589868:FKL589869 FUH589868:FUH589869 GED589868:GED589869 GNZ589868:GNZ589869 GXV589868:GXV589869 HHR589868:HHR589869 HRN589868:HRN589869 IBJ589868:IBJ589869 ILF589868:ILF589869 IVB589868:IVB589869 JEX589868:JEX589869 JOT589868:JOT589869 JYP589868:JYP589869 KIL589868:KIL589869 KSH589868:KSH589869 LCD589868:LCD589869 LLZ589868:LLZ589869 LVV589868:LVV589869 MFR589868:MFR589869 MPN589868:MPN589869 MZJ589868:MZJ589869 NJF589868:NJF589869 NTB589868:NTB589869 OCX589868:OCX589869 OMT589868:OMT589869 OWP589868:OWP589869 PGL589868:PGL589869 PQH589868:PQH589869 QAD589868:QAD589869 QJZ589868:QJZ589869 QTV589868:QTV589869 RDR589868:RDR589869 RNN589868:RNN589869 RXJ589868:RXJ589869 SHF589868:SHF589869 SRB589868:SRB589869 TAX589868:TAX589869 TKT589868:TKT589869 TUP589868:TUP589869 UEL589868:UEL589869 UOH589868:UOH589869 UYD589868:UYD589869 VHZ589868:VHZ589869 VRV589868:VRV589869 WBR589868:WBR589869 WLN589868:WLN589869 WVJ589868:WVJ589869 D655404:D655405 IX655404:IX655405 ST655404:ST655405 ACP655404:ACP655405 AML655404:AML655405 AWH655404:AWH655405 BGD655404:BGD655405 BPZ655404:BPZ655405 BZV655404:BZV655405 CJR655404:CJR655405 CTN655404:CTN655405 DDJ655404:DDJ655405 DNF655404:DNF655405 DXB655404:DXB655405 EGX655404:EGX655405 EQT655404:EQT655405 FAP655404:FAP655405 FKL655404:FKL655405 FUH655404:FUH655405 GED655404:GED655405 GNZ655404:GNZ655405 GXV655404:GXV655405 HHR655404:HHR655405 HRN655404:HRN655405 IBJ655404:IBJ655405 ILF655404:ILF655405 IVB655404:IVB655405 JEX655404:JEX655405 JOT655404:JOT655405 JYP655404:JYP655405 KIL655404:KIL655405 KSH655404:KSH655405 LCD655404:LCD655405 LLZ655404:LLZ655405 LVV655404:LVV655405 MFR655404:MFR655405 MPN655404:MPN655405 MZJ655404:MZJ655405 NJF655404:NJF655405 NTB655404:NTB655405 OCX655404:OCX655405 OMT655404:OMT655405 OWP655404:OWP655405 PGL655404:PGL655405 PQH655404:PQH655405 QAD655404:QAD655405 QJZ655404:QJZ655405 QTV655404:QTV655405 RDR655404:RDR655405 RNN655404:RNN655405 RXJ655404:RXJ655405 SHF655404:SHF655405 SRB655404:SRB655405 TAX655404:TAX655405 TKT655404:TKT655405 TUP655404:TUP655405 UEL655404:UEL655405 UOH655404:UOH655405 UYD655404:UYD655405 VHZ655404:VHZ655405 VRV655404:VRV655405 WBR655404:WBR655405 WLN655404:WLN655405 WVJ655404:WVJ655405 D720940:D720941 IX720940:IX720941 ST720940:ST720941 ACP720940:ACP720941 AML720940:AML720941 AWH720940:AWH720941 BGD720940:BGD720941 BPZ720940:BPZ720941 BZV720940:BZV720941 CJR720940:CJR720941 CTN720940:CTN720941 DDJ720940:DDJ720941 DNF720940:DNF720941 DXB720940:DXB720941 EGX720940:EGX720941 EQT720940:EQT720941 FAP720940:FAP720941 FKL720940:FKL720941 FUH720940:FUH720941 GED720940:GED720941 GNZ720940:GNZ720941 GXV720940:GXV720941 HHR720940:HHR720941 HRN720940:HRN720941 IBJ720940:IBJ720941 ILF720940:ILF720941 IVB720940:IVB720941 JEX720940:JEX720941 JOT720940:JOT720941 JYP720940:JYP720941 KIL720940:KIL720941 KSH720940:KSH720941 LCD720940:LCD720941 LLZ720940:LLZ720941 LVV720940:LVV720941 MFR720940:MFR720941 MPN720940:MPN720941 MZJ720940:MZJ720941 NJF720940:NJF720941 NTB720940:NTB720941 OCX720940:OCX720941 OMT720940:OMT720941 OWP720940:OWP720941 PGL720940:PGL720941 PQH720940:PQH720941 QAD720940:QAD720941 QJZ720940:QJZ720941 QTV720940:QTV720941 RDR720940:RDR720941 RNN720940:RNN720941 RXJ720940:RXJ720941 SHF720940:SHF720941 SRB720940:SRB720941 TAX720940:TAX720941 TKT720940:TKT720941 TUP720940:TUP720941 UEL720940:UEL720941 UOH720940:UOH720941 UYD720940:UYD720941 VHZ720940:VHZ720941 VRV720940:VRV720941 WBR720940:WBR720941 WLN720940:WLN720941 WVJ720940:WVJ720941 D786476:D786477 IX786476:IX786477 ST786476:ST786477 ACP786476:ACP786477 AML786476:AML786477 AWH786476:AWH786477 BGD786476:BGD786477 BPZ786476:BPZ786477 BZV786476:BZV786477 CJR786476:CJR786477 CTN786476:CTN786477 DDJ786476:DDJ786477 DNF786476:DNF786477 DXB786476:DXB786477 EGX786476:EGX786477 EQT786476:EQT786477 FAP786476:FAP786477 FKL786476:FKL786477 FUH786476:FUH786477 GED786476:GED786477 GNZ786476:GNZ786477 GXV786476:GXV786477 HHR786476:HHR786477 HRN786476:HRN786477 IBJ786476:IBJ786477 ILF786476:ILF786477 IVB786476:IVB786477 JEX786476:JEX786477 JOT786476:JOT786477 JYP786476:JYP786477 KIL786476:KIL786477 KSH786476:KSH786477 LCD786476:LCD786477 LLZ786476:LLZ786477 LVV786476:LVV786477 MFR786476:MFR786477 MPN786476:MPN786477 MZJ786476:MZJ786477 NJF786476:NJF786477 NTB786476:NTB786477 OCX786476:OCX786477 OMT786476:OMT786477 OWP786476:OWP786477 PGL786476:PGL786477 PQH786476:PQH786477 QAD786476:QAD786477 QJZ786476:QJZ786477 QTV786476:QTV786477 RDR786476:RDR786477 RNN786476:RNN786477 RXJ786476:RXJ786477 SHF786476:SHF786477 SRB786476:SRB786477 TAX786476:TAX786477 TKT786476:TKT786477 TUP786476:TUP786477 UEL786476:UEL786477 UOH786476:UOH786477 UYD786476:UYD786477 VHZ786476:VHZ786477 VRV786476:VRV786477 WBR786476:WBR786477 WLN786476:WLN786477 WVJ786476:WVJ786477 D852012:D852013 IX852012:IX852013 ST852012:ST852013 ACP852012:ACP852013 AML852012:AML852013 AWH852012:AWH852013 BGD852012:BGD852013 BPZ852012:BPZ852013 BZV852012:BZV852013 CJR852012:CJR852013 CTN852012:CTN852013 DDJ852012:DDJ852013 DNF852012:DNF852013 DXB852012:DXB852013 EGX852012:EGX852013 EQT852012:EQT852013 FAP852012:FAP852013 FKL852012:FKL852013 FUH852012:FUH852013 GED852012:GED852013 GNZ852012:GNZ852013 GXV852012:GXV852013 HHR852012:HHR852013 HRN852012:HRN852013 IBJ852012:IBJ852013 ILF852012:ILF852013 IVB852012:IVB852013 JEX852012:JEX852013 JOT852012:JOT852013 JYP852012:JYP852013 KIL852012:KIL852013 KSH852012:KSH852013 LCD852012:LCD852013 LLZ852012:LLZ852013 LVV852012:LVV852013 MFR852012:MFR852013 MPN852012:MPN852013 MZJ852012:MZJ852013 NJF852012:NJF852013 NTB852012:NTB852013 OCX852012:OCX852013 OMT852012:OMT852013 OWP852012:OWP852013 PGL852012:PGL852013 PQH852012:PQH852013 QAD852012:QAD852013 QJZ852012:QJZ852013 QTV852012:QTV852013 RDR852012:RDR852013 RNN852012:RNN852013 RXJ852012:RXJ852013 SHF852012:SHF852013 SRB852012:SRB852013 TAX852012:TAX852013 TKT852012:TKT852013 TUP852012:TUP852013 UEL852012:UEL852013 UOH852012:UOH852013 UYD852012:UYD852013 VHZ852012:VHZ852013 VRV852012:VRV852013 WBR852012:WBR852013 WLN852012:WLN852013 WVJ852012:WVJ852013 D917548:D917549 IX917548:IX917549 ST917548:ST917549 ACP917548:ACP917549 AML917548:AML917549 AWH917548:AWH917549 BGD917548:BGD917549 BPZ917548:BPZ917549 BZV917548:BZV917549 CJR917548:CJR917549 CTN917548:CTN917549 DDJ917548:DDJ917549 DNF917548:DNF917549 DXB917548:DXB917549 EGX917548:EGX917549 EQT917548:EQT917549 FAP917548:FAP917549 FKL917548:FKL917549 FUH917548:FUH917549 GED917548:GED917549 GNZ917548:GNZ917549 GXV917548:GXV917549 HHR917548:HHR917549 HRN917548:HRN917549 IBJ917548:IBJ917549 ILF917548:ILF917549 IVB917548:IVB917549 JEX917548:JEX917549 JOT917548:JOT917549 JYP917548:JYP917549 KIL917548:KIL917549 KSH917548:KSH917549 LCD917548:LCD917549 LLZ917548:LLZ917549 LVV917548:LVV917549 MFR917548:MFR917549 MPN917548:MPN917549 MZJ917548:MZJ917549 NJF917548:NJF917549 NTB917548:NTB917549 OCX917548:OCX917549 OMT917548:OMT917549 OWP917548:OWP917549 PGL917548:PGL917549 PQH917548:PQH917549 QAD917548:QAD917549 QJZ917548:QJZ917549 QTV917548:QTV917549 RDR917548:RDR917549 RNN917548:RNN917549 RXJ917548:RXJ917549 SHF917548:SHF917549 SRB917548:SRB917549 TAX917548:TAX917549 TKT917548:TKT917549 TUP917548:TUP917549 UEL917548:UEL917549 UOH917548:UOH917549 UYD917548:UYD917549 VHZ917548:VHZ917549 VRV917548:VRV917549 WBR917548:WBR917549 WLN917548:WLN917549 WVJ917548:WVJ917549 D983084:D983085 IX983084:IX983085 ST983084:ST983085 ACP983084:ACP983085 AML983084:AML983085 AWH983084:AWH983085 BGD983084:BGD983085 BPZ983084:BPZ983085 BZV983084:BZV983085 CJR983084:CJR983085 CTN983084:CTN983085 DDJ983084:DDJ983085 DNF983084:DNF983085 DXB983084:DXB983085 EGX983084:EGX983085 EQT983084:EQT983085 FAP983084:FAP983085 FKL983084:FKL983085 FUH983084:FUH983085 GED983084:GED983085 GNZ983084:GNZ983085 GXV983084:GXV983085 HHR983084:HHR983085 HRN983084:HRN983085 IBJ983084:IBJ983085 ILF983084:ILF983085 IVB983084:IVB983085 JEX983084:JEX983085 JOT983084:JOT983085 JYP983084:JYP983085 KIL983084:KIL983085 KSH983084:KSH983085 LCD983084:LCD983085 LLZ983084:LLZ983085 LVV983084:LVV983085 MFR983084:MFR983085 MPN983084:MPN983085 MZJ983084:MZJ983085 NJF983084:NJF983085 NTB983084:NTB983085 OCX983084:OCX983085 OMT983084:OMT983085 OWP983084:OWP983085 PGL983084:PGL983085 PQH983084:PQH983085 QAD983084:QAD983085 QJZ983084:QJZ983085 QTV983084:QTV983085 RDR983084:RDR983085 RNN983084:RNN983085 RXJ983084:RXJ983085 SHF983084:SHF983085 SRB983084:SRB983085 TAX983084:TAX983085 TKT983084:TKT983085 TUP983084:TUP983085 UEL983084:UEL983085 UOH983084:UOH983085 UYD983084:UYD983085 VHZ983084:VHZ983085 VRV983084:VRV983085 WBR983084:WBR983085 WLN983084:WLN983085 WVJ983084:WVJ983085 D65553:D65555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D131089:D131091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D196625:D196627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D262161:D262163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D327697:D327699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D393233:D393235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D458769:D458771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D524305:D524307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D589841:D589843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D655377:D655379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D720913:D720915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D786449:D786451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D851985:D851987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D917521:D917523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D983057:D983059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C65581:C131082 IV65581:IV131082 SR65581:SR131082 ACN65581:ACN131082 AMJ65581:AMJ131082 AWF65581:AWF131082 BGB65581:BGB131082 BPX65581:BPX131082 BZT65581:BZT131082 CJP65581:CJP131082 CTL65581:CTL131082 DDH65581:DDH131082 DND65581:DND131082 DWZ65581:DWZ131082 EGV65581:EGV131082 EQR65581:EQR131082 FAN65581:FAN131082 FKJ65581:FKJ131082 FUF65581:FUF131082 GEB65581:GEB131082 GNX65581:GNX131082 GXT65581:GXT131082 HHP65581:HHP131082 HRL65581:HRL131082 IBH65581:IBH131082 ILD65581:ILD131082 IUZ65581:IUZ131082 JEV65581:JEV131082 JOR65581:JOR131082 JYN65581:JYN131082 KIJ65581:KIJ131082 KSF65581:KSF131082 LCB65581:LCB131082 LLX65581:LLX131082 LVT65581:LVT131082 MFP65581:MFP131082 MPL65581:MPL131082 MZH65581:MZH131082 NJD65581:NJD131082 NSZ65581:NSZ131082 OCV65581:OCV131082 OMR65581:OMR131082 OWN65581:OWN131082 PGJ65581:PGJ131082 PQF65581:PQF131082 QAB65581:QAB131082 QJX65581:QJX131082 QTT65581:QTT131082 RDP65581:RDP131082 RNL65581:RNL131082 RXH65581:RXH131082 SHD65581:SHD131082 SQZ65581:SQZ131082 TAV65581:TAV131082 TKR65581:TKR131082 TUN65581:TUN131082 UEJ65581:UEJ131082 UOF65581:UOF131082 UYB65581:UYB131082 VHX65581:VHX131082 VRT65581:VRT131082 WBP65581:WBP131082 WLL65581:WLL131082 WVH65581:WVH131082 C131117:C196618 IV131117:IV196618 SR131117:SR196618 ACN131117:ACN196618 AMJ131117:AMJ196618 AWF131117:AWF196618 BGB131117:BGB196618 BPX131117:BPX196618 BZT131117:BZT196618 CJP131117:CJP196618 CTL131117:CTL196618 DDH131117:DDH196618 DND131117:DND196618 DWZ131117:DWZ196618 EGV131117:EGV196618 EQR131117:EQR196618 FAN131117:FAN196618 FKJ131117:FKJ196618 FUF131117:FUF196618 GEB131117:GEB196618 GNX131117:GNX196618 GXT131117:GXT196618 HHP131117:HHP196618 HRL131117:HRL196618 IBH131117:IBH196618 ILD131117:ILD196618 IUZ131117:IUZ196618 JEV131117:JEV196618 JOR131117:JOR196618 JYN131117:JYN196618 KIJ131117:KIJ196618 KSF131117:KSF196618 LCB131117:LCB196618 LLX131117:LLX196618 LVT131117:LVT196618 MFP131117:MFP196618 MPL131117:MPL196618 MZH131117:MZH196618 NJD131117:NJD196618 NSZ131117:NSZ196618 OCV131117:OCV196618 OMR131117:OMR196618 OWN131117:OWN196618 PGJ131117:PGJ196618 PQF131117:PQF196618 QAB131117:QAB196618 QJX131117:QJX196618 QTT131117:QTT196618 RDP131117:RDP196618 RNL131117:RNL196618 RXH131117:RXH196618 SHD131117:SHD196618 SQZ131117:SQZ196618 TAV131117:TAV196618 TKR131117:TKR196618 TUN131117:TUN196618 UEJ131117:UEJ196618 UOF131117:UOF196618 UYB131117:UYB196618 VHX131117:VHX196618 VRT131117:VRT196618 WBP131117:WBP196618 WLL131117:WLL196618 WVH131117:WVH196618 C196653:C262154 IV196653:IV262154 SR196653:SR262154 ACN196653:ACN262154 AMJ196653:AMJ262154 AWF196653:AWF262154 BGB196653:BGB262154 BPX196653:BPX262154 BZT196653:BZT262154 CJP196653:CJP262154 CTL196653:CTL262154 DDH196653:DDH262154 DND196653:DND262154 DWZ196653:DWZ262154 EGV196653:EGV262154 EQR196653:EQR262154 FAN196653:FAN262154 FKJ196653:FKJ262154 FUF196653:FUF262154 GEB196653:GEB262154 GNX196653:GNX262154 GXT196653:GXT262154 HHP196653:HHP262154 HRL196653:HRL262154 IBH196653:IBH262154 ILD196653:ILD262154 IUZ196653:IUZ262154 JEV196653:JEV262154 JOR196653:JOR262154 JYN196653:JYN262154 KIJ196653:KIJ262154 KSF196653:KSF262154 LCB196653:LCB262154 LLX196653:LLX262154 LVT196653:LVT262154 MFP196653:MFP262154 MPL196653:MPL262154 MZH196653:MZH262154 NJD196653:NJD262154 NSZ196653:NSZ262154 OCV196653:OCV262154 OMR196653:OMR262154 OWN196653:OWN262154 PGJ196653:PGJ262154 PQF196653:PQF262154 QAB196653:QAB262154 QJX196653:QJX262154 QTT196653:QTT262154 RDP196653:RDP262154 RNL196653:RNL262154 RXH196653:RXH262154 SHD196653:SHD262154 SQZ196653:SQZ262154 TAV196653:TAV262154 TKR196653:TKR262154 TUN196653:TUN262154 UEJ196653:UEJ262154 UOF196653:UOF262154 UYB196653:UYB262154 VHX196653:VHX262154 VRT196653:VRT262154 WBP196653:WBP262154 WLL196653:WLL262154 WVH196653:WVH262154 C262189:C327690 IV262189:IV327690 SR262189:SR327690 ACN262189:ACN327690 AMJ262189:AMJ327690 AWF262189:AWF327690 BGB262189:BGB327690 BPX262189:BPX327690 BZT262189:BZT327690 CJP262189:CJP327690 CTL262189:CTL327690 DDH262189:DDH327690 DND262189:DND327690 DWZ262189:DWZ327690 EGV262189:EGV327690 EQR262189:EQR327690 FAN262189:FAN327690 FKJ262189:FKJ327690 FUF262189:FUF327690 GEB262189:GEB327690 GNX262189:GNX327690 GXT262189:GXT327690 HHP262189:HHP327690 HRL262189:HRL327690 IBH262189:IBH327690 ILD262189:ILD327690 IUZ262189:IUZ327690 JEV262189:JEV327690 JOR262189:JOR327690 JYN262189:JYN327690 KIJ262189:KIJ327690 KSF262189:KSF327690 LCB262189:LCB327690 LLX262189:LLX327690 LVT262189:LVT327690 MFP262189:MFP327690 MPL262189:MPL327690 MZH262189:MZH327690 NJD262189:NJD327690 NSZ262189:NSZ327690 OCV262189:OCV327690 OMR262189:OMR327690 OWN262189:OWN327690 PGJ262189:PGJ327690 PQF262189:PQF327690 QAB262189:QAB327690 QJX262189:QJX327690 QTT262189:QTT327690 RDP262189:RDP327690 RNL262189:RNL327690 RXH262189:RXH327690 SHD262189:SHD327690 SQZ262189:SQZ327690 TAV262189:TAV327690 TKR262189:TKR327690 TUN262189:TUN327690 UEJ262189:UEJ327690 UOF262189:UOF327690 UYB262189:UYB327690 VHX262189:VHX327690 VRT262189:VRT327690 WBP262189:WBP327690 WLL262189:WLL327690 WVH262189:WVH327690 C327725:C393226 IV327725:IV393226 SR327725:SR393226 ACN327725:ACN393226 AMJ327725:AMJ393226 AWF327725:AWF393226 BGB327725:BGB393226 BPX327725:BPX393226 BZT327725:BZT393226 CJP327725:CJP393226 CTL327725:CTL393226 DDH327725:DDH393226 DND327725:DND393226 DWZ327725:DWZ393226 EGV327725:EGV393226 EQR327725:EQR393226 FAN327725:FAN393226 FKJ327725:FKJ393226 FUF327725:FUF393226 GEB327725:GEB393226 GNX327725:GNX393226 GXT327725:GXT393226 HHP327725:HHP393226 HRL327725:HRL393226 IBH327725:IBH393226 ILD327725:ILD393226 IUZ327725:IUZ393226 JEV327725:JEV393226 JOR327725:JOR393226 JYN327725:JYN393226 KIJ327725:KIJ393226 KSF327725:KSF393226 LCB327725:LCB393226 LLX327725:LLX393226 LVT327725:LVT393226 MFP327725:MFP393226 MPL327725:MPL393226 MZH327725:MZH393226 NJD327725:NJD393226 NSZ327725:NSZ393226 OCV327725:OCV393226 OMR327725:OMR393226 OWN327725:OWN393226 PGJ327725:PGJ393226 PQF327725:PQF393226 QAB327725:QAB393226 QJX327725:QJX393226 QTT327725:QTT393226 RDP327725:RDP393226 RNL327725:RNL393226 RXH327725:RXH393226 SHD327725:SHD393226 SQZ327725:SQZ393226 TAV327725:TAV393226 TKR327725:TKR393226 TUN327725:TUN393226 UEJ327725:UEJ393226 UOF327725:UOF393226 UYB327725:UYB393226 VHX327725:VHX393226 VRT327725:VRT393226 WBP327725:WBP393226 WLL327725:WLL393226 WVH327725:WVH393226 C393261:C458762 IV393261:IV458762 SR393261:SR458762 ACN393261:ACN458762 AMJ393261:AMJ458762 AWF393261:AWF458762 BGB393261:BGB458762 BPX393261:BPX458762 BZT393261:BZT458762 CJP393261:CJP458762 CTL393261:CTL458762 DDH393261:DDH458762 DND393261:DND458762 DWZ393261:DWZ458762 EGV393261:EGV458762 EQR393261:EQR458762 FAN393261:FAN458762 FKJ393261:FKJ458762 FUF393261:FUF458762 GEB393261:GEB458762 GNX393261:GNX458762 GXT393261:GXT458762 HHP393261:HHP458762 HRL393261:HRL458762 IBH393261:IBH458762 ILD393261:ILD458762 IUZ393261:IUZ458762 JEV393261:JEV458762 JOR393261:JOR458762 JYN393261:JYN458762 KIJ393261:KIJ458762 KSF393261:KSF458762 LCB393261:LCB458762 LLX393261:LLX458762 LVT393261:LVT458762 MFP393261:MFP458762 MPL393261:MPL458762 MZH393261:MZH458762 NJD393261:NJD458762 NSZ393261:NSZ458762 OCV393261:OCV458762 OMR393261:OMR458762 OWN393261:OWN458762 PGJ393261:PGJ458762 PQF393261:PQF458762 QAB393261:QAB458762 QJX393261:QJX458762 QTT393261:QTT458762 RDP393261:RDP458762 RNL393261:RNL458762 RXH393261:RXH458762 SHD393261:SHD458762 SQZ393261:SQZ458762 TAV393261:TAV458762 TKR393261:TKR458762 TUN393261:TUN458762 UEJ393261:UEJ458762 UOF393261:UOF458762 UYB393261:UYB458762 VHX393261:VHX458762 VRT393261:VRT458762 WBP393261:WBP458762 WLL393261:WLL458762 WVH393261:WVH458762 C458797:C524298 IV458797:IV524298 SR458797:SR524298 ACN458797:ACN524298 AMJ458797:AMJ524298 AWF458797:AWF524298 BGB458797:BGB524298 BPX458797:BPX524298 BZT458797:BZT524298 CJP458797:CJP524298 CTL458797:CTL524298 DDH458797:DDH524298 DND458797:DND524298 DWZ458797:DWZ524298 EGV458797:EGV524298 EQR458797:EQR524298 FAN458797:FAN524298 FKJ458797:FKJ524298 FUF458797:FUF524298 GEB458797:GEB524298 GNX458797:GNX524298 GXT458797:GXT524298 HHP458797:HHP524298 HRL458797:HRL524298 IBH458797:IBH524298 ILD458797:ILD524298 IUZ458797:IUZ524298 JEV458797:JEV524298 JOR458797:JOR524298 JYN458797:JYN524298 KIJ458797:KIJ524298 KSF458797:KSF524298 LCB458797:LCB524298 LLX458797:LLX524298 LVT458797:LVT524298 MFP458797:MFP524298 MPL458797:MPL524298 MZH458797:MZH524298 NJD458797:NJD524298 NSZ458797:NSZ524298 OCV458797:OCV524298 OMR458797:OMR524298 OWN458797:OWN524298 PGJ458797:PGJ524298 PQF458797:PQF524298 QAB458797:QAB524298 QJX458797:QJX524298 QTT458797:QTT524298 RDP458797:RDP524298 RNL458797:RNL524298 RXH458797:RXH524298 SHD458797:SHD524298 SQZ458797:SQZ524298 TAV458797:TAV524298 TKR458797:TKR524298 TUN458797:TUN524298 UEJ458797:UEJ524298 UOF458797:UOF524298 UYB458797:UYB524298 VHX458797:VHX524298 VRT458797:VRT524298 WBP458797:WBP524298 WLL458797:WLL524298 WVH458797:WVH524298 C524333:C589834 IV524333:IV589834 SR524333:SR589834 ACN524333:ACN589834 AMJ524333:AMJ589834 AWF524333:AWF589834 BGB524333:BGB589834 BPX524333:BPX589834 BZT524333:BZT589834 CJP524333:CJP589834 CTL524333:CTL589834 DDH524333:DDH589834 DND524333:DND589834 DWZ524333:DWZ589834 EGV524333:EGV589834 EQR524333:EQR589834 FAN524333:FAN589834 FKJ524333:FKJ589834 FUF524333:FUF589834 GEB524333:GEB589834 GNX524333:GNX589834 GXT524333:GXT589834 HHP524333:HHP589834 HRL524333:HRL589834 IBH524333:IBH589834 ILD524333:ILD589834 IUZ524333:IUZ589834 JEV524333:JEV589834 JOR524333:JOR589834 JYN524333:JYN589834 KIJ524333:KIJ589834 KSF524333:KSF589834 LCB524333:LCB589834 LLX524333:LLX589834 LVT524333:LVT589834 MFP524333:MFP589834 MPL524333:MPL589834 MZH524333:MZH589834 NJD524333:NJD589834 NSZ524333:NSZ589834 OCV524333:OCV589834 OMR524333:OMR589834 OWN524333:OWN589834 PGJ524333:PGJ589834 PQF524333:PQF589834 QAB524333:QAB589834 QJX524333:QJX589834 QTT524333:QTT589834 RDP524333:RDP589834 RNL524333:RNL589834 RXH524333:RXH589834 SHD524333:SHD589834 SQZ524333:SQZ589834 TAV524333:TAV589834 TKR524333:TKR589834 TUN524333:TUN589834 UEJ524333:UEJ589834 UOF524333:UOF589834 UYB524333:UYB589834 VHX524333:VHX589834 VRT524333:VRT589834 WBP524333:WBP589834 WLL524333:WLL589834 WVH524333:WVH589834 C589869:C655370 IV589869:IV655370 SR589869:SR655370 ACN589869:ACN655370 AMJ589869:AMJ655370 AWF589869:AWF655370 BGB589869:BGB655370 BPX589869:BPX655370 BZT589869:BZT655370 CJP589869:CJP655370 CTL589869:CTL655370 DDH589869:DDH655370 DND589869:DND655370 DWZ589869:DWZ655370 EGV589869:EGV655370 EQR589869:EQR655370 FAN589869:FAN655370 FKJ589869:FKJ655370 FUF589869:FUF655370 GEB589869:GEB655370 GNX589869:GNX655370 GXT589869:GXT655370 HHP589869:HHP655370 HRL589869:HRL655370 IBH589869:IBH655370 ILD589869:ILD655370 IUZ589869:IUZ655370 JEV589869:JEV655370 JOR589869:JOR655370 JYN589869:JYN655370 KIJ589869:KIJ655370 KSF589869:KSF655370 LCB589869:LCB655370 LLX589869:LLX655370 LVT589869:LVT655370 MFP589869:MFP655370 MPL589869:MPL655370 MZH589869:MZH655370 NJD589869:NJD655370 NSZ589869:NSZ655370 OCV589869:OCV655370 OMR589869:OMR655370 OWN589869:OWN655370 PGJ589869:PGJ655370 PQF589869:PQF655370 QAB589869:QAB655370 QJX589869:QJX655370 QTT589869:QTT655370 RDP589869:RDP655370 RNL589869:RNL655370 RXH589869:RXH655370 SHD589869:SHD655370 SQZ589869:SQZ655370 TAV589869:TAV655370 TKR589869:TKR655370 TUN589869:TUN655370 UEJ589869:UEJ655370 UOF589869:UOF655370 UYB589869:UYB655370 VHX589869:VHX655370 VRT589869:VRT655370 WBP589869:WBP655370 WLL589869:WLL655370 WVH589869:WVH655370 C655405:C720906 IV655405:IV720906 SR655405:SR720906 ACN655405:ACN720906 AMJ655405:AMJ720906 AWF655405:AWF720906 BGB655405:BGB720906 BPX655405:BPX720906 BZT655405:BZT720906 CJP655405:CJP720906 CTL655405:CTL720906 DDH655405:DDH720906 DND655405:DND720906 DWZ655405:DWZ720906 EGV655405:EGV720906 EQR655405:EQR720906 FAN655405:FAN720906 FKJ655405:FKJ720906 FUF655405:FUF720906 GEB655405:GEB720906 GNX655405:GNX720906 GXT655405:GXT720906 HHP655405:HHP720906 HRL655405:HRL720906 IBH655405:IBH720906 ILD655405:ILD720906 IUZ655405:IUZ720906 JEV655405:JEV720906 JOR655405:JOR720906 JYN655405:JYN720906 KIJ655405:KIJ720906 KSF655405:KSF720906 LCB655405:LCB720906 LLX655405:LLX720906 LVT655405:LVT720906 MFP655405:MFP720906 MPL655405:MPL720906 MZH655405:MZH720906 NJD655405:NJD720906 NSZ655405:NSZ720906 OCV655405:OCV720906 OMR655405:OMR720906 OWN655405:OWN720906 PGJ655405:PGJ720906 PQF655405:PQF720906 QAB655405:QAB720906 QJX655405:QJX720906 QTT655405:QTT720906 RDP655405:RDP720906 RNL655405:RNL720906 RXH655405:RXH720906 SHD655405:SHD720906 SQZ655405:SQZ720906 TAV655405:TAV720906 TKR655405:TKR720906 TUN655405:TUN720906 UEJ655405:UEJ720906 UOF655405:UOF720906 UYB655405:UYB720906 VHX655405:VHX720906 VRT655405:VRT720906 WBP655405:WBP720906 WLL655405:WLL720906 WVH655405:WVH720906 C720941:C786442 IV720941:IV786442 SR720941:SR786442 ACN720941:ACN786442 AMJ720941:AMJ786442 AWF720941:AWF786442 BGB720941:BGB786442 BPX720941:BPX786442 BZT720941:BZT786442 CJP720941:CJP786442 CTL720941:CTL786442 DDH720941:DDH786442 DND720941:DND786442 DWZ720941:DWZ786442 EGV720941:EGV786442 EQR720941:EQR786442 FAN720941:FAN786442 FKJ720941:FKJ786442 FUF720941:FUF786442 GEB720941:GEB786442 GNX720941:GNX786442 GXT720941:GXT786442 HHP720941:HHP786442 HRL720941:HRL786442 IBH720941:IBH786442 ILD720941:ILD786442 IUZ720941:IUZ786442 JEV720941:JEV786442 JOR720941:JOR786442 JYN720941:JYN786442 KIJ720941:KIJ786442 KSF720941:KSF786442 LCB720941:LCB786442 LLX720941:LLX786442 LVT720941:LVT786442 MFP720941:MFP786442 MPL720941:MPL786442 MZH720941:MZH786442 NJD720941:NJD786442 NSZ720941:NSZ786442 OCV720941:OCV786442 OMR720941:OMR786442 OWN720941:OWN786442 PGJ720941:PGJ786442 PQF720941:PQF786442 QAB720941:QAB786442 QJX720941:QJX786442 QTT720941:QTT786442 RDP720941:RDP786442 RNL720941:RNL786442 RXH720941:RXH786442 SHD720941:SHD786442 SQZ720941:SQZ786442 TAV720941:TAV786442 TKR720941:TKR786442 TUN720941:TUN786442 UEJ720941:UEJ786442 UOF720941:UOF786442 UYB720941:UYB786442 VHX720941:VHX786442 VRT720941:VRT786442 WBP720941:WBP786442 WLL720941:WLL786442 WVH720941:WVH786442 C786477:C851978 IV786477:IV851978 SR786477:SR851978 ACN786477:ACN851978 AMJ786477:AMJ851978 AWF786477:AWF851978 BGB786477:BGB851978 BPX786477:BPX851978 BZT786477:BZT851978 CJP786477:CJP851978 CTL786477:CTL851978 DDH786477:DDH851978 DND786477:DND851978 DWZ786477:DWZ851978 EGV786477:EGV851978 EQR786477:EQR851978 FAN786477:FAN851978 FKJ786477:FKJ851978 FUF786477:FUF851978 GEB786477:GEB851978 GNX786477:GNX851978 GXT786477:GXT851978 HHP786477:HHP851978 HRL786477:HRL851978 IBH786477:IBH851978 ILD786477:ILD851978 IUZ786477:IUZ851978 JEV786477:JEV851978 JOR786477:JOR851978 JYN786477:JYN851978 KIJ786477:KIJ851978 KSF786477:KSF851978 LCB786477:LCB851978 LLX786477:LLX851978 LVT786477:LVT851978 MFP786477:MFP851978 MPL786477:MPL851978 MZH786477:MZH851978 NJD786477:NJD851978 NSZ786477:NSZ851978 OCV786477:OCV851978 OMR786477:OMR851978 OWN786477:OWN851978 PGJ786477:PGJ851978 PQF786477:PQF851978 QAB786477:QAB851978 QJX786477:QJX851978 QTT786477:QTT851978 RDP786477:RDP851978 RNL786477:RNL851978 RXH786477:RXH851978 SHD786477:SHD851978 SQZ786477:SQZ851978 TAV786477:TAV851978 TKR786477:TKR851978 TUN786477:TUN851978 UEJ786477:UEJ851978 UOF786477:UOF851978 UYB786477:UYB851978 VHX786477:VHX851978 VRT786477:VRT851978 WBP786477:WBP851978 WLL786477:WLL851978 WVH786477:WVH851978 C852013:C917514 IV852013:IV917514 SR852013:SR917514 ACN852013:ACN917514 AMJ852013:AMJ917514 AWF852013:AWF917514 BGB852013:BGB917514 BPX852013:BPX917514 BZT852013:BZT917514 CJP852013:CJP917514 CTL852013:CTL917514 DDH852013:DDH917514 DND852013:DND917514 DWZ852013:DWZ917514 EGV852013:EGV917514 EQR852013:EQR917514 FAN852013:FAN917514 FKJ852013:FKJ917514 FUF852013:FUF917514 GEB852013:GEB917514 GNX852013:GNX917514 GXT852013:GXT917514 HHP852013:HHP917514 HRL852013:HRL917514 IBH852013:IBH917514 ILD852013:ILD917514 IUZ852013:IUZ917514 JEV852013:JEV917514 JOR852013:JOR917514 JYN852013:JYN917514 KIJ852013:KIJ917514 KSF852013:KSF917514 LCB852013:LCB917514 LLX852013:LLX917514 LVT852013:LVT917514 MFP852013:MFP917514 MPL852013:MPL917514 MZH852013:MZH917514 NJD852013:NJD917514 NSZ852013:NSZ917514 OCV852013:OCV917514 OMR852013:OMR917514 OWN852013:OWN917514 PGJ852013:PGJ917514 PQF852013:PQF917514 QAB852013:QAB917514 QJX852013:QJX917514 QTT852013:QTT917514 RDP852013:RDP917514 RNL852013:RNL917514 RXH852013:RXH917514 SHD852013:SHD917514 SQZ852013:SQZ917514 TAV852013:TAV917514 TKR852013:TKR917514 TUN852013:TUN917514 UEJ852013:UEJ917514 UOF852013:UOF917514 UYB852013:UYB917514 VHX852013:VHX917514 VRT852013:VRT917514 WBP852013:WBP917514 WLL852013:WLL917514 WVH852013:WVH917514 C917549:C983050 IV917549:IV983050 SR917549:SR983050 ACN917549:ACN983050 AMJ917549:AMJ983050 AWF917549:AWF983050 BGB917549:BGB983050 BPX917549:BPX983050 BZT917549:BZT983050 CJP917549:CJP983050 CTL917549:CTL983050 DDH917549:DDH983050 DND917549:DND983050 DWZ917549:DWZ983050 EGV917549:EGV983050 EQR917549:EQR983050 FAN917549:FAN983050 FKJ917549:FKJ983050 FUF917549:FUF983050 GEB917549:GEB983050 GNX917549:GNX983050 GXT917549:GXT983050 HHP917549:HHP983050 HRL917549:HRL983050 IBH917549:IBH983050 ILD917549:ILD983050 IUZ917549:IUZ983050 JEV917549:JEV983050 JOR917549:JOR983050 JYN917549:JYN983050 KIJ917549:KIJ983050 KSF917549:KSF983050 LCB917549:LCB983050 LLX917549:LLX983050 LVT917549:LVT983050 MFP917549:MFP983050 MPL917549:MPL983050 MZH917549:MZH983050 NJD917549:NJD983050 NSZ917549:NSZ983050 OCV917549:OCV983050 OMR917549:OMR983050 OWN917549:OWN983050 PGJ917549:PGJ983050 PQF917549:PQF983050 QAB917549:QAB983050 QJX917549:QJX983050 QTT917549:QTT983050 RDP917549:RDP983050 RNL917549:RNL983050 RXH917549:RXH983050 SHD917549:SHD983050 SQZ917549:SQZ983050 TAV917549:TAV983050 TKR917549:TKR983050 TUN917549:TUN983050 UEJ917549:UEJ983050 UOF917549:UOF983050 UYB917549:UYB983050 VHX917549:VHX983050 VRT917549:VRT983050 WBP917549:WBP983050 WLL917549:WLL983050 WVH917549:WVH983050 C983085:C1048576 IV983085:IV1048576 SR983085:SR1048576 ACN983085:ACN1048576 AMJ983085:AMJ1048576 AWF983085:AWF1048576 BGB983085:BGB1048576 BPX983085:BPX1048576 BZT983085:BZT1048576 CJP983085:CJP1048576 CTL983085:CTL1048576 DDH983085:DDH1048576 DND983085:DND1048576 DWZ983085:DWZ1048576 EGV983085:EGV1048576 EQR983085:EQR1048576 FAN983085:FAN1048576 FKJ983085:FKJ1048576 FUF983085:FUF1048576 GEB983085:GEB1048576 GNX983085:GNX1048576 GXT983085:GXT1048576 HHP983085:HHP1048576 HRL983085:HRL1048576 IBH983085:IBH1048576 ILD983085:ILD1048576 IUZ983085:IUZ1048576 JEV983085:JEV1048576 JOR983085:JOR1048576 JYN983085:JYN1048576 KIJ983085:KIJ1048576 KSF983085:KSF1048576 LCB983085:LCB1048576 LLX983085:LLX1048576 LVT983085:LVT1048576 MFP983085:MFP1048576 MPL983085:MPL1048576 MZH983085:MZH1048576 NJD983085:NJD1048576 NSZ983085:NSZ1048576 OCV983085:OCV1048576 OMR983085:OMR1048576 OWN983085:OWN1048576 PGJ983085:PGJ1048576 PQF983085:PQF1048576 QAB983085:QAB1048576 QJX983085:QJX1048576 QTT983085:QTT1048576 RDP983085:RDP1048576 RNL983085:RNL1048576 RXH983085:RXH1048576 SHD983085:SHD1048576 SQZ983085:SQZ1048576 TAV983085:TAV1048576 TKR983085:TKR1048576 TUN983085:TUN1048576 UEJ983085:UEJ1048576 UOF983085:UOF1048576 UYB983085:UYB1048576 VHX983085:VHX1048576 VRT983085:VRT1048576 WBP983085:WBP1048576 WLL983085:WLL1048576 WVH983085:WVH1048576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D65549:F65549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D131085:F131085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D196621:F196621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D262157:F262157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D327693:F327693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D393229:F393229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D458765:F458765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D524301:F524301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D589837:F589837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D655373:F655373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D720909:F720909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D786445:F786445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D851981:F851981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D917517:F917517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D983053:F983053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E65555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E131091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E196627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E262163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E327699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E393235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E458771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E524307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E589843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E655379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E720915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E786451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E851987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E917523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E983059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IX24:IX25 ST24:ST25 ACP24:ACP25 AML24:AML25 AWH24:AWH25 BGD24:BGD25 BPZ24:BPZ25 BZV24:BZV25 CJR24:CJR25 CTN24:CTN25 DDJ24:DDJ25 DNF24:DNF25 DXB24:DXB25 EGX24:EGX25 EQT24:EQT25 FAP24:FAP25 FKL24:FKL25 FUH24:FUH25 GED24:GED25 GNZ24:GNZ25 GXV24:GXV25 HHR24:HHR25 HRN24:HRN25 IBJ24:IBJ25 ILF24:ILF25 IVB24:IVB25 JEX24:JEX25 JOT24:JOT25 JYP24:JYP25 KIL24:KIL25 KSH24:KSH25 LCD24:LCD25 LLZ24:LLZ25 LVV24:LVV25 MFR24:MFR25 MPN24:MPN25 MZJ24:MZJ25 NJF24:NJF25 NTB24:NTB25 OCX24:OCX25 OMT24:OMT25 OWP24:OWP25 PGL24:PGL25 PQH24:PQH25 QAD24:QAD25 QJZ24:QJZ25 QTV24:QTV25 RDR24:RDR25 RNN24:RNN25 RXJ24:RXJ25 SHF24:SHF25 SRB24:SRB25 TAX24:TAX25 TKT24:TKT25 TUP24:TUP25 UEL24:UEL25 UOH24:UOH25 UYD24:UYD25 VHZ24:VHZ25 VRV24:VRV25 WBR24:WBR25 WLN24:WLN25 WVJ24:WVJ25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IX23:IY23 ST23:SU23 ACP23:ACQ23 AML23:AMM23 AWH23:AWI23 BGD23:BGE23 BPZ23:BQA23 BZV23:BZW23 CJR23:CJS23 CTN23:CTO23 DDJ23:DDK23 DNF23:DNG23 DXB23:DXC23 EGX23:EGY23 EQT23:EQU23 FAP23:FAQ23 FKL23:FKM23 FUH23:FUI23 GED23:GEE23 GNZ23:GOA23 GXV23:GXW23 HHR23:HHS23 HRN23:HRO23 IBJ23:IBK23 ILF23:ILG23 IVB23:IVC23 JEX23:JEY23 JOT23:JOU23 JYP23:JYQ23 KIL23:KIM23 KSH23:KSI23 LCD23:LCE23 LLZ23:LMA23 LVV23:LVW23 MFR23:MFS23 MPN23:MPO23 MZJ23:MZK23 NJF23:NJG23 NTB23:NTC23 OCX23:OCY23 OMT23:OMU23 OWP23:OWQ23 PGL23:PGM23 PQH23:PQI23 QAD23:QAE23 QJZ23:QKA23 QTV23:QTW23 RDR23:RDS23 RNN23:RNO23 RXJ23:RXK23 SHF23:SHG23 SRB23:SRC23 TAX23:TAY23 TKT23:TKU23 TUP23:TUQ23 UEL23:UEM23 UOH23:UOI23 UYD23:UYE23 VHZ23:VIA23 VRV23:VRW23 WBR23:WBS23 WLN23:WLO23 WVJ23:WVK23 IX65565:IY65565 ST65565:SU65565 ACP65565:ACQ65565 AML65565:AMM65565 AWH65565:AWI65565 BGD65565:BGE65565 BPZ65565:BQA65565 BZV65565:BZW65565 CJR65565:CJS65565 CTN65565:CTO65565 DDJ65565:DDK65565 DNF65565:DNG65565 DXB65565:DXC65565 EGX65565:EGY65565 EQT65565:EQU65565 FAP65565:FAQ65565 FKL65565:FKM65565 FUH65565:FUI65565 GED65565:GEE65565 GNZ65565:GOA65565 GXV65565:GXW65565 HHR65565:HHS65565 HRN65565:HRO65565 IBJ65565:IBK65565 ILF65565:ILG65565 IVB65565:IVC65565 JEX65565:JEY65565 JOT65565:JOU65565 JYP65565:JYQ65565 KIL65565:KIM65565 KSH65565:KSI65565 LCD65565:LCE65565 LLZ65565:LMA65565 LVV65565:LVW65565 MFR65565:MFS65565 MPN65565:MPO65565 MZJ65565:MZK65565 NJF65565:NJG65565 NTB65565:NTC65565 OCX65565:OCY65565 OMT65565:OMU65565 OWP65565:OWQ65565 PGL65565:PGM65565 PQH65565:PQI65565 QAD65565:QAE65565 QJZ65565:QKA65565 QTV65565:QTW65565 RDR65565:RDS65565 RNN65565:RNO65565 RXJ65565:RXK65565 SHF65565:SHG65565 SRB65565:SRC65565 TAX65565:TAY65565 TKT65565:TKU65565 TUP65565:TUQ65565 UEL65565:UEM65565 UOH65565:UOI65565 UYD65565:UYE65565 VHZ65565:VIA65565 VRV65565:VRW65565 WBR65565:WBS65565 WLN65565:WLO65565 WVJ65565:WVK65565 IX131101:IY131101 ST131101:SU131101 ACP131101:ACQ131101 AML131101:AMM131101 AWH131101:AWI131101 BGD131101:BGE131101 BPZ131101:BQA131101 BZV131101:BZW131101 CJR131101:CJS131101 CTN131101:CTO131101 DDJ131101:DDK131101 DNF131101:DNG131101 DXB131101:DXC131101 EGX131101:EGY131101 EQT131101:EQU131101 FAP131101:FAQ131101 FKL131101:FKM131101 FUH131101:FUI131101 GED131101:GEE131101 GNZ131101:GOA131101 GXV131101:GXW131101 HHR131101:HHS131101 HRN131101:HRO131101 IBJ131101:IBK131101 ILF131101:ILG131101 IVB131101:IVC131101 JEX131101:JEY131101 JOT131101:JOU131101 JYP131101:JYQ131101 KIL131101:KIM131101 KSH131101:KSI131101 LCD131101:LCE131101 LLZ131101:LMA131101 LVV131101:LVW131101 MFR131101:MFS131101 MPN131101:MPO131101 MZJ131101:MZK131101 NJF131101:NJG131101 NTB131101:NTC131101 OCX131101:OCY131101 OMT131101:OMU131101 OWP131101:OWQ131101 PGL131101:PGM131101 PQH131101:PQI131101 QAD131101:QAE131101 QJZ131101:QKA131101 QTV131101:QTW131101 RDR131101:RDS131101 RNN131101:RNO131101 RXJ131101:RXK131101 SHF131101:SHG131101 SRB131101:SRC131101 TAX131101:TAY131101 TKT131101:TKU131101 TUP131101:TUQ131101 UEL131101:UEM131101 UOH131101:UOI131101 UYD131101:UYE131101 VHZ131101:VIA131101 VRV131101:VRW131101 WBR131101:WBS131101 WLN131101:WLO131101 WVJ131101:WVK131101 IX196637:IY196637 ST196637:SU196637 ACP196637:ACQ196637 AML196637:AMM196637 AWH196637:AWI196637 BGD196637:BGE196637 BPZ196637:BQA196637 BZV196637:BZW196637 CJR196637:CJS196637 CTN196637:CTO196637 DDJ196637:DDK196637 DNF196637:DNG196637 DXB196637:DXC196637 EGX196637:EGY196637 EQT196637:EQU196637 FAP196637:FAQ196637 FKL196637:FKM196637 FUH196637:FUI196637 GED196637:GEE196637 GNZ196637:GOA196637 GXV196637:GXW196637 HHR196637:HHS196637 HRN196637:HRO196637 IBJ196637:IBK196637 ILF196637:ILG196637 IVB196637:IVC196637 JEX196637:JEY196637 JOT196637:JOU196637 JYP196637:JYQ196637 KIL196637:KIM196637 KSH196637:KSI196637 LCD196637:LCE196637 LLZ196637:LMA196637 LVV196637:LVW196637 MFR196637:MFS196637 MPN196637:MPO196637 MZJ196637:MZK196637 NJF196637:NJG196637 NTB196637:NTC196637 OCX196637:OCY196637 OMT196637:OMU196637 OWP196637:OWQ196637 PGL196637:PGM196637 PQH196637:PQI196637 QAD196637:QAE196637 QJZ196637:QKA196637 QTV196637:QTW196637 RDR196637:RDS196637 RNN196637:RNO196637 RXJ196637:RXK196637 SHF196637:SHG196637 SRB196637:SRC196637 TAX196637:TAY196637 TKT196637:TKU196637 TUP196637:TUQ196637 UEL196637:UEM196637 UOH196637:UOI196637 UYD196637:UYE196637 VHZ196637:VIA196637 VRV196637:VRW196637 WBR196637:WBS196637 WLN196637:WLO196637 WVJ196637:WVK196637 IX262173:IY262173 ST262173:SU262173 ACP262173:ACQ262173 AML262173:AMM262173 AWH262173:AWI262173 BGD262173:BGE262173 BPZ262173:BQA262173 BZV262173:BZW262173 CJR262173:CJS262173 CTN262173:CTO262173 DDJ262173:DDK262173 DNF262173:DNG262173 DXB262173:DXC262173 EGX262173:EGY262173 EQT262173:EQU262173 FAP262173:FAQ262173 FKL262173:FKM262173 FUH262173:FUI262173 GED262173:GEE262173 GNZ262173:GOA262173 GXV262173:GXW262173 HHR262173:HHS262173 HRN262173:HRO262173 IBJ262173:IBK262173 ILF262173:ILG262173 IVB262173:IVC262173 JEX262173:JEY262173 JOT262173:JOU262173 JYP262173:JYQ262173 KIL262173:KIM262173 KSH262173:KSI262173 LCD262173:LCE262173 LLZ262173:LMA262173 LVV262173:LVW262173 MFR262173:MFS262173 MPN262173:MPO262173 MZJ262173:MZK262173 NJF262173:NJG262173 NTB262173:NTC262173 OCX262173:OCY262173 OMT262173:OMU262173 OWP262173:OWQ262173 PGL262173:PGM262173 PQH262173:PQI262173 QAD262173:QAE262173 QJZ262173:QKA262173 QTV262173:QTW262173 RDR262173:RDS262173 RNN262173:RNO262173 RXJ262173:RXK262173 SHF262173:SHG262173 SRB262173:SRC262173 TAX262173:TAY262173 TKT262173:TKU262173 TUP262173:TUQ262173 UEL262173:UEM262173 UOH262173:UOI262173 UYD262173:UYE262173 VHZ262173:VIA262173 VRV262173:VRW262173 WBR262173:WBS262173 WLN262173:WLO262173 WVJ262173:WVK262173 IX327709:IY327709 ST327709:SU327709 ACP327709:ACQ327709 AML327709:AMM327709 AWH327709:AWI327709 BGD327709:BGE327709 BPZ327709:BQA327709 BZV327709:BZW327709 CJR327709:CJS327709 CTN327709:CTO327709 DDJ327709:DDK327709 DNF327709:DNG327709 DXB327709:DXC327709 EGX327709:EGY327709 EQT327709:EQU327709 FAP327709:FAQ327709 FKL327709:FKM327709 FUH327709:FUI327709 GED327709:GEE327709 GNZ327709:GOA327709 GXV327709:GXW327709 HHR327709:HHS327709 HRN327709:HRO327709 IBJ327709:IBK327709 ILF327709:ILG327709 IVB327709:IVC327709 JEX327709:JEY327709 JOT327709:JOU327709 JYP327709:JYQ327709 KIL327709:KIM327709 KSH327709:KSI327709 LCD327709:LCE327709 LLZ327709:LMA327709 LVV327709:LVW327709 MFR327709:MFS327709 MPN327709:MPO327709 MZJ327709:MZK327709 NJF327709:NJG327709 NTB327709:NTC327709 OCX327709:OCY327709 OMT327709:OMU327709 OWP327709:OWQ327709 PGL327709:PGM327709 PQH327709:PQI327709 QAD327709:QAE327709 QJZ327709:QKA327709 QTV327709:QTW327709 RDR327709:RDS327709 RNN327709:RNO327709 RXJ327709:RXK327709 SHF327709:SHG327709 SRB327709:SRC327709 TAX327709:TAY327709 TKT327709:TKU327709 TUP327709:TUQ327709 UEL327709:UEM327709 UOH327709:UOI327709 UYD327709:UYE327709 VHZ327709:VIA327709 VRV327709:VRW327709 WBR327709:WBS327709 WLN327709:WLO327709 WVJ327709:WVK327709 IX393245:IY393245 ST393245:SU393245 ACP393245:ACQ393245 AML393245:AMM393245 AWH393245:AWI393245 BGD393245:BGE393245 BPZ393245:BQA393245 BZV393245:BZW393245 CJR393245:CJS393245 CTN393245:CTO393245 DDJ393245:DDK393245 DNF393245:DNG393245 DXB393245:DXC393245 EGX393245:EGY393245 EQT393245:EQU393245 FAP393245:FAQ393245 FKL393245:FKM393245 FUH393245:FUI393245 GED393245:GEE393245 GNZ393245:GOA393245 GXV393245:GXW393245 HHR393245:HHS393245 HRN393245:HRO393245 IBJ393245:IBK393245 ILF393245:ILG393245 IVB393245:IVC393245 JEX393245:JEY393245 JOT393245:JOU393245 JYP393245:JYQ393245 KIL393245:KIM393245 KSH393245:KSI393245 LCD393245:LCE393245 LLZ393245:LMA393245 LVV393245:LVW393245 MFR393245:MFS393245 MPN393245:MPO393245 MZJ393245:MZK393245 NJF393245:NJG393245 NTB393245:NTC393245 OCX393245:OCY393245 OMT393245:OMU393245 OWP393245:OWQ393245 PGL393245:PGM393245 PQH393245:PQI393245 QAD393245:QAE393245 QJZ393245:QKA393245 QTV393245:QTW393245 RDR393245:RDS393245 RNN393245:RNO393245 RXJ393245:RXK393245 SHF393245:SHG393245 SRB393245:SRC393245 TAX393245:TAY393245 TKT393245:TKU393245 TUP393245:TUQ393245 UEL393245:UEM393245 UOH393245:UOI393245 UYD393245:UYE393245 VHZ393245:VIA393245 VRV393245:VRW393245 WBR393245:WBS393245 WLN393245:WLO393245 WVJ393245:WVK393245 IX458781:IY458781 ST458781:SU458781 ACP458781:ACQ458781 AML458781:AMM458781 AWH458781:AWI458781 BGD458781:BGE458781 BPZ458781:BQA458781 BZV458781:BZW458781 CJR458781:CJS458781 CTN458781:CTO458781 DDJ458781:DDK458781 DNF458781:DNG458781 DXB458781:DXC458781 EGX458781:EGY458781 EQT458781:EQU458781 FAP458781:FAQ458781 FKL458781:FKM458781 FUH458781:FUI458781 GED458781:GEE458781 GNZ458781:GOA458781 GXV458781:GXW458781 HHR458781:HHS458781 HRN458781:HRO458781 IBJ458781:IBK458781 ILF458781:ILG458781 IVB458781:IVC458781 JEX458781:JEY458781 JOT458781:JOU458781 JYP458781:JYQ458781 KIL458781:KIM458781 KSH458781:KSI458781 LCD458781:LCE458781 LLZ458781:LMA458781 LVV458781:LVW458781 MFR458781:MFS458781 MPN458781:MPO458781 MZJ458781:MZK458781 NJF458781:NJG458781 NTB458781:NTC458781 OCX458781:OCY458781 OMT458781:OMU458781 OWP458781:OWQ458781 PGL458781:PGM458781 PQH458781:PQI458781 QAD458781:QAE458781 QJZ458781:QKA458781 QTV458781:QTW458781 RDR458781:RDS458781 RNN458781:RNO458781 RXJ458781:RXK458781 SHF458781:SHG458781 SRB458781:SRC458781 TAX458781:TAY458781 TKT458781:TKU458781 TUP458781:TUQ458781 UEL458781:UEM458781 UOH458781:UOI458781 UYD458781:UYE458781 VHZ458781:VIA458781 VRV458781:VRW458781 WBR458781:WBS458781 WLN458781:WLO458781 WVJ458781:WVK458781 IX524317:IY524317 ST524317:SU524317 ACP524317:ACQ524317 AML524317:AMM524317 AWH524317:AWI524317 BGD524317:BGE524317 BPZ524317:BQA524317 BZV524317:BZW524317 CJR524317:CJS524317 CTN524317:CTO524317 DDJ524317:DDK524317 DNF524317:DNG524317 DXB524317:DXC524317 EGX524317:EGY524317 EQT524317:EQU524317 FAP524317:FAQ524317 FKL524317:FKM524317 FUH524317:FUI524317 GED524317:GEE524317 GNZ524317:GOA524317 GXV524317:GXW524317 HHR524317:HHS524317 HRN524317:HRO524317 IBJ524317:IBK524317 ILF524317:ILG524317 IVB524317:IVC524317 JEX524317:JEY524317 JOT524317:JOU524317 JYP524317:JYQ524317 KIL524317:KIM524317 KSH524317:KSI524317 LCD524317:LCE524317 LLZ524317:LMA524317 LVV524317:LVW524317 MFR524317:MFS524317 MPN524317:MPO524317 MZJ524317:MZK524317 NJF524317:NJG524317 NTB524317:NTC524317 OCX524317:OCY524317 OMT524317:OMU524317 OWP524317:OWQ524317 PGL524317:PGM524317 PQH524317:PQI524317 QAD524317:QAE524317 QJZ524317:QKA524317 QTV524317:QTW524317 RDR524317:RDS524317 RNN524317:RNO524317 RXJ524317:RXK524317 SHF524317:SHG524317 SRB524317:SRC524317 TAX524317:TAY524317 TKT524317:TKU524317 TUP524317:TUQ524317 UEL524317:UEM524317 UOH524317:UOI524317 UYD524317:UYE524317 VHZ524317:VIA524317 VRV524317:VRW524317 WBR524317:WBS524317 WLN524317:WLO524317 WVJ524317:WVK524317 IX589853:IY589853 ST589853:SU589853 ACP589853:ACQ589853 AML589853:AMM589853 AWH589853:AWI589853 BGD589853:BGE589853 BPZ589853:BQA589853 BZV589853:BZW589853 CJR589853:CJS589853 CTN589853:CTO589853 DDJ589853:DDK589853 DNF589853:DNG589853 DXB589853:DXC589853 EGX589853:EGY589853 EQT589853:EQU589853 FAP589853:FAQ589853 FKL589853:FKM589853 FUH589853:FUI589853 GED589853:GEE589853 GNZ589853:GOA589853 GXV589853:GXW589853 HHR589853:HHS589853 HRN589853:HRO589853 IBJ589853:IBK589853 ILF589853:ILG589853 IVB589853:IVC589853 JEX589853:JEY589853 JOT589853:JOU589853 JYP589853:JYQ589853 KIL589853:KIM589853 KSH589853:KSI589853 LCD589853:LCE589853 LLZ589853:LMA589853 LVV589853:LVW589853 MFR589853:MFS589853 MPN589853:MPO589853 MZJ589853:MZK589853 NJF589853:NJG589853 NTB589853:NTC589853 OCX589853:OCY589853 OMT589853:OMU589853 OWP589853:OWQ589853 PGL589853:PGM589853 PQH589853:PQI589853 QAD589853:QAE589853 QJZ589853:QKA589853 QTV589853:QTW589853 RDR589853:RDS589853 RNN589853:RNO589853 RXJ589853:RXK589853 SHF589853:SHG589853 SRB589853:SRC589853 TAX589853:TAY589853 TKT589853:TKU589853 TUP589853:TUQ589853 UEL589853:UEM589853 UOH589853:UOI589853 UYD589853:UYE589853 VHZ589853:VIA589853 VRV589853:VRW589853 WBR589853:WBS589853 WLN589853:WLO589853 WVJ589853:WVK589853 IX655389:IY655389 ST655389:SU655389 ACP655389:ACQ655389 AML655389:AMM655389 AWH655389:AWI655389 BGD655389:BGE655389 BPZ655389:BQA655389 BZV655389:BZW655389 CJR655389:CJS655389 CTN655389:CTO655389 DDJ655389:DDK655389 DNF655389:DNG655389 DXB655389:DXC655389 EGX655389:EGY655389 EQT655389:EQU655389 FAP655389:FAQ655389 FKL655389:FKM655389 FUH655389:FUI655389 GED655389:GEE655389 GNZ655389:GOA655389 GXV655389:GXW655389 HHR655389:HHS655389 HRN655389:HRO655389 IBJ655389:IBK655389 ILF655389:ILG655389 IVB655389:IVC655389 JEX655389:JEY655389 JOT655389:JOU655389 JYP655389:JYQ655389 KIL655389:KIM655389 KSH655389:KSI655389 LCD655389:LCE655389 LLZ655389:LMA655389 LVV655389:LVW655389 MFR655389:MFS655389 MPN655389:MPO655389 MZJ655389:MZK655389 NJF655389:NJG655389 NTB655389:NTC655389 OCX655389:OCY655389 OMT655389:OMU655389 OWP655389:OWQ655389 PGL655389:PGM655389 PQH655389:PQI655389 QAD655389:QAE655389 QJZ655389:QKA655389 QTV655389:QTW655389 RDR655389:RDS655389 RNN655389:RNO655389 RXJ655389:RXK655389 SHF655389:SHG655389 SRB655389:SRC655389 TAX655389:TAY655389 TKT655389:TKU655389 TUP655389:TUQ655389 UEL655389:UEM655389 UOH655389:UOI655389 UYD655389:UYE655389 VHZ655389:VIA655389 VRV655389:VRW655389 WBR655389:WBS655389 WLN655389:WLO655389 WVJ655389:WVK655389 IX720925:IY720925 ST720925:SU720925 ACP720925:ACQ720925 AML720925:AMM720925 AWH720925:AWI720925 BGD720925:BGE720925 BPZ720925:BQA720925 BZV720925:BZW720925 CJR720925:CJS720925 CTN720925:CTO720925 DDJ720925:DDK720925 DNF720925:DNG720925 DXB720925:DXC720925 EGX720925:EGY720925 EQT720925:EQU720925 FAP720925:FAQ720925 FKL720925:FKM720925 FUH720925:FUI720925 GED720925:GEE720925 GNZ720925:GOA720925 GXV720925:GXW720925 HHR720925:HHS720925 HRN720925:HRO720925 IBJ720925:IBK720925 ILF720925:ILG720925 IVB720925:IVC720925 JEX720925:JEY720925 JOT720925:JOU720925 JYP720925:JYQ720925 KIL720925:KIM720925 KSH720925:KSI720925 LCD720925:LCE720925 LLZ720925:LMA720925 LVV720925:LVW720925 MFR720925:MFS720925 MPN720925:MPO720925 MZJ720925:MZK720925 NJF720925:NJG720925 NTB720925:NTC720925 OCX720925:OCY720925 OMT720925:OMU720925 OWP720925:OWQ720925 PGL720925:PGM720925 PQH720925:PQI720925 QAD720925:QAE720925 QJZ720925:QKA720925 QTV720925:QTW720925 RDR720925:RDS720925 RNN720925:RNO720925 RXJ720925:RXK720925 SHF720925:SHG720925 SRB720925:SRC720925 TAX720925:TAY720925 TKT720925:TKU720925 TUP720925:TUQ720925 UEL720925:UEM720925 UOH720925:UOI720925 UYD720925:UYE720925 VHZ720925:VIA720925 VRV720925:VRW720925 WBR720925:WBS720925 WLN720925:WLO720925 WVJ720925:WVK720925 IX786461:IY786461 ST786461:SU786461 ACP786461:ACQ786461 AML786461:AMM786461 AWH786461:AWI786461 BGD786461:BGE786461 BPZ786461:BQA786461 BZV786461:BZW786461 CJR786461:CJS786461 CTN786461:CTO786461 DDJ786461:DDK786461 DNF786461:DNG786461 DXB786461:DXC786461 EGX786461:EGY786461 EQT786461:EQU786461 FAP786461:FAQ786461 FKL786461:FKM786461 FUH786461:FUI786461 GED786461:GEE786461 GNZ786461:GOA786461 GXV786461:GXW786461 HHR786461:HHS786461 HRN786461:HRO786461 IBJ786461:IBK786461 ILF786461:ILG786461 IVB786461:IVC786461 JEX786461:JEY786461 JOT786461:JOU786461 JYP786461:JYQ786461 KIL786461:KIM786461 KSH786461:KSI786461 LCD786461:LCE786461 LLZ786461:LMA786461 LVV786461:LVW786461 MFR786461:MFS786461 MPN786461:MPO786461 MZJ786461:MZK786461 NJF786461:NJG786461 NTB786461:NTC786461 OCX786461:OCY786461 OMT786461:OMU786461 OWP786461:OWQ786461 PGL786461:PGM786461 PQH786461:PQI786461 QAD786461:QAE786461 QJZ786461:QKA786461 QTV786461:QTW786461 RDR786461:RDS786461 RNN786461:RNO786461 RXJ786461:RXK786461 SHF786461:SHG786461 SRB786461:SRC786461 TAX786461:TAY786461 TKT786461:TKU786461 TUP786461:TUQ786461 UEL786461:UEM786461 UOH786461:UOI786461 UYD786461:UYE786461 VHZ786461:VIA786461 VRV786461:VRW786461 WBR786461:WBS786461 WLN786461:WLO786461 WVJ786461:WVK786461 IX851997:IY851997 ST851997:SU851997 ACP851997:ACQ851997 AML851997:AMM851997 AWH851997:AWI851997 BGD851997:BGE851997 BPZ851997:BQA851997 BZV851997:BZW851997 CJR851997:CJS851997 CTN851997:CTO851997 DDJ851997:DDK851997 DNF851997:DNG851997 DXB851997:DXC851997 EGX851997:EGY851997 EQT851997:EQU851997 FAP851997:FAQ851997 FKL851997:FKM851997 FUH851997:FUI851997 GED851997:GEE851997 GNZ851997:GOA851997 GXV851997:GXW851997 HHR851997:HHS851997 HRN851997:HRO851997 IBJ851997:IBK851997 ILF851997:ILG851997 IVB851997:IVC851997 JEX851997:JEY851997 JOT851997:JOU851997 JYP851997:JYQ851997 KIL851997:KIM851997 KSH851997:KSI851997 LCD851997:LCE851997 LLZ851997:LMA851997 LVV851997:LVW851997 MFR851997:MFS851997 MPN851997:MPO851997 MZJ851997:MZK851997 NJF851997:NJG851997 NTB851997:NTC851997 OCX851997:OCY851997 OMT851997:OMU851997 OWP851997:OWQ851997 PGL851997:PGM851997 PQH851997:PQI851997 QAD851997:QAE851997 QJZ851997:QKA851997 QTV851997:QTW851997 RDR851997:RDS851997 RNN851997:RNO851997 RXJ851997:RXK851997 SHF851997:SHG851997 SRB851997:SRC851997 TAX851997:TAY851997 TKT851997:TKU851997 TUP851997:TUQ851997 UEL851997:UEM851997 UOH851997:UOI851997 UYD851997:UYE851997 VHZ851997:VIA851997 VRV851997:VRW851997 WBR851997:WBS851997 WLN851997:WLO851997 WVJ851997:WVK851997 IX917533:IY917533 ST917533:SU917533 ACP917533:ACQ917533 AML917533:AMM917533 AWH917533:AWI917533 BGD917533:BGE917533 BPZ917533:BQA917533 BZV917533:BZW917533 CJR917533:CJS917533 CTN917533:CTO917533 DDJ917533:DDK917533 DNF917533:DNG917533 DXB917533:DXC917533 EGX917533:EGY917533 EQT917533:EQU917533 FAP917533:FAQ917533 FKL917533:FKM917533 FUH917533:FUI917533 GED917533:GEE917533 GNZ917533:GOA917533 GXV917533:GXW917533 HHR917533:HHS917533 HRN917533:HRO917533 IBJ917533:IBK917533 ILF917533:ILG917533 IVB917533:IVC917533 JEX917533:JEY917533 JOT917533:JOU917533 JYP917533:JYQ917533 KIL917533:KIM917533 KSH917533:KSI917533 LCD917533:LCE917533 LLZ917533:LMA917533 LVV917533:LVW917533 MFR917533:MFS917533 MPN917533:MPO917533 MZJ917533:MZK917533 NJF917533:NJG917533 NTB917533:NTC917533 OCX917533:OCY917533 OMT917533:OMU917533 OWP917533:OWQ917533 PGL917533:PGM917533 PQH917533:PQI917533 QAD917533:QAE917533 QJZ917533:QKA917533 QTV917533:QTW917533 RDR917533:RDS917533 RNN917533:RNO917533 RXJ917533:RXK917533 SHF917533:SHG917533 SRB917533:SRC917533 TAX917533:TAY917533 TKT917533:TKU917533 TUP917533:TUQ917533 UEL917533:UEM917533 UOH917533:UOI917533 UYD917533:UYE917533 VHZ917533:VIA917533 VRV917533:VRW917533 WBR917533:WBS917533 WLN917533:WLO917533 WVJ917533:WVK917533 IX983069:IY983069 ST983069:SU983069 ACP983069:ACQ983069 AML983069:AMM983069 AWH983069:AWI983069 BGD983069:BGE983069 BPZ983069:BQA983069 BZV983069:BZW983069 CJR983069:CJS983069 CTN983069:CTO983069 DDJ983069:DDK983069 DNF983069:DNG983069 DXB983069:DXC983069 EGX983069:EGY983069 EQT983069:EQU983069 FAP983069:FAQ983069 FKL983069:FKM983069 FUH983069:FUI983069 GED983069:GEE983069 GNZ983069:GOA983069 GXV983069:GXW983069 HHR983069:HHS983069 HRN983069:HRO983069 IBJ983069:IBK983069 ILF983069:ILG983069 IVB983069:IVC983069 JEX983069:JEY983069 JOT983069:JOU983069 JYP983069:JYQ983069 KIL983069:KIM983069 KSH983069:KSI983069 LCD983069:LCE983069 LLZ983069:LMA983069 LVV983069:LVW983069 MFR983069:MFS983069 MPN983069:MPO983069 MZJ983069:MZK983069 NJF983069:NJG983069 NTB983069:NTC983069 OCX983069:OCY983069 OMT983069:OMU983069 OWP983069:OWQ983069 PGL983069:PGM983069 PQH983069:PQI983069 QAD983069:QAE983069 QJZ983069:QKA983069 QTV983069:QTW983069 RDR983069:RDS983069 RNN983069:RNO983069 RXJ983069:RXK983069 SHF983069:SHG983069 SRB983069:SRC983069 TAX983069:TAY983069 TKT983069:TKU983069 TUP983069:TUQ983069 UEL983069:UEM983069 UOH983069:UOI983069 UYD983069:UYE983069 VHZ983069:VIA983069 VRV983069:VRW983069 WBR983069:WBS983069 WLN983069:WLO983069 WVJ983069:WVK983069 C65548:C65564 IV65548:IV65564 SR65548:SR65564 ACN65548:ACN65564 AMJ65548:AMJ65564 AWF65548:AWF65564 BGB65548:BGB65564 BPX65548:BPX65564 BZT65548:BZT65564 CJP65548:CJP65564 CTL65548:CTL65564 DDH65548:DDH65564 DND65548:DND65564 DWZ65548:DWZ65564 EGV65548:EGV65564 EQR65548:EQR65564 FAN65548:FAN65564 FKJ65548:FKJ65564 FUF65548:FUF65564 GEB65548:GEB65564 GNX65548:GNX65564 GXT65548:GXT65564 HHP65548:HHP65564 HRL65548:HRL65564 IBH65548:IBH65564 ILD65548:ILD65564 IUZ65548:IUZ65564 JEV65548:JEV65564 JOR65548:JOR65564 JYN65548:JYN65564 KIJ65548:KIJ65564 KSF65548:KSF65564 LCB65548:LCB65564 LLX65548:LLX65564 LVT65548:LVT65564 MFP65548:MFP65564 MPL65548:MPL65564 MZH65548:MZH65564 NJD65548:NJD65564 NSZ65548:NSZ65564 OCV65548:OCV65564 OMR65548:OMR65564 OWN65548:OWN65564 PGJ65548:PGJ65564 PQF65548:PQF65564 QAB65548:QAB65564 QJX65548:QJX65564 QTT65548:QTT65564 RDP65548:RDP65564 RNL65548:RNL65564 RXH65548:RXH65564 SHD65548:SHD65564 SQZ65548:SQZ65564 TAV65548:TAV65564 TKR65548:TKR65564 TUN65548:TUN65564 UEJ65548:UEJ65564 UOF65548:UOF65564 UYB65548:UYB65564 VHX65548:VHX65564 VRT65548:VRT65564 WBP65548:WBP65564 WLL65548:WLL65564 WVH65548:WVH65564 C131084:C131100 IV131084:IV131100 SR131084:SR131100 ACN131084:ACN131100 AMJ131084:AMJ131100 AWF131084:AWF131100 BGB131084:BGB131100 BPX131084:BPX131100 BZT131084:BZT131100 CJP131084:CJP131100 CTL131084:CTL131100 DDH131084:DDH131100 DND131084:DND131100 DWZ131084:DWZ131100 EGV131084:EGV131100 EQR131084:EQR131100 FAN131084:FAN131100 FKJ131084:FKJ131100 FUF131084:FUF131100 GEB131084:GEB131100 GNX131084:GNX131100 GXT131084:GXT131100 HHP131084:HHP131100 HRL131084:HRL131100 IBH131084:IBH131100 ILD131084:ILD131100 IUZ131084:IUZ131100 JEV131084:JEV131100 JOR131084:JOR131100 JYN131084:JYN131100 KIJ131084:KIJ131100 KSF131084:KSF131100 LCB131084:LCB131100 LLX131084:LLX131100 LVT131084:LVT131100 MFP131084:MFP131100 MPL131084:MPL131100 MZH131084:MZH131100 NJD131084:NJD131100 NSZ131084:NSZ131100 OCV131084:OCV131100 OMR131084:OMR131100 OWN131084:OWN131100 PGJ131084:PGJ131100 PQF131084:PQF131100 QAB131084:QAB131100 QJX131084:QJX131100 QTT131084:QTT131100 RDP131084:RDP131100 RNL131084:RNL131100 RXH131084:RXH131100 SHD131084:SHD131100 SQZ131084:SQZ131100 TAV131084:TAV131100 TKR131084:TKR131100 TUN131084:TUN131100 UEJ131084:UEJ131100 UOF131084:UOF131100 UYB131084:UYB131100 VHX131084:VHX131100 VRT131084:VRT131100 WBP131084:WBP131100 WLL131084:WLL131100 WVH131084:WVH131100 C196620:C196636 IV196620:IV196636 SR196620:SR196636 ACN196620:ACN196636 AMJ196620:AMJ196636 AWF196620:AWF196636 BGB196620:BGB196636 BPX196620:BPX196636 BZT196620:BZT196636 CJP196620:CJP196636 CTL196620:CTL196636 DDH196620:DDH196636 DND196620:DND196636 DWZ196620:DWZ196636 EGV196620:EGV196636 EQR196620:EQR196636 FAN196620:FAN196636 FKJ196620:FKJ196636 FUF196620:FUF196636 GEB196620:GEB196636 GNX196620:GNX196636 GXT196620:GXT196636 HHP196620:HHP196636 HRL196620:HRL196636 IBH196620:IBH196636 ILD196620:ILD196636 IUZ196620:IUZ196636 JEV196620:JEV196636 JOR196620:JOR196636 JYN196620:JYN196636 KIJ196620:KIJ196636 KSF196620:KSF196636 LCB196620:LCB196636 LLX196620:LLX196636 LVT196620:LVT196636 MFP196620:MFP196636 MPL196620:MPL196636 MZH196620:MZH196636 NJD196620:NJD196636 NSZ196620:NSZ196636 OCV196620:OCV196636 OMR196620:OMR196636 OWN196620:OWN196636 PGJ196620:PGJ196636 PQF196620:PQF196636 QAB196620:QAB196636 QJX196620:QJX196636 QTT196620:QTT196636 RDP196620:RDP196636 RNL196620:RNL196636 RXH196620:RXH196636 SHD196620:SHD196636 SQZ196620:SQZ196636 TAV196620:TAV196636 TKR196620:TKR196636 TUN196620:TUN196636 UEJ196620:UEJ196636 UOF196620:UOF196636 UYB196620:UYB196636 VHX196620:VHX196636 VRT196620:VRT196636 WBP196620:WBP196636 WLL196620:WLL196636 WVH196620:WVH196636 C262156:C262172 IV262156:IV262172 SR262156:SR262172 ACN262156:ACN262172 AMJ262156:AMJ262172 AWF262156:AWF262172 BGB262156:BGB262172 BPX262156:BPX262172 BZT262156:BZT262172 CJP262156:CJP262172 CTL262156:CTL262172 DDH262156:DDH262172 DND262156:DND262172 DWZ262156:DWZ262172 EGV262156:EGV262172 EQR262156:EQR262172 FAN262156:FAN262172 FKJ262156:FKJ262172 FUF262156:FUF262172 GEB262156:GEB262172 GNX262156:GNX262172 GXT262156:GXT262172 HHP262156:HHP262172 HRL262156:HRL262172 IBH262156:IBH262172 ILD262156:ILD262172 IUZ262156:IUZ262172 JEV262156:JEV262172 JOR262156:JOR262172 JYN262156:JYN262172 KIJ262156:KIJ262172 KSF262156:KSF262172 LCB262156:LCB262172 LLX262156:LLX262172 LVT262156:LVT262172 MFP262156:MFP262172 MPL262156:MPL262172 MZH262156:MZH262172 NJD262156:NJD262172 NSZ262156:NSZ262172 OCV262156:OCV262172 OMR262156:OMR262172 OWN262156:OWN262172 PGJ262156:PGJ262172 PQF262156:PQF262172 QAB262156:QAB262172 QJX262156:QJX262172 QTT262156:QTT262172 RDP262156:RDP262172 RNL262156:RNL262172 RXH262156:RXH262172 SHD262156:SHD262172 SQZ262156:SQZ262172 TAV262156:TAV262172 TKR262156:TKR262172 TUN262156:TUN262172 UEJ262156:UEJ262172 UOF262156:UOF262172 UYB262156:UYB262172 VHX262156:VHX262172 VRT262156:VRT262172 WBP262156:WBP262172 WLL262156:WLL262172 WVH262156:WVH262172 C327692:C327708 IV327692:IV327708 SR327692:SR327708 ACN327692:ACN327708 AMJ327692:AMJ327708 AWF327692:AWF327708 BGB327692:BGB327708 BPX327692:BPX327708 BZT327692:BZT327708 CJP327692:CJP327708 CTL327692:CTL327708 DDH327692:DDH327708 DND327692:DND327708 DWZ327692:DWZ327708 EGV327692:EGV327708 EQR327692:EQR327708 FAN327692:FAN327708 FKJ327692:FKJ327708 FUF327692:FUF327708 GEB327692:GEB327708 GNX327692:GNX327708 GXT327692:GXT327708 HHP327692:HHP327708 HRL327692:HRL327708 IBH327692:IBH327708 ILD327692:ILD327708 IUZ327692:IUZ327708 JEV327692:JEV327708 JOR327692:JOR327708 JYN327692:JYN327708 KIJ327692:KIJ327708 KSF327692:KSF327708 LCB327692:LCB327708 LLX327692:LLX327708 LVT327692:LVT327708 MFP327692:MFP327708 MPL327692:MPL327708 MZH327692:MZH327708 NJD327692:NJD327708 NSZ327692:NSZ327708 OCV327692:OCV327708 OMR327692:OMR327708 OWN327692:OWN327708 PGJ327692:PGJ327708 PQF327692:PQF327708 QAB327692:QAB327708 QJX327692:QJX327708 QTT327692:QTT327708 RDP327692:RDP327708 RNL327692:RNL327708 RXH327692:RXH327708 SHD327692:SHD327708 SQZ327692:SQZ327708 TAV327692:TAV327708 TKR327692:TKR327708 TUN327692:TUN327708 UEJ327692:UEJ327708 UOF327692:UOF327708 UYB327692:UYB327708 VHX327692:VHX327708 VRT327692:VRT327708 WBP327692:WBP327708 WLL327692:WLL327708 WVH327692:WVH327708 C393228:C393244 IV393228:IV393244 SR393228:SR393244 ACN393228:ACN393244 AMJ393228:AMJ393244 AWF393228:AWF393244 BGB393228:BGB393244 BPX393228:BPX393244 BZT393228:BZT393244 CJP393228:CJP393244 CTL393228:CTL393244 DDH393228:DDH393244 DND393228:DND393244 DWZ393228:DWZ393244 EGV393228:EGV393244 EQR393228:EQR393244 FAN393228:FAN393244 FKJ393228:FKJ393244 FUF393228:FUF393244 GEB393228:GEB393244 GNX393228:GNX393244 GXT393228:GXT393244 HHP393228:HHP393244 HRL393228:HRL393244 IBH393228:IBH393244 ILD393228:ILD393244 IUZ393228:IUZ393244 JEV393228:JEV393244 JOR393228:JOR393244 JYN393228:JYN393244 KIJ393228:KIJ393244 KSF393228:KSF393244 LCB393228:LCB393244 LLX393228:LLX393244 LVT393228:LVT393244 MFP393228:MFP393244 MPL393228:MPL393244 MZH393228:MZH393244 NJD393228:NJD393244 NSZ393228:NSZ393244 OCV393228:OCV393244 OMR393228:OMR393244 OWN393228:OWN393244 PGJ393228:PGJ393244 PQF393228:PQF393244 QAB393228:QAB393244 QJX393228:QJX393244 QTT393228:QTT393244 RDP393228:RDP393244 RNL393228:RNL393244 RXH393228:RXH393244 SHD393228:SHD393244 SQZ393228:SQZ393244 TAV393228:TAV393244 TKR393228:TKR393244 TUN393228:TUN393244 UEJ393228:UEJ393244 UOF393228:UOF393244 UYB393228:UYB393244 VHX393228:VHX393244 VRT393228:VRT393244 WBP393228:WBP393244 WLL393228:WLL393244 WVH393228:WVH393244 C458764:C458780 IV458764:IV458780 SR458764:SR458780 ACN458764:ACN458780 AMJ458764:AMJ458780 AWF458764:AWF458780 BGB458764:BGB458780 BPX458764:BPX458780 BZT458764:BZT458780 CJP458764:CJP458780 CTL458764:CTL458780 DDH458764:DDH458780 DND458764:DND458780 DWZ458764:DWZ458780 EGV458764:EGV458780 EQR458764:EQR458780 FAN458764:FAN458780 FKJ458764:FKJ458780 FUF458764:FUF458780 GEB458764:GEB458780 GNX458764:GNX458780 GXT458764:GXT458780 HHP458764:HHP458780 HRL458764:HRL458780 IBH458764:IBH458780 ILD458764:ILD458780 IUZ458764:IUZ458780 JEV458764:JEV458780 JOR458764:JOR458780 JYN458764:JYN458780 KIJ458764:KIJ458780 KSF458764:KSF458780 LCB458764:LCB458780 LLX458764:LLX458780 LVT458764:LVT458780 MFP458764:MFP458780 MPL458764:MPL458780 MZH458764:MZH458780 NJD458764:NJD458780 NSZ458764:NSZ458780 OCV458764:OCV458780 OMR458764:OMR458780 OWN458764:OWN458780 PGJ458764:PGJ458780 PQF458764:PQF458780 QAB458764:QAB458780 QJX458764:QJX458780 QTT458764:QTT458780 RDP458764:RDP458780 RNL458764:RNL458780 RXH458764:RXH458780 SHD458764:SHD458780 SQZ458764:SQZ458780 TAV458764:TAV458780 TKR458764:TKR458780 TUN458764:TUN458780 UEJ458764:UEJ458780 UOF458764:UOF458780 UYB458764:UYB458780 VHX458764:VHX458780 VRT458764:VRT458780 WBP458764:WBP458780 WLL458764:WLL458780 WVH458764:WVH458780 C524300:C524316 IV524300:IV524316 SR524300:SR524316 ACN524300:ACN524316 AMJ524300:AMJ524316 AWF524300:AWF524316 BGB524300:BGB524316 BPX524300:BPX524316 BZT524300:BZT524316 CJP524300:CJP524316 CTL524300:CTL524316 DDH524300:DDH524316 DND524300:DND524316 DWZ524300:DWZ524316 EGV524300:EGV524316 EQR524300:EQR524316 FAN524300:FAN524316 FKJ524300:FKJ524316 FUF524300:FUF524316 GEB524300:GEB524316 GNX524300:GNX524316 GXT524300:GXT524316 HHP524300:HHP524316 HRL524300:HRL524316 IBH524300:IBH524316 ILD524300:ILD524316 IUZ524300:IUZ524316 JEV524300:JEV524316 JOR524300:JOR524316 JYN524300:JYN524316 KIJ524300:KIJ524316 KSF524300:KSF524316 LCB524300:LCB524316 LLX524300:LLX524316 LVT524300:LVT524316 MFP524300:MFP524316 MPL524300:MPL524316 MZH524300:MZH524316 NJD524300:NJD524316 NSZ524300:NSZ524316 OCV524300:OCV524316 OMR524300:OMR524316 OWN524300:OWN524316 PGJ524300:PGJ524316 PQF524300:PQF524316 QAB524300:QAB524316 QJX524300:QJX524316 QTT524300:QTT524316 RDP524300:RDP524316 RNL524300:RNL524316 RXH524300:RXH524316 SHD524300:SHD524316 SQZ524300:SQZ524316 TAV524300:TAV524316 TKR524300:TKR524316 TUN524300:TUN524316 UEJ524300:UEJ524316 UOF524300:UOF524316 UYB524300:UYB524316 VHX524300:VHX524316 VRT524300:VRT524316 WBP524300:WBP524316 WLL524300:WLL524316 WVH524300:WVH524316 C589836:C589852 IV589836:IV589852 SR589836:SR589852 ACN589836:ACN589852 AMJ589836:AMJ589852 AWF589836:AWF589852 BGB589836:BGB589852 BPX589836:BPX589852 BZT589836:BZT589852 CJP589836:CJP589852 CTL589836:CTL589852 DDH589836:DDH589852 DND589836:DND589852 DWZ589836:DWZ589852 EGV589836:EGV589852 EQR589836:EQR589852 FAN589836:FAN589852 FKJ589836:FKJ589852 FUF589836:FUF589852 GEB589836:GEB589852 GNX589836:GNX589852 GXT589836:GXT589852 HHP589836:HHP589852 HRL589836:HRL589852 IBH589836:IBH589852 ILD589836:ILD589852 IUZ589836:IUZ589852 JEV589836:JEV589852 JOR589836:JOR589852 JYN589836:JYN589852 KIJ589836:KIJ589852 KSF589836:KSF589852 LCB589836:LCB589852 LLX589836:LLX589852 LVT589836:LVT589852 MFP589836:MFP589852 MPL589836:MPL589852 MZH589836:MZH589852 NJD589836:NJD589852 NSZ589836:NSZ589852 OCV589836:OCV589852 OMR589836:OMR589852 OWN589836:OWN589852 PGJ589836:PGJ589852 PQF589836:PQF589852 QAB589836:QAB589852 QJX589836:QJX589852 QTT589836:QTT589852 RDP589836:RDP589852 RNL589836:RNL589852 RXH589836:RXH589852 SHD589836:SHD589852 SQZ589836:SQZ589852 TAV589836:TAV589852 TKR589836:TKR589852 TUN589836:TUN589852 UEJ589836:UEJ589852 UOF589836:UOF589852 UYB589836:UYB589852 VHX589836:VHX589852 VRT589836:VRT589852 WBP589836:WBP589852 WLL589836:WLL589852 WVH589836:WVH589852 C655372:C655388 IV655372:IV655388 SR655372:SR655388 ACN655372:ACN655388 AMJ655372:AMJ655388 AWF655372:AWF655388 BGB655372:BGB655388 BPX655372:BPX655388 BZT655372:BZT655388 CJP655372:CJP655388 CTL655372:CTL655388 DDH655372:DDH655388 DND655372:DND655388 DWZ655372:DWZ655388 EGV655372:EGV655388 EQR655372:EQR655388 FAN655372:FAN655388 FKJ655372:FKJ655388 FUF655372:FUF655388 GEB655372:GEB655388 GNX655372:GNX655388 GXT655372:GXT655388 HHP655372:HHP655388 HRL655372:HRL655388 IBH655372:IBH655388 ILD655372:ILD655388 IUZ655372:IUZ655388 JEV655372:JEV655388 JOR655372:JOR655388 JYN655372:JYN655388 KIJ655372:KIJ655388 KSF655372:KSF655388 LCB655372:LCB655388 LLX655372:LLX655388 LVT655372:LVT655388 MFP655372:MFP655388 MPL655372:MPL655388 MZH655372:MZH655388 NJD655372:NJD655388 NSZ655372:NSZ655388 OCV655372:OCV655388 OMR655372:OMR655388 OWN655372:OWN655388 PGJ655372:PGJ655388 PQF655372:PQF655388 QAB655372:QAB655388 QJX655372:QJX655388 QTT655372:QTT655388 RDP655372:RDP655388 RNL655372:RNL655388 RXH655372:RXH655388 SHD655372:SHD655388 SQZ655372:SQZ655388 TAV655372:TAV655388 TKR655372:TKR655388 TUN655372:TUN655388 UEJ655372:UEJ655388 UOF655372:UOF655388 UYB655372:UYB655388 VHX655372:VHX655388 VRT655372:VRT655388 WBP655372:WBP655388 WLL655372:WLL655388 WVH655372:WVH655388 C720908:C720924 IV720908:IV720924 SR720908:SR720924 ACN720908:ACN720924 AMJ720908:AMJ720924 AWF720908:AWF720924 BGB720908:BGB720924 BPX720908:BPX720924 BZT720908:BZT720924 CJP720908:CJP720924 CTL720908:CTL720924 DDH720908:DDH720924 DND720908:DND720924 DWZ720908:DWZ720924 EGV720908:EGV720924 EQR720908:EQR720924 FAN720908:FAN720924 FKJ720908:FKJ720924 FUF720908:FUF720924 GEB720908:GEB720924 GNX720908:GNX720924 GXT720908:GXT720924 HHP720908:HHP720924 HRL720908:HRL720924 IBH720908:IBH720924 ILD720908:ILD720924 IUZ720908:IUZ720924 JEV720908:JEV720924 JOR720908:JOR720924 JYN720908:JYN720924 KIJ720908:KIJ720924 KSF720908:KSF720924 LCB720908:LCB720924 LLX720908:LLX720924 LVT720908:LVT720924 MFP720908:MFP720924 MPL720908:MPL720924 MZH720908:MZH720924 NJD720908:NJD720924 NSZ720908:NSZ720924 OCV720908:OCV720924 OMR720908:OMR720924 OWN720908:OWN720924 PGJ720908:PGJ720924 PQF720908:PQF720924 QAB720908:QAB720924 QJX720908:QJX720924 QTT720908:QTT720924 RDP720908:RDP720924 RNL720908:RNL720924 RXH720908:RXH720924 SHD720908:SHD720924 SQZ720908:SQZ720924 TAV720908:TAV720924 TKR720908:TKR720924 TUN720908:TUN720924 UEJ720908:UEJ720924 UOF720908:UOF720924 UYB720908:UYB720924 VHX720908:VHX720924 VRT720908:VRT720924 WBP720908:WBP720924 WLL720908:WLL720924 WVH720908:WVH720924 C786444:C786460 IV786444:IV786460 SR786444:SR786460 ACN786444:ACN786460 AMJ786444:AMJ786460 AWF786444:AWF786460 BGB786444:BGB786460 BPX786444:BPX786460 BZT786444:BZT786460 CJP786444:CJP786460 CTL786444:CTL786460 DDH786444:DDH786460 DND786444:DND786460 DWZ786444:DWZ786460 EGV786444:EGV786460 EQR786444:EQR786460 FAN786444:FAN786460 FKJ786444:FKJ786460 FUF786444:FUF786460 GEB786444:GEB786460 GNX786444:GNX786460 GXT786444:GXT786460 HHP786444:HHP786460 HRL786444:HRL786460 IBH786444:IBH786460 ILD786444:ILD786460 IUZ786444:IUZ786460 JEV786444:JEV786460 JOR786444:JOR786460 JYN786444:JYN786460 KIJ786444:KIJ786460 KSF786444:KSF786460 LCB786444:LCB786460 LLX786444:LLX786460 LVT786444:LVT786460 MFP786444:MFP786460 MPL786444:MPL786460 MZH786444:MZH786460 NJD786444:NJD786460 NSZ786444:NSZ786460 OCV786444:OCV786460 OMR786444:OMR786460 OWN786444:OWN786460 PGJ786444:PGJ786460 PQF786444:PQF786460 QAB786444:QAB786460 QJX786444:QJX786460 QTT786444:QTT786460 RDP786444:RDP786460 RNL786444:RNL786460 RXH786444:RXH786460 SHD786444:SHD786460 SQZ786444:SQZ786460 TAV786444:TAV786460 TKR786444:TKR786460 TUN786444:TUN786460 UEJ786444:UEJ786460 UOF786444:UOF786460 UYB786444:UYB786460 VHX786444:VHX786460 VRT786444:VRT786460 WBP786444:WBP786460 WLL786444:WLL786460 WVH786444:WVH786460 C851980:C851996 IV851980:IV851996 SR851980:SR851996 ACN851980:ACN851996 AMJ851980:AMJ851996 AWF851980:AWF851996 BGB851980:BGB851996 BPX851980:BPX851996 BZT851980:BZT851996 CJP851980:CJP851996 CTL851980:CTL851996 DDH851980:DDH851996 DND851980:DND851996 DWZ851980:DWZ851996 EGV851980:EGV851996 EQR851980:EQR851996 FAN851980:FAN851996 FKJ851980:FKJ851996 FUF851980:FUF851996 GEB851980:GEB851996 GNX851980:GNX851996 GXT851980:GXT851996 HHP851980:HHP851996 HRL851980:HRL851996 IBH851980:IBH851996 ILD851980:ILD851996 IUZ851980:IUZ851996 JEV851980:JEV851996 JOR851980:JOR851996 JYN851980:JYN851996 KIJ851980:KIJ851996 KSF851980:KSF851996 LCB851980:LCB851996 LLX851980:LLX851996 LVT851980:LVT851996 MFP851980:MFP851996 MPL851980:MPL851996 MZH851980:MZH851996 NJD851980:NJD851996 NSZ851980:NSZ851996 OCV851980:OCV851996 OMR851980:OMR851996 OWN851980:OWN851996 PGJ851980:PGJ851996 PQF851980:PQF851996 QAB851980:QAB851996 QJX851980:QJX851996 QTT851980:QTT851996 RDP851980:RDP851996 RNL851980:RNL851996 RXH851980:RXH851996 SHD851980:SHD851996 SQZ851980:SQZ851996 TAV851980:TAV851996 TKR851980:TKR851996 TUN851980:TUN851996 UEJ851980:UEJ851996 UOF851980:UOF851996 UYB851980:UYB851996 VHX851980:VHX851996 VRT851980:VRT851996 WBP851980:WBP851996 WLL851980:WLL851996 WVH851980:WVH851996 C917516:C917532 IV917516:IV917532 SR917516:SR917532 ACN917516:ACN917532 AMJ917516:AMJ917532 AWF917516:AWF917532 BGB917516:BGB917532 BPX917516:BPX917532 BZT917516:BZT917532 CJP917516:CJP917532 CTL917516:CTL917532 DDH917516:DDH917532 DND917516:DND917532 DWZ917516:DWZ917532 EGV917516:EGV917532 EQR917516:EQR917532 FAN917516:FAN917532 FKJ917516:FKJ917532 FUF917516:FUF917532 GEB917516:GEB917532 GNX917516:GNX917532 GXT917516:GXT917532 HHP917516:HHP917532 HRL917516:HRL917532 IBH917516:IBH917532 ILD917516:ILD917532 IUZ917516:IUZ917532 JEV917516:JEV917532 JOR917516:JOR917532 JYN917516:JYN917532 KIJ917516:KIJ917532 KSF917516:KSF917532 LCB917516:LCB917532 LLX917516:LLX917532 LVT917516:LVT917532 MFP917516:MFP917532 MPL917516:MPL917532 MZH917516:MZH917532 NJD917516:NJD917532 NSZ917516:NSZ917532 OCV917516:OCV917532 OMR917516:OMR917532 OWN917516:OWN917532 PGJ917516:PGJ917532 PQF917516:PQF917532 QAB917516:QAB917532 QJX917516:QJX917532 QTT917516:QTT917532 RDP917516:RDP917532 RNL917516:RNL917532 RXH917516:RXH917532 SHD917516:SHD917532 SQZ917516:SQZ917532 TAV917516:TAV917532 TKR917516:TKR917532 TUN917516:TUN917532 UEJ917516:UEJ917532 UOF917516:UOF917532 UYB917516:UYB917532 VHX917516:VHX917532 VRT917516:VRT917532 WBP917516:WBP917532 WLL917516:WLL917532 WVH917516:WVH917532 C983052:C983068 IV983052:IV983068 SR983052:SR983068 ACN983052:ACN983068 AMJ983052:AMJ983068 AWF983052:AWF983068 BGB983052:BGB983068 BPX983052:BPX983068 BZT983052:BZT983068 CJP983052:CJP983068 CTL983052:CTL983068 DDH983052:DDH983068 DND983052:DND983068 DWZ983052:DWZ983068 EGV983052:EGV983068 EQR983052:EQR983068 FAN983052:FAN983068 FKJ983052:FKJ983068 FUF983052:FUF983068 GEB983052:GEB983068 GNX983052:GNX983068 GXT983052:GXT983068 HHP983052:HHP983068 HRL983052:HRL983068 IBH983052:IBH983068 ILD983052:ILD983068 IUZ983052:IUZ983068 JEV983052:JEV983068 JOR983052:JOR983068 JYN983052:JYN983068 KIJ983052:KIJ983068 KSF983052:KSF983068 LCB983052:LCB983068 LLX983052:LLX983068 LVT983052:LVT983068 MFP983052:MFP983068 MPL983052:MPL983068 MZH983052:MZH983068 NJD983052:NJD983068 NSZ983052:NSZ983068 OCV983052:OCV983068 OMR983052:OMR983068 OWN983052:OWN983068 PGJ983052:PGJ983068 PQF983052:PQF983068 QAB983052:QAB983068 QJX983052:QJX983068 QTT983052:QTT983068 RDP983052:RDP983068 RNL983052:RNL983068 RXH983052:RXH983068 SHD983052:SHD983068 SQZ983052:SQZ983068 TAV983052:TAV983068 TKR983052:TKR983068 TUN983052:TUN983068 UEJ983052:UEJ983068 UOF983052:UOF983068 UYB983052:UYB983068 VHX983052:VHX983068 VRT983052:VRT983068 WBP983052:WBP983068 WLL983052:WLL983068 WVH983052:WVH983068 C65566:C65574 IV65566:IV65574 SR65566:SR65574 ACN65566:ACN65574 AMJ65566:AMJ65574 AWF65566:AWF65574 BGB65566:BGB65574 BPX65566:BPX65574 BZT65566:BZT65574 CJP65566:CJP65574 CTL65566:CTL65574 DDH65566:DDH65574 DND65566:DND65574 DWZ65566:DWZ65574 EGV65566:EGV65574 EQR65566:EQR65574 FAN65566:FAN65574 FKJ65566:FKJ65574 FUF65566:FUF65574 GEB65566:GEB65574 GNX65566:GNX65574 GXT65566:GXT65574 HHP65566:HHP65574 HRL65566:HRL65574 IBH65566:IBH65574 ILD65566:ILD65574 IUZ65566:IUZ65574 JEV65566:JEV65574 JOR65566:JOR65574 JYN65566:JYN65574 KIJ65566:KIJ65574 KSF65566:KSF65574 LCB65566:LCB65574 LLX65566:LLX65574 LVT65566:LVT65574 MFP65566:MFP65574 MPL65566:MPL65574 MZH65566:MZH65574 NJD65566:NJD65574 NSZ65566:NSZ65574 OCV65566:OCV65574 OMR65566:OMR65574 OWN65566:OWN65574 PGJ65566:PGJ65574 PQF65566:PQF65574 QAB65566:QAB65574 QJX65566:QJX65574 QTT65566:QTT65574 RDP65566:RDP65574 RNL65566:RNL65574 RXH65566:RXH65574 SHD65566:SHD65574 SQZ65566:SQZ65574 TAV65566:TAV65574 TKR65566:TKR65574 TUN65566:TUN65574 UEJ65566:UEJ65574 UOF65566:UOF65574 UYB65566:UYB65574 VHX65566:VHX65574 VRT65566:VRT65574 WBP65566:WBP65574 WLL65566:WLL65574 WVH65566:WVH65574 C131102:C131110 IV131102:IV131110 SR131102:SR131110 ACN131102:ACN131110 AMJ131102:AMJ131110 AWF131102:AWF131110 BGB131102:BGB131110 BPX131102:BPX131110 BZT131102:BZT131110 CJP131102:CJP131110 CTL131102:CTL131110 DDH131102:DDH131110 DND131102:DND131110 DWZ131102:DWZ131110 EGV131102:EGV131110 EQR131102:EQR131110 FAN131102:FAN131110 FKJ131102:FKJ131110 FUF131102:FUF131110 GEB131102:GEB131110 GNX131102:GNX131110 GXT131102:GXT131110 HHP131102:HHP131110 HRL131102:HRL131110 IBH131102:IBH131110 ILD131102:ILD131110 IUZ131102:IUZ131110 JEV131102:JEV131110 JOR131102:JOR131110 JYN131102:JYN131110 KIJ131102:KIJ131110 KSF131102:KSF131110 LCB131102:LCB131110 LLX131102:LLX131110 LVT131102:LVT131110 MFP131102:MFP131110 MPL131102:MPL131110 MZH131102:MZH131110 NJD131102:NJD131110 NSZ131102:NSZ131110 OCV131102:OCV131110 OMR131102:OMR131110 OWN131102:OWN131110 PGJ131102:PGJ131110 PQF131102:PQF131110 QAB131102:QAB131110 QJX131102:QJX131110 QTT131102:QTT131110 RDP131102:RDP131110 RNL131102:RNL131110 RXH131102:RXH131110 SHD131102:SHD131110 SQZ131102:SQZ131110 TAV131102:TAV131110 TKR131102:TKR131110 TUN131102:TUN131110 UEJ131102:UEJ131110 UOF131102:UOF131110 UYB131102:UYB131110 VHX131102:VHX131110 VRT131102:VRT131110 WBP131102:WBP131110 WLL131102:WLL131110 WVH131102:WVH131110 C196638:C196646 IV196638:IV196646 SR196638:SR196646 ACN196638:ACN196646 AMJ196638:AMJ196646 AWF196638:AWF196646 BGB196638:BGB196646 BPX196638:BPX196646 BZT196638:BZT196646 CJP196638:CJP196646 CTL196638:CTL196646 DDH196638:DDH196646 DND196638:DND196646 DWZ196638:DWZ196646 EGV196638:EGV196646 EQR196638:EQR196646 FAN196638:FAN196646 FKJ196638:FKJ196646 FUF196638:FUF196646 GEB196638:GEB196646 GNX196638:GNX196646 GXT196638:GXT196646 HHP196638:HHP196646 HRL196638:HRL196646 IBH196638:IBH196646 ILD196638:ILD196646 IUZ196638:IUZ196646 JEV196638:JEV196646 JOR196638:JOR196646 JYN196638:JYN196646 KIJ196638:KIJ196646 KSF196638:KSF196646 LCB196638:LCB196646 LLX196638:LLX196646 LVT196638:LVT196646 MFP196638:MFP196646 MPL196638:MPL196646 MZH196638:MZH196646 NJD196638:NJD196646 NSZ196638:NSZ196646 OCV196638:OCV196646 OMR196638:OMR196646 OWN196638:OWN196646 PGJ196638:PGJ196646 PQF196638:PQF196646 QAB196638:QAB196646 QJX196638:QJX196646 QTT196638:QTT196646 RDP196638:RDP196646 RNL196638:RNL196646 RXH196638:RXH196646 SHD196638:SHD196646 SQZ196638:SQZ196646 TAV196638:TAV196646 TKR196638:TKR196646 TUN196638:TUN196646 UEJ196638:UEJ196646 UOF196638:UOF196646 UYB196638:UYB196646 VHX196638:VHX196646 VRT196638:VRT196646 WBP196638:WBP196646 WLL196638:WLL196646 WVH196638:WVH196646 C262174:C262182 IV262174:IV262182 SR262174:SR262182 ACN262174:ACN262182 AMJ262174:AMJ262182 AWF262174:AWF262182 BGB262174:BGB262182 BPX262174:BPX262182 BZT262174:BZT262182 CJP262174:CJP262182 CTL262174:CTL262182 DDH262174:DDH262182 DND262174:DND262182 DWZ262174:DWZ262182 EGV262174:EGV262182 EQR262174:EQR262182 FAN262174:FAN262182 FKJ262174:FKJ262182 FUF262174:FUF262182 GEB262174:GEB262182 GNX262174:GNX262182 GXT262174:GXT262182 HHP262174:HHP262182 HRL262174:HRL262182 IBH262174:IBH262182 ILD262174:ILD262182 IUZ262174:IUZ262182 JEV262174:JEV262182 JOR262174:JOR262182 JYN262174:JYN262182 KIJ262174:KIJ262182 KSF262174:KSF262182 LCB262174:LCB262182 LLX262174:LLX262182 LVT262174:LVT262182 MFP262174:MFP262182 MPL262174:MPL262182 MZH262174:MZH262182 NJD262174:NJD262182 NSZ262174:NSZ262182 OCV262174:OCV262182 OMR262174:OMR262182 OWN262174:OWN262182 PGJ262174:PGJ262182 PQF262174:PQF262182 QAB262174:QAB262182 QJX262174:QJX262182 QTT262174:QTT262182 RDP262174:RDP262182 RNL262174:RNL262182 RXH262174:RXH262182 SHD262174:SHD262182 SQZ262174:SQZ262182 TAV262174:TAV262182 TKR262174:TKR262182 TUN262174:TUN262182 UEJ262174:UEJ262182 UOF262174:UOF262182 UYB262174:UYB262182 VHX262174:VHX262182 VRT262174:VRT262182 WBP262174:WBP262182 WLL262174:WLL262182 WVH262174:WVH262182 C327710:C327718 IV327710:IV327718 SR327710:SR327718 ACN327710:ACN327718 AMJ327710:AMJ327718 AWF327710:AWF327718 BGB327710:BGB327718 BPX327710:BPX327718 BZT327710:BZT327718 CJP327710:CJP327718 CTL327710:CTL327718 DDH327710:DDH327718 DND327710:DND327718 DWZ327710:DWZ327718 EGV327710:EGV327718 EQR327710:EQR327718 FAN327710:FAN327718 FKJ327710:FKJ327718 FUF327710:FUF327718 GEB327710:GEB327718 GNX327710:GNX327718 GXT327710:GXT327718 HHP327710:HHP327718 HRL327710:HRL327718 IBH327710:IBH327718 ILD327710:ILD327718 IUZ327710:IUZ327718 JEV327710:JEV327718 JOR327710:JOR327718 JYN327710:JYN327718 KIJ327710:KIJ327718 KSF327710:KSF327718 LCB327710:LCB327718 LLX327710:LLX327718 LVT327710:LVT327718 MFP327710:MFP327718 MPL327710:MPL327718 MZH327710:MZH327718 NJD327710:NJD327718 NSZ327710:NSZ327718 OCV327710:OCV327718 OMR327710:OMR327718 OWN327710:OWN327718 PGJ327710:PGJ327718 PQF327710:PQF327718 QAB327710:QAB327718 QJX327710:QJX327718 QTT327710:QTT327718 RDP327710:RDP327718 RNL327710:RNL327718 RXH327710:RXH327718 SHD327710:SHD327718 SQZ327710:SQZ327718 TAV327710:TAV327718 TKR327710:TKR327718 TUN327710:TUN327718 UEJ327710:UEJ327718 UOF327710:UOF327718 UYB327710:UYB327718 VHX327710:VHX327718 VRT327710:VRT327718 WBP327710:WBP327718 WLL327710:WLL327718 WVH327710:WVH327718 C393246:C393254 IV393246:IV393254 SR393246:SR393254 ACN393246:ACN393254 AMJ393246:AMJ393254 AWF393246:AWF393254 BGB393246:BGB393254 BPX393246:BPX393254 BZT393246:BZT393254 CJP393246:CJP393254 CTL393246:CTL393254 DDH393246:DDH393254 DND393246:DND393254 DWZ393246:DWZ393254 EGV393246:EGV393254 EQR393246:EQR393254 FAN393246:FAN393254 FKJ393246:FKJ393254 FUF393246:FUF393254 GEB393246:GEB393254 GNX393246:GNX393254 GXT393246:GXT393254 HHP393246:HHP393254 HRL393246:HRL393254 IBH393246:IBH393254 ILD393246:ILD393254 IUZ393246:IUZ393254 JEV393246:JEV393254 JOR393246:JOR393254 JYN393246:JYN393254 KIJ393246:KIJ393254 KSF393246:KSF393254 LCB393246:LCB393254 LLX393246:LLX393254 LVT393246:LVT393254 MFP393246:MFP393254 MPL393246:MPL393254 MZH393246:MZH393254 NJD393246:NJD393254 NSZ393246:NSZ393254 OCV393246:OCV393254 OMR393246:OMR393254 OWN393246:OWN393254 PGJ393246:PGJ393254 PQF393246:PQF393254 QAB393246:QAB393254 QJX393246:QJX393254 QTT393246:QTT393254 RDP393246:RDP393254 RNL393246:RNL393254 RXH393246:RXH393254 SHD393246:SHD393254 SQZ393246:SQZ393254 TAV393246:TAV393254 TKR393246:TKR393254 TUN393246:TUN393254 UEJ393246:UEJ393254 UOF393246:UOF393254 UYB393246:UYB393254 VHX393246:VHX393254 VRT393246:VRT393254 WBP393246:WBP393254 WLL393246:WLL393254 WVH393246:WVH393254 C458782:C458790 IV458782:IV458790 SR458782:SR458790 ACN458782:ACN458790 AMJ458782:AMJ458790 AWF458782:AWF458790 BGB458782:BGB458790 BPX458782:BPX458790 BZT458782:BZT458790 CJP458782:CJP458790 CTL458782:CTL458790 DDH458782:DDH458790 DND458782:DND458790 DWZ458782:DWZ458790 EGV458782:EGV458790 EQR458782:EQR458790 FAN458782:FAN458790 FKJ458782:FKJ458790 FUF458782:FUF458790 GEB458782:GEB458790 GNX458782:GNX458790 GXT458782:GXT458790 HHP458782:HHP458790 HRL458782:HRL458790 IBH458782:IBH458790 ILD458782:ILD458790 IUZ458782:IUZ458790 JEV458782:JEV458790 JOR458782:JOR458790 JYN458782:JYN458790 KIJ458782:KIJ458790 KSF458782:KSF458790 LCB458782:LCB458790 LLX458782:LLX458790 LVT458782:LVT458790 MFP458782:MFP458790 MPL458782:MPL458790 MZH458782:MZH458790 NJD458782:NJD458790 NSZ458782:NSZ458790 OCV458782:OCV458790 OMR458782:OMR458790 OWN458782:OWN458790 PGJ458782:PGJ458790 PQF458782:PQF458790 QAB458782:QAB458790 QJX458782:QJX458790 QTT458782:QTT458790 RDP458782:RDP458790 RNL458782:RNL458790 RXH458782:RXH458790 SHD458782:SHD458790 SQZ458782:SQZ458790 TAV458782:TAV458790 TKR458782:TKR458790 TUN458782:TUN458790 UEJ458782:UEJ458790 UOF458782:UOF458790 UYB458782:UYB458790 VHX458782:VHX458790 VRT458782:VRT458790 WBP458782:WBP458790 WLL458782:WLL458790 WVH458782:WVH458790 C524318:C524326 IV524318:IV524326 SR524318:SR524326 ACN524318:ACN524326 AMJ524318:AMJ524326 AWF524318:AWF524326 BGB524318:BGB524326 BPX524318:BPX524326 BZT524318:BZT524326 CJP524318:CJP524326 CTL524318:CTL524326 DDH524318:DDH524326 DND524318:DND524326 DWZ524318:DWZ524326 EGV524318:EGV524326 EQR524318:EQR524326 FAN524318:FAN524326 FKJ524318:FKJ524326 FUF524318:FUF524326 GEB524318:GEB524326 GNX524318:GNX524326 GXT524318:GXT524326 HHP524318:HHP524326 HRL524318:HRL524326 IBH524318:IBH524326 ILD524318:ILD524326 IUZ524318:IUZ524326 JEV524318:JEV524326 JOR524318:JOR524326 JYN524318:JYN524326 KIJ524318:KIJ524326 KSF524318:KSF524326 LCB524318:LCB524326 LLX524318:LLX524326 LVT524318:LVT524326 MFP524318:MFP524326 MPL524318:MPL524326 MZH524318:MZH524326 NJD524318:NJD524326 NSZ524318:NSZ524326 OCV524318:OCV524326 OMR524318:OMR524326 OWN524318:OWN524326 PGJ524318:PGJ524326 PQF524318:PQF524326 QAB524318:QAB524326 QJX524318:QJX524326 QTT524318:QTT524326 RDP524318:RDP524326 RNL524318:RNL524326 RXH524318:RXH524326 SHD524318:SHD524326 SQZ524318:SQZ524326 TAV524318:TAV524326 TKR524318:TKR524326 TUN524318:TUN524326 UEJ524318:UEJ524326 UOF524318:UOF524326 UYB524318:UYB524326 VHX524318:VHX524326 VRT524318:VRT524326 WBP524318:WBP524326 WLL524318:WLL524326 WVH524318:WVH524326 C589854:C589862 IV589854:IV589862 SR589854:SR589862 ACN589854:ACN589862 AMJ589854:AMJ589862 AWF589854:AWF589862 BGB589854:BGB589862 BPX589854:BPX589862 BZT589854:BZT589862 CJP589854:CJP589862 CTL589854:CTL589862 DDH589854:DDH589862 DND589854:DND589862 DWZ589854:DWZ589862 EGV589854:EGV589862 EQR589854:EQR589862 FAN589854:FAN589862 FKJ589854:FKJ589862 FUF589854:FUF589862 GEB589854:GEB589862 GNX589854:GNX589862 GXT589854:GXT589862 HHP589854:HHP589862 HRL589854:HRL589862 IBH589854:IBH589862 ILD589854:ILD589862 IUZ589854:IUZ589862 JEV589854:JEV589862 JOR589854:JOR589862 JYN589854:JYN589862 KIJ589854:KIJ589862 KSF589854:KSF589862 LCB589854:LCB589862 LLX589854:LLX589862 LVT589854:LVT589862 MFP589854:MFP589862 MPL589854:MPL589862 MZH589854:MZH589862 NJD589854:NJD589862 NSZ589854:NSZ589862 OCV589854:OCV589862 OMR589854:OMR589862 OWN589854:OWN589862 PGJ589854:PGJ589862 PQF589854:PQF589862 QAB589854:QAB589862 QJX589854:QJX589862 QTT589854:QTT589862 RDP589854:RDP589862 RNL589854:RNL589862 RXH589854:RXH589862 SHD589854:SHD589862 SQZ589854:SQZ589862 TAV589854:TAV589862 TKR589854:TKR589862 TUN589854:TUN589862 UEJ589854:UEJ589862 UOF589854:UOF589862 UYB589854:UYB589862 VHX589854:VHX589862 VRT589854:VRT589862 WBP589854:WBP589862 WLL589854:WLL589862 WVH589854:WVH589862 C655390:C655398 IV655390:IV655398 SR655390:SR655398 ACN655390:ACN655398 AMJ655390:AMJ655398 AWF655390:AWF655398 BGB655390:BGB655398 BPX655390:BPX655398 BZT655390:BZT655398 CJP655390:CJP655398 CTL655390:CTL655398 DDH655390:DDH655398 DND655390:DND655398 DWZ655390:DWZ655398 EGV655390:EGV655398 EQR655390:EQR655398 FAN655390:FAN655398 FKJ655390:FKJ655398 FUF655390:FUF655398 GEB655390:GEB655398 GNX655390:GNX655398 GXT655390:GXT655398 HHP655390:HHP655398 HRL655390:HRL655398 IBH655390:IBH655398 ILD655390:ILD655398 IUZ655390:IUZ655398 JEV655390:JEV655398 JOR655390:JOR655398 JYN655390:JYN655398 KIJ655390:KIJ655398 KSF655390:KSF655398 LCB655390:LCB655398 LLX655390:LLX655398 LVT655390:LVT655398 MFP655390:MFP655398 MPL655390:MPL655398 MZH655390:MZH655398 NJD655390:NJD655398 NSZ655390:NSZ655398 OCV655390:OCV655398 OMR655390:OMR655398 OWN655390:OWN655398 PGJ655390:PGJ655398 PQF655390:PQF655398 QAB655390:QAB655398 QJX655390:QJX655398 QTT655390:QTT655398 RDP655390:RDP655398 RNL655390:RNL655398 RXH655390:RXH655398 SHD655390:SHD655398 SQZ655390:SQZ655398 TAV655390:TAV655398 TKR655390:TKR655398 TUN655390:TUN655398 UEJ655390:UEJ655398 UOF655390:UOF655398 UYB655390:UYB655398 VHX655390:VHX655398 VRT655390:VRT655398 WBP655390:WBP655398 WLL655390:WLL655398 WVH655390:WVH655398 C720926:C720934 IV720926:IV720934 SR720926:SR720934 ACN720926:ACN720934 AMJ720926:AMJ720934 AWF720926:AWF720934 BGB720926:BGB720934 BPX720926:BPX720934 BZT720926:BZT720934 CJP720926:CJP720934 CTL720926:CTL720934 DDH720926:DDH720934 DND720926:DND720934 DWZ720926:DWZ720934 EGV720926:EGV720934 EQR720926:EQR720934 FAN720926:FAN720934 FKJ720926:FKJ720934 FUF720926:FUF720934 GEB720926:GEB720934 GNX720926:GNX720934 GXT720926:GXT720934 HHP720926:HHP720934 HRL720926:HRL720934 IBH720926:IBH720934 ILD720926:ILD720934 IUZ720926:IUZ720934 JEV720926:JEV720934 JOR720926:JOR720934 JYN720926:JYN720934 KIJ720926:KIJ720934 KSF720926:KSF720934 LCB720926:LCB720934 LLX720926:LLX720934 LVT720926:LVT720934 MFP720926:MFP720934 MPL720926:MPL720934 MZH720926:MZH720934 NJD720926:NJD720934 NSZ720926:NSZ720934 OCV720926:OCV720934 OMR720926:OMR720934 OWN720926:OWN720934 PGJ720926:PGJ720934 PQF720926:PQF720934 QAB720926:QAB720934 QJX720926:QJX720934 QTT720926:QTT720934 RDP720926:RDP720934 RNL720926:RNL720934 RXH720926:RXH720934 SHD720926:SHD720934 SQZ720926:SQZ720934 TAV720926:TAV720934 TKR720926:TKR720934 TUN720926:TUN720934 UEJ720926:UEJ720934 UOF720926:UOF720934 UYB720926:UYB720934 VHX720926:VHX720934 VRT720926:VRT720934 WBP720926:WBP720934 WLL720926:WLL720934 WVH720926:WVH720934 C786462:C786470 IV786462:IV786470 SR786462:SR786470 ACN786462:ACN786470 AMJ786462:AMJ786470 AWF786462:AWF786470 BGB786462:BGB786470 BPX786462:BPX786470 BZT786462:BZT786470 CJP786462:CJP786470 CTL786462:CTL786470 DDH786462:DDH786470 DND786462:DND786470 DWZ786462:DWZ786470 EGV786462:EGV786470 EQR786462:EQR786470 FAN786462:FAN786470 FKJ786462:FKJ786470 FUF786462:FUF786470 GEB786462:GEB786470 GNX786462:GNX786470 GXT786462:GXT786470 HHP786462:HHP786470 HRL786462:HRL786470 IBH786462:IBH786470 ILD786462:ILD786470 IUZ786462:IUZ786470 JEV786462:JEV786470 JOR786462:JOR786470 JYN786462:JYN786470 KIJ786462:KIJ786470 KSF786462:KSF786470 LCB786462:LCB786470 LLX786462:LLX786470 LVT786462:LVT786470 MFP786462:MFP786470 MPL786462:MPL786470 MZH786462:MZH786470 NJD786462:NJD786470 NSZ786462:NSZ786470 OCV786462:OCV786470 OMR786462:OMR786470 OWN786462:OWN786470 PGJ786462:PGJ786470 PQF786462:PQF786470 QAB786462:QAB786470 QJX786462:QJX786470 QTT786462:QTT786470 RDP786462:RDP786470 RNL786462:RNL786470 RXH786462:RXH786470 SHD786462:SHD786470 SQZ786462:SQZ786470 TAV786462:TAV786470 TKR786462:TKR786470 TUN786462:TUN786470 UEJ786462:UEJ786470 UOF786462:UOF786470 UYB786462:UYB786470 VHX786462:VHX786470 VRT786462:VRT786470 WBP786462:WBP786470 WLL786462:WLL786470 WVH786462:WVH786470 C851998:C852006 IV851998:IV852006 SR851998:SR852006 ACN851998:ACN852006 AMJ851998:AMJ852006 AWF851998:AWF852006 BGB851998:BGB852006 BPX851998:BPX852006 BZT851998:BZT852006 CJP851998:CJP852006 CTL851998:CTL852006 DDH851998:DDH852006 DND851998:DND852006 DWZ851998:DWZ852006 EGV851998:EGV852006 EQR851998:EQR852006 FAN851998:FAN852006 FKJ851998:FKJ852006 FUF851998:FUF852006 GEB851998:GEB852006 GNX851998:GNX852006 GXT851998:GXT852006 HHP851998:HHP852006 HRL851998:HRL852006 IBH851998:IBH852006 ILD851998:ILD852006 IUZ851998:IUZ852006 JEV851998:JEV852006 JOR851998:JOR852006 JYN851998:JYN852006 KIJ851998:KIJ852006 KSF851998:KSF852006 LCB851998:LCB852006 LLX851998:LLX852006 LVT851998:LVT852006 MFP851998:MFP852006 MPL851998:MPL852006 MZH851998:MZH852006 NJD851998:NJD852006 NSZ851998:NSZ852006 OCV851998:OCV852006 OMR851998:OMR852006 OWN851998:OWN852006 PGJ851998:PGJ852006 PQF851998:PQF852006 QAB851998:QAB852006 QJX851998:QJX852006 QTT851998:QTT852006 RDP851998:RDP852006 RNL851998:RNL852006 RXH851998:RXH852006 SHD851998:SHD852006 SQZ851998:SQZ852006 TAV851998:TAV852006 TKR851998:TKR852006 TUN851998:TUN852006 UEJ851998:UEJ852006 UOF851998:UOF852006 UYB851998:UYB852006 VHX851998:VHX852006 VRT851998:VRT852006 WBP851998:WBP852006 WLL851998:WLL852006 WVH851998:WVH852006 C917534:C917542 IV917534:IV917542 SR917534:SR917542 ACN917534:ACN917542 AMJ917534:AMJ917542 AWF917534:AWF917542 BGB917534:BGB917542 BPX917534:BPX917542 BZT917534:BZT917542 CJP917534:CJP917542 CTL917534:CTL917542 DDH917534:DDH917542 DND917534:DND917542 DWZ917534:DWZ917542 EGV917534:EGV917542 EQR917534:EQR917542 FAN917534:FAN917542 FKJ917534:FKJ917542 FUF917534:FUF917542 GEB917534:GEB917542 GNX917534:GNX917542 GXT917534:GXT917542 HHP917534:HHP917542 HRL917534:HRL917542 IBH917534:IBH917542 ILD917534:ILD917542 IUZ917534:IUZ917542 JEV917534:JEV917542 JOR917534:JOR917542 JYN917534:JYN917542 KIJ917534:KIJ917542 KSF917534:KSF917542 LCB917534:LCB917542 LLX917534:LLX917542 LVT917534:LVT917542 MFP917534:MFP917542 MPL917534:MPL917542 MZH917534:MZH917542 NJD917534:NJD917542 NSZ917534:NSZ917542 OCV917534:OCV917542 OMR917534:OMR917542 OWN917534:OWN917542 PGJ917534:PGJ917542 PQF917534:PQF917542 QAB917534:QAB917542 QJX917534:QJX917542 QTT917534:QTT917542 RDP917534:RDP917542 RNL917534:RNL917542 RXH917534:RXH917542 SHD917534:SHD917542 SQZ917534:SQZ917542 TAV917534:TAV917542 TKR917534:TKR917542 TUN917534:TUN917542 UEJ917534:UEJ917542 UOF917534:UOF917542 UYB917534:UYB917542 VHX917534:VHX917542 VRT917534:VRT917542 WBP917534:WBP917542 WLL917534:WLL917542 WVH917534:WVH917542 C983070:C983078 IV983070:IV983078 SR983070:SR983078 ACN983070:ACN983078 AMJ983070:AMJ983078 AWF983070:AWF983078 BGB983070:BGB983078 BPX983070:BPX983078 BZT983070:BZT983078 CJP983070:CJP983078 CTL983070:CTL983078 DDH983070:DDH983078 DND983070:DND983078 DWZ983070:DWZ983078 EGV983070:EGV983078 EQR983070:EQR983078 FAN983070:FAN983078 FKJ983070:FKJ983078 FUF983070:FUF983078 GEB983070:GEB983078 GNX983070:GNX983078 GXT983070:GXT983078 HHP983070:HHP983078 HRL983070:HRL983078 IBH983070:IBH983078 ILD983070:ILD983078 IUZ983070:IUZ983078 JEV983070:JEV983078 JOR983070:JOR983078 JYN983070:JYN983078 KIJ983070:KIJ983078 KSF983070:KSF983078 LCB983070:LCB983078 LLX983070:LLX983078 LVT983070:LVT983078 MFP983070:MFP983078 MPL983070:MPL983078 MZH983070:MZH983078 NJD983070:NJD983078 NSZ983070:NSZ983078 OCV983070:OCV983078 OMR983070:OMR983078 OWN983070:OWN983078 PGJ983070:PGJ983078 PQF983070:PQF983078 QAB983070:QAB983078 QJX983070:QJX983078 QTT983070:QTT983078 RDP983070:RDP983078 RNL983070:RNL983078 RXH983070:RXH983078 SHD983070:SHD983078 SQZ983070:SQZ983078 TAV983070:TAV983078 TKR983070:TKR983078 TUN983070:TUN983078 UEJ983070:UEJ983078 UOF983070:UOF983078 UYB983070:UYB983078 VHX983070:VHX983078 VRT983070:VRT983078 WBP983070:WBP983078 WLL983070:WLL983078 WVH983070:WVH983078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D983069:D983070 D917533:D917534 D851997:D851998 D786461:D786462 D720925:D720926 D655389:D655390 D589853:D589854 D524317:D524318 D458781:D458782 D393245:D393246 D327709:D327710 D262173:D262174 D196637:D196638 D131101:D131102 D65565:D65566 ACN3:ACN22 IX48:IX49 ST48:ST49 ACP48:ACP49 AML48:AML49 AWH48:AWH49 BGD48:BGD49 BPZ48:BPZ49 BZV48:BZV49 CJR48:CJR49 CTN48:CTN49 DDJ48:DDJ49 DNF48:DNF49 DXB48:DXB49 EGX48:EGX49 EQT48:EQT49 FAP48:FAP49 FKL48:FKL49 FUH48:FUH49 GED48:GED49 GNZ48:GNZ49 GXV48:GXV49 HHR48:HHR49 HRN48:HRN49 IBJ48:IBJ49 ILF48:ILF49 IVB48:IVB49 JEX48:JEX49 JOT48:JOT49 JYP48:JYP49 KIL48:KIL49 KSH48:KSH49 LCD48:LCD49 LLZ48:LLZ49 LVV48:LVV49 MFR48:MFR49 MPN48:MPN49 MZJ48:MZJ49 NJF48:NJF49 NTB48:NTB49 OCX48:OCX49 OMT48:OMT49 OWP48:OWP49 PGL48:PGL49 PQH48:PQH49 QAD48:QAD49 QJZ48:QJZ49 QTV48:QTV49 RDR48:RDR49 RNN48:RNN49 RXJ48:RXJ49 SHF48:SHF49 SRB48:SRB49 TAX48:TAX49 TKT48:TKT49 TUP48:TUP49 UEL48:UEL49 UOH48:UOH49 UYD48:UYD49 VHZ48:VHZ49 VRV48:VRV49 WBR48:WBR49 WLN48:WLN49 WVJ48:WVJ49 IX47:IY47 ST47:SU47 ACP47:ACQ47 AML47:AMM47 AWH47:AWI47 BGD47:BGE47 BPZ47:BQA47 BZV47:BZW47 CJR47:CJS47 CTN47:CTO47 DDJ47:DDK47 DNF47:DNG47 DXB47:DXC47 EGX47:EGY47 EQT47:EQU47 FAP47:FAQ47 FKL47:FKM47 FUH47:FUI47 GED47:GEE47 GNZ47:GOA47 GXV47:GXW47 HHR47:HHS47 HRN47:HRO47 IBJ47:IBK47 ILF47:ILG47 IVB47:IVC47 JEX47:JEY47 JOT47:JOU47 JYP47:JYQ47 KIL47:KIM47 KSH47:KSI47 LCD47:LCE47 LLZ47:LMA47 LVV47:LVW47 MFR47:MFS47 MPN47:MPO47 MZJ47:MZK47 NJF47:NJG47 NTB47:NTC47 OCX47:OCY47 OMT47:OMU47 OWP47:OWQ47 PGL47:PGM47 PQH47:PQI47 QAD47:QAE47 QJZ47:QKA47 QTV47:QTW47 RDR47:RDS47 RNN47:RNO47 RXJ47:RXK47 SHF47:SHG47 SRB47:SRC47 TAX47:TAY47 TKT47:TKU47 TUP47:TUQ47 UEL47:UEM47 UOH47:UOI47 UYD47:UYE47 VHZ47:VIA47 VRV47:VRW47 WBR47:WBS47 WLN47:WLO47 WVJ47:WVK47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C16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C3:C4 C10 IX54:IX55 ST54:ST55 ACP54:ACP55 AML54:AML55 AWH54:AWH55 BGD54:BGD55 BPZ54:BPZ55 BZV54:BZV55 CJR54:CJR55 CTN54:CTN55 DDJ54:DDJ55 DNF54:DNF55 DXB54:DXB55 EGX54:EGX55 EQT54:EQT55 FAP54:FAP55 FKL54:FKL55 FUH54:FUH55 GED54:GED55 GNZ54:GNZ55 GXV54:GXV55 HHR54:HHR55 HRN54:HRN55 IBJ54:IBJ55 ILF54:ILF55 IVB54:IVB55 JEX54:JEX55 JOT54:JOT55 JYP54:JYP55 KIL54:KIL55 KSH54:KSH55 LCD54:LCD55 LLZ54:LLZ55 LVV54:LVV55 MFR54:MFR55 MPN54:MPN55 MZJ54:MZJ55 NJF54:NJF55 NTB54:NTB55 OCX54:OCX55 OMT54:OMT55 OWP54:OWP55 PGL54:PGL55 PQH54:PQH55 QAD54:QAD55 QJZ54:QJZ55 QTV54:QTV55 RDR54:RDR55 RNN54:RNN55 RXJ54:RXJ55 SHF54:SHF55 SRB54:SRB55 TAX54:TAX55 TKT54:TKT55 TUP54:TUP55 UEL54:UEL55 UOH54:UOH55 UYD54:UYD55 VHZ54:VHZ55 VRV54:VRV55 WBR54:WBR55 WLN54:WLN55 WVJ54:WVJ55 IX53:IY53 ST53:SU53 ACP53:ACQ53 AML53:AMM53 AWH53:AWI53 BGD53:BGE53 BPZ53:BQA53 BZV53:BZW53 CJR53:CJS53 CTN53:CTO53 DDJ53:DDK53 DNF53:DNG53 DXB53:DXC53 EGX53:EGY53 EQT53:EQU53 FAP53:FAQ53 FKL53:FKM53 FUH53:FUI53 GED53:GEE53 GNZ53:GOA53 GXV53:GXW53 HHR53:HHS53 HRN53:HRO53 IBJ53:IBK53 ILF53:ILG53 IVB53:IVC53 JEX53:JEY53 JOT53:JOU53 JYP53:JYQ53 KIL53:KIM53 KSH53:KSI53 LCD53:LCE53 LLZ53:LMA53 LVV53:LVW53 MFR53:MFS53 MPN53:MPO53 MZJ53:MZK53 NJF53:NJG53 NTB53:NTC53 OCX53:OCY53 OMT53:OMU53 OWP53:OWQ53 PGL53:PGM53 PQH53:PQI53 QAD53:QAE53 QJZ53:QKA53 QTV53:QTW53 RDR53:RDS53 RNN53:RNO53 RXJ53:RXK53 SHF53:SHG53 SRB53:SRC53 TAX53:TAY53 TKT53:TKU53 TUP53:TUQ53 UEL53:UEM53 UOH53:UOI53 UYD53:UYE53 VHZ53:VIA53 VRV53:VRW53 WBR53:WBS53 WLN53:WLO53 WVJ53:WVK53 D4:F4 F21:F22 WVN41 C58:E58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WBR51 VRV57 WLN45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UYD63 SR3:SR22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WVJ33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WLN51 WVJ51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WBR57 WLN57 WVJ57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VHZ63 VRV63 WBR63 WLN63 WVJ63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E15:F15 C12:D15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C6:D9 E9:F9 D21:E21 F25:F27 C21:C22 IV3:IV22 WVH3:WVH22 WLL3:WLL22 WBP3:WBP22 VRT3:VRT22 VHX3:VHX22 UYB3:UYB22 UOF3:UOF22 UEJ3:UEJ22 TUN3:TUN22 TKR3:TKR22 TAV3:TAV22 SQZ3:SQZ22 SHD3:SHD22 RXH3:RXH22 RNL3:RNL22 RDP3:RDP22 QTT3:QTT22 QJX3:QJX22 QAB3:QAB22 PQF3:PQF22 PGJ3:PGJ22 OWN3:OWN22 OMR3:OMR22 OCV3:OCV22 NSZ3:NSZ22 NJD3:NJD22 MZH3:MZH22 MPL3:MPL22 MFP3:MFP22 LVT3:LVT22 LLX3:LLX22 LCB3:LCB22 KSF3:KSF22 KIJ3:KIJ22 JYN3:JYN22 JOR3:JOR22 JEV3:JEV22 IUZ3:IUZ22 ILD3:ILD22 IBH3:IBH22 HRL3:HRL22 HHP3:HHP22 GXT3:GXT22 GNX3:GNX22 GEB3:GEB22 FUF3:FUF22 FKJ3:FKJ22 FAN3:FAN22 EQR3:EQR22 EGV3:EGV22 DWZ3:DWZ22 DND3:DND22 DDH3:DDH22 CTL3:CTL22 CJP3:CJP22 BZT3:BZT22 BPX3:BPX22 BGB3:BGB22 AWF3:AWF22 AMJ3:AMJ22 D28 C27:D27 E27:E28 C63:C65546 F18:F19 C34:E34 F36:F39 C30:F33 WVH24:WVH46 WLL24:WLL46 WBP24:WBP46 VRT24:VRT46 VHX24:VHX46 UYB24:UYB46 UOF24:UOF46 UEJ24:UEJ46 TUN24:TUN46 TKR24:TKR46 TAV24:TAV46 SQZ24:SQZ46 SHD24:SHD46 RXH24:RXH46 RNL24:RNL46 RDP24:RDP46 QTT24:QTT46 QJX24:QJX46 QAB24:QAB46 PQF24:PQF46 PGJ24:PGJ46 OWN24:OWN46 OMR24:OMR46 OCV24:OCV46 NSZ24:NSZ46 NJD24:NJD46 MZH24:MZH46 MPL24:MPL46 MFP24:MFP46 LVT24:LVT46 LLX24:LLX46 LCB24:LCB46 KSF24:KSF46 KIJ24:KIJ46 JYN24:JYN46 JOR24:JOR46 JEV24:JEV46 IUZ24:IUZ46 ILD24:ILD46 IBH24:IBH46 HRL24:HRL46 HHP24:HHP46 GXT24:GXT46 GNX24:GNX46 GEB24:GEB46 FUF24:FUF46 FKJ24:FKJ46 FAN24:FAN46 EQR24:EQR46 EGV24:EGV46 DWZ24:DWZ46 DND24:DND46 DDH24:DDH46 CTL24:CTL46 CJP24:CJP46 BZT24:BZT46 BPX24:BPX46 BGB24:BGB46 AWF24:AWF46 AMJ24:AMJ46 ACN24:ACN46 SR24:SR46 IV24:IV46 C36:E40 WVH48:WVH52 WLL48:WLL52 WBP48:WBP52 VRT48:VRT52 VHX48:VHX52 UYB48:UYB52 UOF48:UOF52 UEJ48:UEJ52 TUN48:TUN52 TKR48:TKR52 TAV48:TAV52 SQZ48:SQZ52 SHD48:SHD52 RXH48:RXH52 RNL48:RNL52 RDP48:RDP52 QTT48:QTT52 QJX48:QJX52 QAB48:QAB52 PQF48:PQF52 PGJ48:PGJ52 OWN48:OWN52 OMR48:OMR52 OCV48:OCV52 NSZ48:NSZ52 NJD48:NJD52 MZH48:MZH52 MPL48:MPL52 MFP48:MFP52 LVT48:LVT52 LLX48:LLX52 LCB48:LCB52 KSF48:KSF52 KIJ48:KIJ52 JYN48:JYN52 JOR48:JOR52 JEV48:JEV52 IUZ48:IUZ52 ILD48:ILD52 IBH48:IBH52 HRL48:HRL52 HHP48:HHP52 GXT48:GXT52 GNX48:GNX52 GEB48:GEB52 FUF48:FUF52 FKJ48:FKJ52 FAN48:FAN52 EQR48:EQR52 EGV48:EGV52 DWZ48:DWZ52 DND48:DND52 DDH48:DDH52 CTL48:CTL52 CJP48:CJP52 BZT48:BZT52 BPX48:BPX52 BGB48:BGB52 AWF48:AWF52 AMJ48:AMJ52 ACN48:ACN52 SR48:SR52 IV48:IV52 D60:D63 E57:F57 E13:F13 C18:D19 D24:E26 C54:D57 VRT54:VRT65546 C42:F46 C59:C61 VHX54:VHX65546 UYB54:UYB65546 UOF54:UOF65546 UEJ54:UEJ65546 TUN54:TUN65546 TKR54:TKR65546 TAV54:TAV65546 SQZ54:SQZ65546 SHD54:SHD65546 RXH54:RXH65546 RNL54:RNL65546 RDP54:RDP65546 QTT54:QTT65546 QJX54:QJX65546 QAB54:QAB65546 PQF54:PQF65546 PGJ54:PGJ65546 OWN54:OWN65546 OMR54:OMR65546 OCV54:OCV65546 NSZ54:NSZ65546 NJD54:NJD65546 MZH54:MZH65546 MPL54:MPL65546 MFP54:MFP65546 LVT54:LVT65546 LLX54:LLX65546 LCB54:LCB65546 KSF54:KSF65546 KIJ54:KIJ65546 JYN54:JYN65546 JOR54:JOR65546 JEV54:JEV65546 IUZ54:IUZ65546 ILD54:ILD65546 IBH54:IBH65546 HRL54:HRL65546 HHP54:HHP65546 GXT54:GXT65546 GNX54:GNX65546 GEB54:GEB65546 FUF54:FUF65546 FKJ54:FKJ65546 FAN54:FAN65546 EQR54:EQR65546 EGV54:EGV65546 DWZ54:DWZ65546 DND54:DND65546 DDH54:DDH65546 CTL54:CTL65546 CJP54:CJP65546 BZT54:BZT65546 BPX54:BPX65546 BGB54:BGB65546 AWF54:AWF65546 AMJ54:AMJ65546 ACN54:ACN65546 SR54:SR65546 IV54:IV65546 WVH54:WVH65546 WLL54:WLL65546 WBP54:WBP65546 D64:E64 E63:F63 C48:F52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2140-AE06-430F-9881-7CA1D84A4C33}">
  <sheetPr>
    <tabColor theme="4" tint="-0.249977111117893"/>
  </sheetPr>
  <dimension ref="A1:IV109"/>
  <sheetViews>
    <sheetView zoomScale="80" zoomScaleNormal="80" workbookViewId="0">
      <pane xSplit="1" ySplit="9" topLeftCell="B10" activePane="bottomRight" state="frozen"/>
      <selection pane="topRight" activeCell="B1" sqref="B1"/>
      <selection pane="bottomLeft" activeCell="A9" sqref="A9"/>
      <selection pane="bottomRight" sqref="A1:J1"/>
    </sheetView>
  </sheetViews>
  <sheetFormatPr defaultColWidth="10.33203125" defaultRowHeight="15"/>
  <cols>
    <col min="1" max="1" width="4.44140625" style="142" customWidth="1"/>
    <col min="2" max="2" width="6.5546875" style="143" customWidth="1"/>
    <col min="3" max="3" width="8.21875" style="143" bestFit="1" customWidth="1"/>
    <col min="4" max="4" width="7.44140625" style="211" customWidth="1"/>
    <col min="5" max="5" width="7.109375" style="211" customWidth="1"/>
    <col min="6" max="6" width="19.33203125" style="155" customWidth="1"/>
    <col min="7" max="7" width="17" style="150" customWidth="1"/>
    <col min="8" max="8" width="14.109375" style="142" customWidth="1"/>
    <col min="9" max="9" width="7.44140625" style="211" customWidth="1"/>
    <col min="10" max="10" width="55.33203125" style="212" customWidth="1"/>
    <col min="11" max="11" width="14.44140625" style="211" customWidth="1"/>
    <col min="12" max="256" width="10.33203125" style="142"/>
    <col min="257" max="257" width="4.44140625" style="142" customWidth="1"/>
    <col min="258" max="259" width="6.5546875" style="142" customWidth="1"/>
    <col min="260" max="260" width="7.44140625" style="142" customWidth="1"/>
    <col min="261" max="261" width="7.109375" style="142" customWidth="1"/>
    <col min="262" max="262" width="19.33203125" style="142" customWidth="1"/>
    <col min="263" max="263" width="17" style="142" customWidth="1"/>
    <col min="264" max="264" width="14.109375" style="142" customWidth="1"/>
    <col min="265" max="265" width="7.44140625" style="142" customWidth="1"/>
    <col min="266" max="266" width="55.33203125" style="142" customWidth="1"/>
    <col min="267" max="267" width="14.44140625" style="142" customWidth="1"/>
    <col min="268" max="512" width="10.33203125" style="142"/>
    <col min="513" max="513" width="4.44140625" style="142" customWidth="1"/>
    <col min="514" max="515" width="6.5546875" style="142" customWidth="1"/>
    <col min="516" max="516" width="7.44140625" style="142" customWidth="1"/>
    <col min="517" max="517" width="7.109375" style="142" customWidth="1"/>
    <col min="518" max="518" width="19.33203125" style="142" customWidth="1"/>
    <col min="519" max="519" width="17" style="142" customWidth="1"/>
    <col min="520" max="520" width="14.109375" style="142" customWidth="1"/>
    <col min="521" max="521" width="7.44140625" style="142" customWidth="1"/>
    <col min="522" max="522" width="55.33203125" style="142" customWidth="1"/>
    <col min="523" max="523" width="14.44140625" style="142" customWidth="1"/>
    <col min="524" max="768" width="10.33203125" style="142"/>
    <col min="769" max="769" width="4.44140625" style="142" customWidth="1"/>
    <col min="770" max="771" width="6.5546875" style="142" customWidth="1"/>
    <col min="772" max="772" width="7.44140625" style="142" customWidth="1"/>
    <col min="773" max="773" width="7.109375" style="142" customWidth="1"/>
    <col min="774" max="774" width="19.33203125" style="142" customWidth="1"/>
    <col min="775" max="775" width="17" style="142" customWidth="1"/>
    <col min="776" max="776" width="14.109375" style="142" customWidth="1"/>
    <col min="777" max="777" width="7.44140625" style="142" customWidth="1"/>
    <col min="778" max="778" width="55.33203125" style="142" customWidth="1"/>
    <col min="779" max="779" width="14.44140625" style="142" customWidth="1"/>
    <col min="780" max="1024" width="10.33203125" style="142"/>
    <col min="1025" max="1025" width="4.44140625" style="142" customWidth="1"/>
    <col min="1026" max="1027" width="6.5546875" style="142" customWidth="1"/>
    <col min="1028" max="1028" width="7.44140625" style="142" customWidth="1"/>
    <col min="1029" max="1029" width="7.109375" style="142" customWidth="1"/>
    <col min="1030" max="1030" width="19.33203125" style="142" customWidth="1"/>
    <col min="1031" max="1031" width="17" style="142" customWidth="1"/>
    <col min="1032" max="1032" width="14.109375" style="142" customWidth="1"/>
    <col min="1033" max="1033" width="7.44140625" style="142" customWidth="1"/>
    <col min="1034" max="1034" width="55.33203125" style="142" customWidth="1"/>
    <col min="1035" max="1035" width="14.44140625" style="142" customWidth="1"/>
    <col min="1036" max="1280" width="10.33203125" style="142"/>
    <col min="1281" max="1281" width="4.44140625" style="142" customWidth="1"/>
    <col min="1282" max="1283" width="6.5546875" style="142" customWidth="1"/>
    <col min="1284" max="1284" width="7.44140625" style="142" customWidth="1"/>
    <col min="1285" max="1285" width="7.109375" style="142" customWidth="1"/>
    <col min="1286" max="1286" width="19.33203125" style="142" customWidth="1"/>
    <col min="1287" max="1287" width="17" style="142" customWidth="1"/>
    <col min="1288" max="1288" width="14.109375" style="142" customWidth="1"/>
    <col min="1289" max="1289" width="7.44140625" style="142" customWidth="1"/>
    <col min="1290" max="1290" width="55.33203125" style="142" customWidth="1"/>
    <col min="1291" max="1291" width="14.44140625" style="142" customWidth="1"/>
    <col min="1292" max="1536" width="10.33203125" style="142"/>
    <col min="1537" max="1537" width="4.44140625" style="142" customWidth="1"/>
    <col min="1538" max="1539" width="6.5546875" style="142" customWidth="1"/>
    <col min="1540" max="1540" width="7.44140625" style="142" customWidth="1"/>
    <col min="1541" max="1541" width="7.109375" style="142" customWidth="1"/>
    <col min="1542" max="1542" width="19.33203125" style="142" customWidth="1"/>
    <col min="1543" max="1543" width="17" style="142" customWidth="1"/>
    <col min="1544" max="1544" width="14.109375" style="142" customWidth="1"/>
    <col min="1545" max="1545" width="7.44140625" style="142" customWidth="1"/>
    <col min="1546" max="1546" width="55.33203125" style="142" customWidth="1"/>
    <col min="1547" max="1547" width="14.44140625" style="142" customWidth="1"/>
    <col min="1548" max="1792" width="10.33203125" style="142"/>
    <col min="1793" max="1793" width="4.44140625" style="142" customWidth="1"/>
    <col min="1794" max="1795" width="6.5546875" style="142" customWidth="1"/>
    <col min="1796" max="1796" width="7.44140625" style="142" customWidth="1"/>
    <col min="1797" max="1797" width="7.109375" style="142" customWidth="1"/>
    <col min="1798" max="1798" width="19.33203125" style="142" customWidth="1"/>
    <col min="1799" max="1799" width="17" style="142" customWidth="1"/>
    <col min="1800" max="1800" width="14.109375" style="142" customWidth="1"/>
    <col min="1801" max="1801" width="7.44140625" style="142" customWidth="1"/>
    <col min="1802" max="1802" width="55.33203125" style="142" customWidth="1"/>
    <col min="1803" max="1803" width="14.44140625" style="142" customWidth="1"/>
    <col min="1804" max="2048" width="10.33203125" style="142"/>
    <col min="2049" max="2049" width="4.44140625" style="142" customWidth="1"/>
    <col min="2050" max="2051" width="6.5546875" style="142" customWidth="1"/>
    <col min="2052" max="2052" width="7.44140625" style="142" customWidth="1"/>
    <col min="2053" max="2053" width="7.109375" style="142" customWidth="1"/>
    <col min="2054" max="2054" width="19.33203125" style="142" customWidth="1"/>
    <col min="2055" max="2055" width="17" style="142" customWidth="1"/>
    <col min="2056" max="2056" width="14.109375" style="142" customWidth="1"/>
    <col min="2057" max="2057" width="7.44140625" style="142" customWidth="1"/>
    <col min="2058" max="2058" width="55.33203125" style="142" customWidth="1"/>
    <col min="2059" max="2059" width="14.44140625" style="142" customWidth="1"/>
    <col min="2060" max="2304" width="10.33203125" style="142"/>
    <col min="2305" max="2305" width="4.44140625" style="142" customWidth="1"/>
    <col min="2306" max="2307" width="6.5546875" style="142" customWidth="1"/>
    <col min="2308" max="2308" width="7.44140625" style="142" customWidth="1"/>
    <col min="2309" max="2309" width="7.109375" style="142" customWidth="1"/>
    <col min="2310" max="2310" width="19.33203125" style="142" customWidth="1"/>
    <col min="2311" max="2311" width="17" style="142" customWidth="1"/>
    <col min="2312" max="2312" width="14.109375" style="142" customWidth="1"/>
    <col min="2313" max="2313" width="7.44140625" style="142" customWidth="1"/>
    <col min="2314" max="2314" width="55.33203125" style="142" customWidth="1"/>
    <col min="2315" max="2315" width="14.44140625" style="142" customWidth="1"/>
    <col min="2316" max="2560" width="10.33203125" style="142"/>
    <col min="2561" max="2561" width="4.44140625" style="142" customWidth="1"/>
    <col min="2562" max="2563" width="6.5546875" style="142" customWidth="1"/>
    <col min="2564" max="2564" width="7.44140625" style="142" customWidth="1"/>
    <col min="2565" max="2565" width="7.109375" style="142" customWidth="1"/>
    <col min="2566" max="2566" width="19.33203125" style="142" customWidth="1"/>
    <col min="2567" max="2567" width="17" style="142" customWidth="1"/>
    <col min="2568" max="2568" width="14.109375" style="142" customWidth="1"/>
    <col min="2569" max="2569" width="7.44140625" style="142" customWidth="1"/>
    <col min="2570" max="2570" width="55.33203125" style="142" customWidth="1"/>
    <col min="2571" max="2571" width="14.44140625" style="142" customWidth="1"/>
    <col min="2572" max="2816" width="10.33203125" style="142"/>
    <col min="2817" max="2817" width="4.44140625" style="142" customWidth="1"/>
    <col min="2818" max="2819" width="6.5546875" style="142" customWidth="1"/>
    <col min="2820" max="2820" width="7.44140625" style="142" customWidth="1"/>
    <col min="2821" max="2821" width="7.109375" style="142" customWidth="1"/>
    <col min="2822" max="2822" width="19.33203125" style="142" customWidth="1"/>
    <col min="2823" max="2823" width="17" style="142" customWidth="1"/>
    <col min="2824" max="2824" width="14.109375" style="142" customWidth="1"/>
    <col min="2825" max="2825" width="7.44140625" style="142" customWidth="1"/>
    <col min="2826" max="2826" width="55.33203125" style="142" customWidth="1"/>
    <col min="2827" max="2827" width="14.44140625" style="142" customWidth="1"/>
    <col min="2828" max="3072" width="10.33203125" style="142"/>
    <col min="3073" max="3073" width="4.44140625" style="142" customWidth="1"/>
    <col min="3074" max="3075" width="6.5546875" style="142" customWidth="1"/>
    <col min="3076" max="3076" width="7.44140625" style="142" customWidth="1"/>
    <col min="3077" max="3077" width="7.109375" style="142" customWidth="1"/>
    <col min="3078" max="3078" width="19.33203125" style="142" customWidth="1"/>
    <col min="3079" max="3079" width="17" style="142" customWidth="1"/>
    <col min="3080" max="3080" width="14.109375" style="142" customWidth="1"/>
    <col min="3081" max="3081" width="7.44140625" style="142" customWidth="1"/>
    <col min="3082" max="3082" width="55.33203125" style="142" customWidth="1"/>
    <col min="3083" max="3083" width="14.44140625" style="142" customWidth="1"/>
    <col min="3084" max="3328" width="10.33203125" style="142"/>
    <col min="3329" max="3329" width="4.44140625" style="142" customWidth="1"/>
    <col min="3330" max="3331" width="6.5546875" style="142" customWidth="1"/>
    <col min="3332" max="3332" width="7.44140625" style="142" customWidth="1"/>
    <col min="3333" max="3333" width="7.109375" style="142" customWidth="1"/>
    <col min="3334" max="3334" width="19.33203125" style="142" customWidth="1"/>
    <col min="3335" max="3335" width="17" style="142" customWidth="1"/>
    <col min="3336" max="3336" width="14.109375" style="142" customWidth="1"/>
    <col min="3337" max="3337" width="7.44140625" style="142" customWidth="1"/>
    <col min="3338" max="3338" width="55.33203125" style="142" customWidth="1"/>
    <col min="3339" max="3339" width="14.44140625" style="142" customWidth="1"/>
    <col min="3340" max="3584" width="10.33203125" style="142"/>
    <col min="3585" max="3585" width="4.44140625" style="142" customWidth="1"/>
    <col min="3586" max="3587" width="6.5546875" style="142" customWidth="1"/>
    <col min="3588" max="3588" width="7.44140625" style="142" customWidth="1"/>
    <col min="3589" max="3589" width="7.109375" style="142" customWidth="1"/>
    <col min="3590" max="3590" width="19.33203125" style="142" customWidth="1"/>
    <col min="3591" max="3591" width="17" style="142" customWidth="1"/>
    <col min="3592" max="3592" width="14.109375" style="142" customWidth="1"/>
    <col min="3593" max="3593" width="7.44140625" style="142" customWidth="1"/>
    <col min="3594" max="3594" width="55.33203125" style="142" customWidth="1"/>
    <col min="3595" max="3595" width="14.44140625" style="142" customWidth="1"/>
    <col min="3596" max="3840" width="10.33203125" style="142"/>
    <col min="3841" max="3841" width="4.44140625" style="142" customWidth="1"/>
    <col min="3842" max="3843" width="6.5546875" style="142" customWidth="1"/>
    <col min="3844" max="3844" width="7.44140625" style="142" customWidth="1"/>
    <col min="3845" max="3845" width="7.109375" style="142" customWidth="1"/>
    <col min="3846" max="3846" width="19.33203125" style="142" customWidth="1"/>
    <col min="3847" max="3847" width="17" style="142" customWidth="1"/>
    <col min="3848" max="3848" width="14.109375" style="142" customWidth="1"/>
    <col min="3849" max="3849" width="7.44140625" style="142" customWidth="1"/>
    <col min="3850" max="3850" width="55.33203125" style="142" customWidth="1"/>
    <col min="3851" max="3851" width="14.44140625" style="142" customWidth="1"/>
    <col min="3852" max="4096" width="10.33203125" style="142"/>
    <col min="4097" max="4097" width="4.44140625" style="142" customWidth="1"/>
    <col min="4098" max="4099" width="6.5546875" style="142" customWidth="1"/>
    <col min="4100" max="4100" width="7.44140625" style="142" customWidth="1"/>
    <col min="4101" max="4101" width="7.109375" style="142" customWidth="1"/>
    <col min="4102" max="4102" width="19.33203125" style="142" customWidth="1"/>
    <col min="4103" max="4103" width="17" style="142" customWidth="1"/>
    <col min="4104" max="4104" width="14.109375" style="142" customWidth="1"/>
    <col min="4105" max="4105" width="7.44140625" style="142" customWidth="1"/>
    <col min="4106" max="4106" width="55.33203125" style="142" customWidth="1"/>
    <col min="4107" max="4107" width="14.44140625" style="142" customWidth="1"/>
    <col min="4108" max="4352" width="10.33203125" style="142"/>
    <col min="4353" max="4353" width="4.44140625" style="142" customWidth="1"/>
    <col min="4354" max="4355" width="6.5546875" style="142" customWidth="1"/>
    <col min="4356" max="4356" width="7.44140625" style="142" customWidth="1"/>
    <col min="4357" max="4357" width="7.109375" style="142" customWidth="1"/>
    <col min="4358" max="4358" width="19.33203125" style="142" customWidth="1"/>
    <col min="4359" max="4359" width="17" style="142" customWidth="1"/>
    <col min="4360" max="4360" width="14.109375" style="142" customWidth="1"/>
    <col min="4361" max="4361" width="7.44140625" style="142" customWidth="1"/>
    <col min="4362" max="4362" width="55.33203125" style="142" customWidth="1"/>
    <col min="4363" max="4363" width="14.44140625" style="142" customWidth="1"/>
    <col min="4364" max="4608" width="10.33203125" style="142"/>
    <col min="4609" max="4609" width="4.44140625" style="142" customWidth="1"/>
    <col min="4610" max="4611" width="6.5546875" style="142" customWidth="1"/>
    <col min="4612" max="4612" width="7.44140625" style="142" customWidth="1"/>
    <col min="4613" max="4613" width="7.109375" style="142" customWidth="1"/>
    <col min="4614" max="4614" width="19.33203125" style="142" customWidth="1"/>
    <col min="4615" max="4615" width="17" style="142" customWidth="1"/>
    <col min="4616" max="4616" width="14.109375" style="142" customWidth="1"/>
    <col min="4617" max="4617" width="7.44140625" style="142" customWidth="1"/>
    <col min="4618" max="4618" width="55.33203125" style="142" customWidth="1"/>
    <col min="4619" max="4619" width="14.44140625" style="142" customWidth="1"/>
    <col min="4620" max="4864" width="10.33203125" style="142"/>
    <col min="4865" max="4865" width="4.44140625" style="142" customWidth="1"/>
    <col min="4866" max="4867" width="6.5546875" style="142" customWidth="1"/>
    <col min="4868" max="4868" width="7.44140625" style="142" customWidth="1"/>
    <col min="4869" max="4869" width="7.109375" style="142" customWidth="1"/>
    <col min="4870" max="4870" width="19.33203125" style="142" customWidth="1"/>
    <col min="4871" max="4871" width="17" style="142" customWidth="1"/>
    <col min="4872" max="4872" width="14.109375" style="142" customWidth="1"/>
    <col min="4873" max="4873" width="7.44140625" style="142" customWidth="1"/>
    <col min="4874" max="4874" width="55.33203125" style="142" customWidth="1"/>
    <col min="4875" max="4875" width="14.44140625" style="142" customWidth="1"/>
    <col min="4876" max="5120" width="10.33203125" style="142"/>
    <col min="5121" max="5121" width="4.44140625" style="142" customWidth="1"/>
    <col min="5122" max="5123" width="6.5546875" style="142" customWidth="1"/>
    <col min="5124" max="5124" width="7.44140625" style="142" customWidth="1"/>
    <col min="5125" max="5125" width="7.109375" style="142" customWidth="1"/>
    <col min="5126" max="5126" width="19.33203125" style="142" customWidth="1"/>
    <col min="5127" max="5127" width="17" style="142" customWidth="1"/>
    <col min="5128" max="5128" width="14.109375" style="142" customWidth="1"/>
    <col min="5129" max="5129" width="7.44140625" style="142" customWidth="1"/>
    <col min="5130" max="5130" width="55.33203125" style="142" customWidth="1"/>
    <col min="5131" max="5131" width="14.44140625" style="142" customWidth="1"/>
    <col min="5132" max="5376" width="10.33203125" style="142"/>
    <col min="5377" max="5377" width="4.44140625" style="142" customWidth="1"/>
    <col min="5378" max="5379" width="6.5546875" style="142" customWidth="1"/>
    <col min="5380" max="5380" width="7.44140625" style="142" customWidth="1"/>
    <col min="5381" max="5381" width="7.109375" style="142" customWidth="1"/>
    <col min="5382" max="5382" width="19.33203125" style="142" customWidth="1"/>
    <col min="5383" max="5383" width="17" style="142" customWidth="1"/>
    <col min="5384" max="5384" width="14.109375" style="142" customWidth="1"/>
    <col min="5385" max="5385" width="7.44140625" style="142" customWidth="1"/>
    <col min="5386" max="5386" width="55.33203125" style="142" customWidth="1"/>
    <col min="5387" max="5387" width="14.44140625" style="142" customWidth="1"/>
    <col min="5388" max="5632" width="10.33203125" style="142"/>
    <col min="5633" max="5633" width="4.44140625" style="142" customWidth="1"/>
    <col min="5634" max="5635" width="6.5546875" style="142" customWidth="1"/>
    <col min="5636" max="5636" width="7.44140625" style="142" customWidth="1"/>
    <col min="5637" max="5637" width="7.109375" style="142" customWidth="1"/>
    <col min="5638" max="5638" width="19.33203125" style="142" customWidth="1"/>
    <col min="5639" max="5639" width="17" style="142" customWidth="1"/>
    <col min="5640" max="5640" width="14.109375" style="142" customWidth="1"/>
    <col min="5641" max="5641" width="7.44140625" style="142" customWidth="1"/>
    <col min="5642" max="5642" width="55.33203125" style="142" customWidth="1"/>
    <col min="5643" max="5643" width="14.44140625" style="142" customWidth="1"/>
    <col min="5644" max="5888" width="10.33203125" style="142"/>
    <col min="5889" max="5889" width="4.44140625" style="142" customWidth="1"/>
    <col min="5890" max="5891" width="6.5546875" style="142" customWidth="1"/>
    <col min="5892" max="5892" width="7.44140625" style="142" customWidth="1"/>
    <col min="5893" max="5893" width="7.109375" style="142" customWidth="1"/>
    <col min="5894" max="5894" width="19.33203125" style="142" customWidth="1"/>
    <col min="5895" max="5895" width="17" style="142" customWidth="1"/>
    <col min="5896" max="5896" width="14.109375" style="142" customWidth="1"/>
    <col min="5897" max="5897" width="7.44140625" style="142" customWidth="1"/>
    <col min="5898" max="5898" width="55.33203125" style="142" customWidth="1"/>
    <col min="5899" max="5899" width="14.44140625" style="142" customWidth="1"/>
    <col min="5900" max="6144" width="10.33203125" style="142"/>
    <col min="6145" max="6145" width="4.44140625" style="142" customWidth="1"/>
    <col min="6146" max="6147" width="6.5546875" style="142" customWidth="1"/>
    <col min="6148" max="6148" width="7.44140625" style="142" customWidth="1"/>
    <col min="6149" max="6149" width="7.109375" style="142" customWidth="1"/>
    <col min="6150" max="6150" width="19.33203125" style="142" customWidth="1"/>
    <col min="6151" max="6151" width="17" style="142" customWidth="1"/>
    <col min="6152" max="6152" width="14.109375" style="142" customWidth="1"/>
    <col min="6153" max="6153" width="7.44140625" style="142" customWidth="1"/>
    <col min="6154" max="6154" width="55.33203125" style="142" customWidth="1"/>
    <col min="6155" max="6155" width="14.44140625" style="142" customWidth="1"/>
    <col min="6156" max="6400" width="10.33203125" style="142"/>
    <col min="6401" max="6401" width="4.44140625" style="142" customWidth="1"/>
    <col min="6402" max="6403" width="6.5546875" style="142" customWidth="1"/>
    <col min="6404" max="6404" width="7.44140625" style="142" customWidth="1"/>
    <col min="6405" max="6405" width="7.109375" style="142" customWidth="1"/>
    <col min="6406" max="6406" width="19.33203125" style="142" customWidth="1"/>
    <col min="6407" max="6407" width="17" style="142" customWidth="1"/>
    <col min="6408" max="6408" width="14.109375" style="142" customWidth="1"/>
    <col min="6409" max="6409" width="7.44140625" style="142" customWidth="1"/>
    <col min="6410" max="6410" width="55.33203125" style="142" customWidth="1"/>
    <col min="6411" max="6411" width="14.44140625" style="142" customWidth="1"/>
    <col min="6412" max="6656" width="10.33203125" style="142"/>
    <col min="6657" max="6657" width="4.44140625" style="142" customWidth="1"/>
    <col min="6658" max="6659" width="6.5546875" style="142" customWidth="1"/>
    <col min="6660" max="6660" width="7.44140625" style="142" customWidth="1"/>
    <col min="6661" max="6661" width="7.109375" style="142" customWidth="1"/>
    <col min="6662" max="6662" width="19.33203125" style="142" customWidth="1"/>
    <col min="6663" max="6663" width="17" style="142" customWidth="1"/>
    <col min="6664" max="6664" width="14.109375" style="142" customWidth="1"/>
    <col min="6665" max="6665" width="7.44140625" style="142" customWidth="1"/>
    <col min="6666" max="6666" width="55.33203125" style="142" customWidth="1"/>
    <col min="6667" max="6667" width="14.44140625" style="142" customWidth="1"/>
    <col min="6668" max="6912" width="10.33203125" style="142"/>
    <col min="6913" max="6913" width="4.44140625" style="142" customWidth="1"/>
    <col min="6914" max="6915" width="6.5546875" style="142" customWidth="1"/>
    <col min="6916" max="6916" width="7.44140625" style="142" customWidth="1"/>
    <col min="6917" max="6917" width="7.109375" style="142" customWidth="1"/>
    <col min="6918" max="6918" width="19.33203125" style="142" customWidth="1"/>
    <col min="6919" max="6919" width="17" style="142" customWidth="1"/>
    <col min="6920" max="6920" width="14.109375" style="142" customWidth="1"/>
    <col min="6921" max="6921" width="7.44140625" style="142" customWidth="1"/>
    <col min="6922" max="6922" width="55.33203125" style="142" customWidth="1"/>
    <col min="6923" max="6923" width="14.44140625" style="142" customWidth="1"/>
    <col min="6924" max="7168" width="10.33203125" style="142"/>
    <col min="7169" max="7169" width="4.44140625" style="142" customWidth="1"/>
    <col min="7170" max="7171" width="6.5546875" style="142" customWidth="1"/>
    <col min="7172" max="7172" width="7.44140625" style="142" customWidth="1"/>
    <col min="7173" max="7173" width="7.109375" style="142" customWidth="1"/>
    <col min="7174" max="7174" width="19.33203125" style="142" customWidth="1"/>
    <col min="7175" max="7175" width="17" style="142" customWidth="1"/>
    <col min="7176" max="7176" width="14.109375" style="142" customWidth="1"/>
    <col min="7177" max="7177" width="7.44140625" style="142" customWidth="1"/>
    <col min="7178" max="7178" width="55.33203125" style="142" customWidth="1"/>
    <col min="7179" max="7179" width="14.44140625" style="142" customWidth="1"/>
    <col min="7180" max="7424" width="10.33203125" style="142"/>
    <col min="7425" max="7425" width="4.44140625" style="142" customWidth="1"/>
    <col min="7426" max="7427" width="6.5546875" style="142" customWidth="1"/>
    <col min="7428" max="7428" width="7.44140625" style="142" customWidth="1"/>
    <col min="7429" max="7429" width="7.109375" style="142" customWidth="1"/>
    <col min="7430" max="7430" width="19.33203125" style="142" customWidth="1"/>
    <col min="7431" max="7431" width="17" style="142" customWidth="1"/>
    <col min="7432" max="7432" width="14.109375" style="142" customWidth="1"/>
    <col min="7433" max="7433" width="7.44140625" style="142" customWidth="1"/>
    <col min="7434" max="7434" width="55.33203125" style="142" customWidth="1"/>
    <col min="7435" max="7435" width="14.44140625" style="142" customWidth="1"/>
    <col min="7436" max="7680" width="10.33203125" style="142"/>
    <col min="7681" max="7681" width="4.44140625" style="142" customWidth="1"/>
    <col min="7682" max="7683" width="6.5546875" style="142" customWidth="1"/>
    <col min="7684" max="7684" width="7.44140625" style="142" customWidth="1"/>
    <col min="7685" max="7685" width="7.109375" style="142" customWidth="1"/>
    <col min="7686" max="7686" width="19.33203125" style="142" customWidth="1"/>
    <col min="7687" max="7687" width="17" style="142" customWidth="1"/>
    <col min="7688" max="7688" width="14.109375" style="142" customWidth="1"/>
    <col min="7689" max="7689" width="7.44140625" style="142" customWidth="1"/>
    <col min="7690" max="7690" width="55.33203125" style="142" customWidth="1"/>
    <col min="7691" max="7691" width="14.44140625" style="142" customWidth="1"/>
    <col min="7692" max="7936" width="10.33203125" style="142"/>
    <col min="7937" max="7937" width="4.44140625" style="142" customWidth="1"/>
    <col min="7938" max="7939" width="6.5546875" style="142" customWidth="1"/>
    <col min="7940" max="7940" width="7.44140625" style="142" customWidth="1"/>
    <col min="7941" max="7941" width="7.109375" style="142" customWidth="1"/>
    <col min="7942" max="7942" width="19.33203125" style="142" customWidth="1"/>
    <col min="7943" max="7943" width="17" style="142" customWidth="1"/>
    <col min="7944" max="7944" width="14.109375" style="142" customWidth="1"/>
    <col min="7945" max="7945" width="7.44140625" style="142" customWidth="1"/>
    <col min="7946" max="7946" width="55.33203125" style="142" customWidth="1"/>
    <col min="7947" max="7947" width="14.44140625" style="142" customWidth="1"/>
    <col min="7948" max="8192" width="10.33203125" style="142"/>
    <col min="8193" max="8193" width="4.44140625" style="142" customWidth="1"/>
    <col min="8194" max="8195" width="6.5546875" style="142" customWidth="1"/>
    <col min="8196" max="8196" width="7.44140625" style="142" customWidth="1"/>
    <col min="8197" max="8197" width="7.109375" style="142" customWidth="1"/>
    <col min="8198" max="8198" width="19.33203125" style="142" customWidth="1"/>
    <col min="8199" max="8199" width="17" style="142" customWidth="1"/>
    <col min="8200" max="8200" width="14.109375" style="142" customWidth="1"/>
    <col min="8201" max="8201" width="7.44140625" style="142" customWidth="1"/>
    <col min="8202" max="8202" width="55.33203125" style="142" customWidth="1"/>
    <col min="8203" max="8203" width="14.44140625" style="142" customWidth="1"/>
    <col min="8204" max="8448" width="10.33203125" style="142"/>
    <col min="8449" max="8449" width="4.44140625" style="142" customWidth="1"/>
    <col min="8450" max="8451" width="6.5546875" style="142" customWidth="1"/>
    <col min="8452" max="8452" width="7.44140625" style="142" customWidth="1"/>
    <col min="8453" max="8453" width="7.109375" style="142" customWidth="1"/>
    <col min="8454" max="8454" width="19.33203125" style="142" customWidth="1"/>
    <col min="8455" max="8455" width="17" style="142" customWidth="1"/>
    <col min="8456" max="8456" width="14.109375" style="142" customWidth="1"/>
    <col min="8457" max="8457" width="7.44140625" style="142" customWidth="1"/>
    <col min="8458" max="8458" width="55.33203125" style="142" customWidth="1"/>
    <col min="8459" max="8459" width="14.44140625" style="142" customWidth="1"/>
    <col min="8460" max="8704" width="10.33203125" style="142"/>
    <col min="8705" max="8705" width="4.44140625" style="142" customWidth="1"/>
    <col min="8706" max="8707" width="6.5546875" style="142" customWidth="1"/>
    <col min="8708" max="8708" width="7.44140625" style="142" customWidth="1"/>
    <col min="8709" max="8709" width="7.109375" style="142" customWidth="1"/>
    <col min="8710" max="8710" width="19.33203125" style="142" customWidth="1"/>
    <col min="8711" max="8711" width="17" style="142" customWidth="1"/>
    <col min="8712" max="8712" width="14.109375" style="142" customWidth="1"/>
    <col min="8713" max="8713" width="7.44140625" style="142" customWidth="1"/>
    <col min="8714" max="8714" width="55.33203125" style="142" customWidth="1"/>
    <col min="8715" max="8715" width="14.44140625" style="142" customWidth="1"/>
    <col min="8716" max="8960" width="10.33203125" style="142"/>
    <col min="8961" max="8961" width="4.44140625" style="142" customWidth="1"/>
    <col min="8962" max="8963" width="6.5546875" style="142" customWidth="1"/>
    <col min="8964" max="8964" width="7.44140625" style="142" customWidth="1"/>
    <col min="8965" max="8965" width="7.109375" style="142" customWidth="1"/>
    <col min="8966" max="8966" width="19.33203125" style="142" customWidth="1"/>
    <col min="8967" max="8967" width="17" style="142" customWidth="1"/>
    <col min="8968" max="8968" width="14.109375" style="142" customWidth="1"/>
    <col min="8969" max="8969" width="7.44140625" style="142" customWidth="1"/>
    <col min="8970" max="8970" width="55.33203125" style="142" customWidth="1"/>
    <col min="8971" max="8971" width="14.44140625" style="142" customWidth="1"/>
    <col min="8972" max="9216" width="10.33203125" style="142"/>
    <col min="9217" max="9217" width="4.44140625" style="142" customWidth="1"/>
    <col min="9218" max="9219" width="6.5546875" style="142" customWidth="1"/>
    <col min="9220" max="9220" width="7.44140625" style="142" customWidth="1"/>
    <col min="9221" max="9221" width="7.109375" style="142" customWidth="1"/>
    <col min="9222" max="9222" width="19.33203125" style="142" customWidth="1"/>
    <col min="9223" max="9223" width="17" style="142" customWidth="1"/>
    <col min="9224" max="9224" width="14.109375" style="142" customWidth="1"/>
    <col min="9225" max="9225" width="7.44140625" style="142" customWidth="1"/>
    <col min="9226" max="9226" width="55.33203125" style="142" customWidth="1"/>
    <col min="9227" max="9227" width="14.44140625" style="142" customWidth="1"/>
    <col min="9228" max="9472" width="10.33203125" style="142"/>
    <col min="9473" max="9473" width="4.44140625" style="142" customWidth="1"/>
    <col min="9474" max="9475" width="6.5546875" style="142" customWidth="1"/>
    <col min="9476" max="9476" width="7.44140625" style="142" customWidth="1"/>
    <col min="9477" max="9477" width="7.109375" style="142" customWidth="1"/>
    <col min="9478" max="9478" width="19.33203125" style="142" customWidth="1"/>
    <col min="9479" max="9479" width="17" style="142" customWidth="1"/>
    <col min="9480" max="9480" width="14.109375" style="142" customWidth="1"/>
    <col min="9481" max="9481" width="7.44140625" style="142" customWidth="1"/>
    <col min="9482" max="9482" width="55.33203125" style="142" customWidth="1"/>
    <col min="9483" max="9483" width="14.44140625" style="142" customWidth="1"/>
    <col min="9484" max="9728" width="10.33203125" style="142"/>
    <col min="9729" max="9729" width="4.44140625" style="142" customWidth="1"/>
    <col min="9730" max="9731" width="6.5546875" style="142" customWidth="1"/>
    <col min="9732" max="9732" width="7.44140625" style="142" customWidth="1"/>
    <col min="9733" max="9733" width="7.109375" style="142" customWidth="1"/>
    <col min="9734" max="9734" width="19.33203125" style="142" customWidth="1"/>
    <col min="9735" max="9735" width="17" style="142" customWidth="1"/>
    <col min="9736" max="9736" width="14.109375" style="142" customWidth="1"/>
    <col min="9737" max="9737" width="7.44140625" style="142" customWidth="1"/>
    <col min="9738" max="9738" width="55.33203125" style="142" customWidth="1"/>
    <col min="9739" max="9739" width="14.44140625" style="142" customWidth="1"/>
    <col min="9740" max="9984" width="10.33203125" style="142"/>
    <col min="9985" max="9985" width="4.44140625" style="142" customWidth="1"/>
    <col min="9986" max="9987" width="6.5546875" style="142" customWidth="1"/>
    <col min="9988" max="9988" width="7.44140625" style="142" customWidth="1"/>
    <col min="9989" max="9989" width="7.109375" style="142" customWidth="1"/>
    <col min="9990" max="9990" width="19.33203125" style="142" customWidth="1"/>
    <col min="9991" max="9991" width="17" style="142" customWidth="1"/>
    <col min="9992" max="9992" width="14.109375" style="142" customWidth="1"/>
    <col min="9993" max="9993" width="7.44140625" style="142" customWidth="1"/>
    <col min="9994" max="9994" width="55.33203125" style="142" customWidth="1"/>
    <col min="9995" max="9995" width="14.44140625" style="142" customWidth="1"/>
    <col min="9996" max="10240" width="10.33203125" style="142"/>
    <col min="10241" max="10241" width="4.44140625" style="142" customWidth="1"/>
    <col min="10242" max="10243" width="6.5546875" style="142" customWidth="1"/>
    <col min="10244" max="10244" width="7.44140625" style="142" customWidth="1"/>
    <col min="10245" max="10245" width="7.109375" style="142" customWidth="1"/>
    <col min="10246" max="10246" width="19.33203125" style="142" customWidth="1"/>
    <col min="10247" max="10247" width="17" style="142" customWidth="1"/>
    <col min="10248" max="10248" width="14.109375" style="142" customWidth="1"/>
    <col min="10249" max="10249" width="7.44140625" style="142" customWidth="1"/>
    <col min="10250" max="10250" width="55.33203125" style="142" customWidth="1"/>
    <col min="10251" max="10251" width="14.44140625" style="142" customWidth="1"/>
    <col min="10252" max="10496" width="10.33203125" style="142"/>
    <col min="10497" max="10497" width="4.44140625" style="142" customWidth="1"/>
    <col min="10498" max="10499" width="6.5546875" style="142" customWidth="1"/>
    <col min="10500" max="10500" width="7.44140625" style="142" customWidth="1"/>
    <col min="10501" max="10501" width="7.109375" style="142" customWidth="1"/>
    <col min="10502" max="10502" width="19.33203125" style="142" customWidth="1"/>
    <col min="10503" max="10503" width="17" style="142" customWidth="1"/>
    <col min="10504" max="10504" width="14.109375" style="142" customWidth="1"/>
    <col min="10505" max="10505" width="7.44140625" style="142" customWidth="1"/>
    <col min="10506" max="10506" width="55.33203125" style="142" customWidth="1"/>
    <col min="10507" max="10507" width="14.44140625" style="142" customWidth="1"/>
    <col min="10508" max="10752" width="10.33203125" style="142"/>
    <col min="10753" max="10753" width="4.44140625" style="142" customWidth="1"/>
    <col min="10754" max="10755" width="6.5546875" style="142" customWidth="1"/>
    <col min="10756" max="10756" width="7.44140625" style="142" customWidth="1"/>
    <col min="10757" max="10757" width="7.109375" style="142" customWidth="1"/>
    <col min="10758" max="10758" width="19.33203125" style="142" customWidth="1"/>
    <col min="10759" max="10759" width="17" style="142" customWidth="1"/>
    <col min="10760" max="10760" width="14.109375" style="142" customWidth="1"/>
    <col min="10761" max="10761" width="7.44140625" style="142" customWidth="1"/>
    <col min="10762" max="10762" width="55.33203125" style="142" customWidth="1"/>
    <col min="10763" max="10763" width="14.44140625" style="142" customWidth="1"/>
    <col min="10764" max="11008" width="10.33203125" style="142"/>
    <col min="11009" max="11009" width="4.44140625" style="142" customWidth="1"/>
    <col min="11010" max="11011" width="6.5546875" style="142" customWidth="1"/>
    <col min="11012" max="11012" width="7.44140625" style="142" customWidth="1"/>
    <col min="11013" max="11013" width="7.109375" style="142" customWidth="1"/>
    <col min="11014" max="11014" width="19.33203125" style="142" customWidth="1"/>
    <col min="11015" max="11015" width="17" style="142" customWidth="1"/>
    <col min="11016" max="11016" width="14.109375" style="142" customWidth="1"/>
    <col min="11017" max="11017" width="7.44140625" style="142" customWidth="1"/>
    <col min="11018" max="11018" width="55.33203125" style="142" customWidth="1"/>
    <col min="11019" max="11019" width="14.44140625" style="142" customWidth="1"/>
    <col min="11020" max="11264" width="10.33203125" style="142"/>
    <col min="11265" max="11265" width="4.44140625" style="142" customWidth="1"/>
    <col min="11266" max="11267" width="6.5546875" style="142" customWidth="1"/>
    <col min="11268" max="11268" width="7.44140625" style="142" customWidth="1"/>
    <col min="11269" max="11269" width="7.109375" style="142" customWidth="1"/>
    <col min="11270" max="11270" width="19.33203125" style="142" customWidth="1"/>
    <col min="11271" max="11271" width="17" style="142" customWidth="1"/>
    <col min="11272" max="11272" width="14.109375" style="142" customWidth="1"/>
    <col min="11273" max="11273" width="7.44140625" style="142" customWidth="1"/>
    <col min="11274" max="11274" width="55.33203125" style="142" customWidth="1"/>
    <col min="11275" max="11275" width="14.44140625" style="142" customWidth="1"/>
    <col min="11276" max="11520" width="10.33203125" style="142"/>
    <col min="11521" max="11521" width="4.44140625" style="142" customWidth="1"/>
    <col min="11522" max="11523" width="6.5546875" style="142" customWidth="1"/>
    <col min="11524" max="11524" width="7.44140625" style="142" customWidth="1"/>
    <col min="11525" max="11525" width="7.109375" style="142" customWidth="1"/>
    <col min="11526" max="11526" width="19.33203125" style="142" customWidth="1"/>
    <col min="11527" max="11527" width="17" style="142" customWidth="1"/>
    <col min="11528" max="11528" width="14.109375" style="142" customWidth="1"/>
    <col min="11529" max="11529" width="7.44140625" style="142" customWidth="1"/>
    <col min="11530" max="11530" width="55.33203125" style="142" customWidth="1"/>
    <col min="11531" max="11531" width="14.44140625" style="142" customWidth="1"/>
    <col min="11532" max="11776" width="10.33203125" style="142"/>
    <col min="11777" max="11777" width="4.44140625" style="142" customWidth="1"/>
    <col min="11778" max="11779" width="6.5546875" style="142" customWidth="1"/>
    <col min="11780" max="11780" width="7.44140625" style="142" customWidth="1"/>
    <col min="11781" max="11781" width="7.109375" style="142" customWidth="1"/>
    <col min="11782" max="11782" width="19.33203125" style="142" customWidth="1"/>
    <col min="11783" max="11783" width="17" style="142" customWidth="1"/>
    <col min="11784" max="11784" width="14.109375" style="142" customWidth="1"/>
    <col min="11785" max="11785" width="7.44140625" style="142" customWidth="1"/>
    <col min="11786" max="11786" width="55.33203125" style="142" customWidth="1"/>
    <col min="11787" max="11787" width="14.44140625" style="142" customWidth="1"/>
    <col min="11788" max="12032" width="10.33203125" style="142"/>
    <col min="12033" max="12033" width="4.44140625" style="142" customWidth="1"/>
    <col min="12034" max="12035" width="6.5546875" style="142" customWidth="1"/>
    <col min="12036" max="12036" width="7.44140625" style="142" customWidth="1"/>
    <col min="12037" max="12037" width="7.109375" style="142" customWidth="1"/>
    <col min="12038" max="12038" width="19.33203125" style="142" customWidth="1"/>
    <col min="12039" max="12039" width="17" style="142" customWidth="1"/>
    <col min="12040" max="12040" width="14.109375" style="142" customWidth="1"/>
    <col min="12041" max="12041" width="7.44140625" style="142" customWidth="1"/>
    <col min="12042" max="12042" width="55.33203125" style="142" customWidth="1"/>
    <col min="12043" max="12043" width="14.44140625" style="142" customWidth="1"/>
    <col min="12044" max="12288" width="10.33203125" style="142"/>
    <col min="12289" max="12289" width="4.44140625" style="142" customWidth="1"/>
    <col min="12290" max="12291" width="6.5546875" style="142" customWidth="1"/>
    <col min="12292" max="12292" width="7.44140625" style="142" customWidth="1"/>
    <col min="12293" max="12293" width="7.109375" style="142" customWidth="1"/>
    <col min="12294" max="12294" width="19.33203125" style="142" customWidth="1"/>
    <col min="12295" max="12295" width="17" style="142" customWidth="1"/>
    <col min="12296" max="12296" width="14.109375" style="142" customWidth="1"/>
    <col min="12297" max="12297" width="7.44140625" style="142" customWidth="1"/>
    <col min="12298" max="12298" width="55.33203125" style="142" customWidth="1"/>
    <col min="12299" max="12299" width="14.44140625" style="142" customWidth="1"/>
    <col min="12300" max="12544" width="10.33203125" style="142"/>
    <col min="12545" max="12545" width="4.44140625" style="142" customWidth="1"/>
    <col min="12546" max="12547" width="6.5546875" style="142" customWidth="1"/>
    <col min="12548" max="12548" width="7.44140625" style="142" customWidth="1"/>
    <col min="12549" max="12549" width="7.109375" style="142" customWidth="1"/>
    <col min="12550" max="12550" width="19.33203125" style="142" customWidth="1"/>
    <col min="12551" max="12551" width="17" style="142" customWidth="1"/>
    <col min="12552" max="12552" width="14.109375" style="142" customWidth="1"/>
    <col min="12553" max="12553" width="7.44140625" style="142" customWidth="1"/>
    <col min="12554" max="12554" width="55.33203125" style="142" customWidth="1"/>
    <col min="12555" max="12555" width="14.44140625" style="142" customWidth="1"/>
    <col min="12556" max="12800" width="10.33203125" style="142"/>
    <col min="12801" max="12801" width="4.44140625" style="142" customWidth="1"/>
    <col min="12802" max="12803" width="6.5546875" style="142" customWidth="1"/>
    <col min="12804" max="12804" width="7.44140625" style="142" customWidth="1"/>
    <col min="12805" max="12805" width="7.109375" style="142" customWidth="1"/>
    <col min="12806" max="12806" width="19.33203125" style="142" customWidth="1"/>
    <col min="12807" max="12807" width="17" style="142" customWidth="1"/>
    <col min="12808" max="12808" width="14.109375" style="142" customWidth="1"/>
    <col min="12809" max="12809" width="7.44140625" style="142" customWidth="1"/>
    <col min="12810" max="12810" width="55.33203125" style="142" customWidth="1"/>
    <col min="12811" max="12811" width="14.44140625" style="142" customWidth="1"/>
    <col min="12812" max="13056" width="10.33203125" style="142"/>
    <col min="13057" max="13057" width="4.44140625" style="142" customWidth="1"/>
    <col min="13058" max="13059" width="6.5546875" style="142" customWidth="1"/>
    <col min="13060" max="13060" width="7.44140625" style="142" customWidth="1"/>
    <col min="13061" max="13061" width="7.109375" style="142" customWidth="1"/>
    <col min="13062" max="13062" width="19.33203125" style="142" customWidth="1"/>
    <col min="13063" max="13063" width="17" style="142" customWidth="1"/>
    <col min="13064" max="13064" width="14.109375" style="142" customWidth="1"/>
    <col min="13065" max="13065" width="7.44140625" style="142" customWidth="1"/>
    <col min="13066" max="13066" width="55.33203125" style="142" customWidth="1"/>
    <col min="13067" max="13067" width="14.44140625" style="142" customWidth="1"/>
    <col min="13068" max="13312" width="10.33203125" style="142"/>
    <col min="13313" max="13313" width="4.44140625" style="142" customWidth="1"/>
    <col min="13314" max="13315" width="6.5546875" style="142" customWidth="1"/>
    <col min="13316" max="13316" width="7.44140625" style="142" customWidth="1"/>
    <col min="13317" max="13317" width="7.109375" style="142" customWidth="1"/>
    <col min="13318" max="13318" width="19.33203125" style="142" customWidth="1"/>
    <col min="13319" max="13319" width="17" style="142" customWidth="1"/>
    <col min="13320" max="13320" width="14.109375" style="142" customWidth="1"/>
    <col min="13321" max="13321" width="7.44140625" style="142" customWidth="1"/>
    <col min="13322" max="13322" width="55.33203125" style="142" customWidth="1"/>
    <col min="13323" max="13323" width="14.44140625" style="142" customWidth="1"/>
    <col min="13324" max="13568" width="10.33203125" style="142"/>
    <col min="13569" max="13569" width="4.44140625" style="142" customWidth="1"/>
    <col min="13570" max="13571" width="6.5546875" style="142" customWidth="1"/>
    <col min="13572" max="13572" width="7.44140625" style="142" customWidth="1"/>
    <col min="13573" max="13573" width="7.109375" style="142" customWidth="1"/>
    <col min="13574" max="13574" width="19.33203125" style="142" customWidth="1"/>
    <col min="13575" max="13575" width="17" style="142" customWidth="1"/>
    <col min="13576" max="13576" width="14.109375" style="142" customWidth="1"/>
    <col min="13577" max="13577" width="7.44140625" style="142" customWidth="1"/>
    <col min="13578" max="13578" width="55.33203125" style="142" customWidth="1"/>
    <col min="13579" max="13579" width="14.44140625" style="142" customWidth="1"/>
    <col min="13580" max="13824" width="10.33203125" style="142"/>
    <col min="13825" max="13825" width="4.44140625" style="142" customWidth="1"/>
    <col min="13826" max="13827" width="6.5546875" style="142" customWidth="1"/>
    <col min="13828" max="13828" width="7.44140625" style="142" customWidth="1"/>
    <col min="13829" max="13829" width="7.109375" style="142" customWidth="1"/>
    <col min="13830" max="13830" width="19.33203125" style="142" customWidth="1"/>
    <col min="13831" max="13831" width="17" style="142" customWidth="1"/>
    <col min="13832" max="13832" width="14.109375" style="142" customWidth="1"/>
    <col min="13833" max="13833" width="7.44140625" style="142" customWidth="1"/>
    <col min="13834" max="13834" width="55.33203125" style="142" customWidth="1"/>
    <col min="13835" max="13835" width="14.44140625" style="142" customWidth="1"/>
    <col min="13836" max="14080" width="10.33203125" style="142"/>
    <col min="14081" max="14081" width="4.44140625" style="142" customWidth="1"/>
    <col min="14082" max="14083" width="6.5546875" style="142" customWidth="1"/>
    <col min="14084" max="14084" width="7.44140625" style="142" customWidth="1"/>
    <col min="14085" max="14085" width="7.109375" style="142" customWidth="1"/>
    <col min="14086" max="14086" width="19.33203125" style="142" customWidth="1"/>
    <col min="14087" max="14087" width="17" style="142" customWidth="1"/>
    <col min="14088" max="14088" width="14.109375" style="142" customWidth="1"/>
    <col min="14089" max="14089" width="7.44140625" style="142" customWidth="1"/>
    <col min="14090" max="14090" width="55.33203125" style="142" customWidth="1"/>
    <col min="14091" max="14091" width="14.44140625" style="142" customWidth="1"/>
    <col min="14092" max="14336" width="10.33203125" style="142"/>
    <col min="14337" max="14337" width="4.44140625" style="142" customWidth="1"/>
    <col min="14338" max="14339" width="6.5546875" style="142" customWidth="1"/>
    <col min="14340" max="14340" width="7.44140625" style="142" customWidth="1"/>
    <col min="14341" max="14341" width="7.109375" style="142" customWidth="1"/>
    <col min="14342" max="14342" width="19.33203125" style="142" customWidth="1"/>
    <col min="14343" max="14343" width="17" style="142" customWidth="1"/>
    <col min="14344" max="14344" width="14.109375" style="142" customWidth="1"/>
    <col min="14345" max="14345" width="7.44140625" style="142" customWidth="1"/>
    <col min="14346" max="14346" width="55.33203125" style="142" customWidth="1"/>
    <col min="14347" max="14347" width="14.44140625" style="142" customWidth="1"/>
    <col min="14348" max="14592" width="10.33203125" style="142"/>
    <col min="14593" max="14593" width="4.44140625" style="142" customWidth="1"/>
    <col min="14594" max="14595" width="6.5546875" style="142" customWidth="1"/>
    <col min="14596" max="14596" width="7.44140625" style="142" customWidth="1"/>
    <col min="14597" max="14597" width="7.109375" style="142" customWidth="1"/>
    <col min="14598" max="14598" width="19.33203125" style="142" customWidth="1"/>
    <col min="14599" max="14599" width="17" style="142" customWidth="1"/>
    <col min="14600" max="14600" width="14.109375" style="142" customWidth="1"/>
    <col min="14601" max="14601" width="7.44140625" style="142" customWidth="1"/>
    <col min="14602" max="14602" width="55.33203125" style="142" customWidth="1"/>
    <col min="14603" max="14603" width="14.44140625" style="142" customWidth="1"/>
    <col min="14604" max="14848" width="10.33203125" style="142"/>
    <col min="14849" max="14849" width="4.44140625" style="142" customWidth="1"/>
    <col min="14850" max="14851" width="6.5546875" style="142" customWidth="1"/>
    <col min="14852" max="14852" width="7.44140625" style="142" customWidth="1"/>
    <col min="14853" max="14853" width="7.109375" style="142" customWidth="1"/>
    <col min="14854" max="14854" width="19.33203125" style="142" customWidth="1"/>
    <col min="14855" max="14855" width="17" style="142" customWidth="1"/>
    <col min="14856" max="14856" width="14.109375" style="142" customWidth="1"/>
    <col min="14857" max="14857" width="7.44140625" style="142" customWidth="1"/>
    <col min="14858" max="14858" width="55.33203125" style="142" customWidth="1"/>
    <col min="14859" max="14859" width="14.44140625" style="142" customWidth="1"/>
    <col min="14860" max="15104" width="10.33203125" style="142"/>
    <col min="15105" max="15105" width="4.44140625" style="142" customWidth="1"/>
    <col min="15106" max="15107" width="6.5546875" style="142" customWidth="1"/>
    <col min="15108" max="15108" width="7.44140625" style="142" customWidth="1"/>
    <col min="15109" max="15109" width="7.109375" style="142" customWidth="1"/>
    <col min="15110" max="15110" width="19.33203125" style="142" customWidth="1"/>
    <col min="15111" max="15111" width="17" style="142" customWidth="1"/>
    <col min="15112" max="15112" width="14.109375" style="142" customWidth="1"/>
    <col min="15113" max="15113" width="7.44140625" style="142" customWidth="1"/>
    <col min="15114" max="15114" width="55.33203125" style="142" customWidth="1"/>
    <col min="15115" max="15115" width="14.44140625" style="142" customWidth="1"/>
    <col min="15116" max="15360" width="10.33203125" style="142"/>
    <col min="15361" max="15361" width="4.44140625" style="142" customWidth="1"/>
    <col min="15362" max="15363" width="6.5546875" style="142" customWidth="1"/>
    <col min="15364" max="15364" width="7.44140625" style="142" customWidth="1"/>
    <col min="15365" max="15365" width="7.109375" style="142" customWidth="1"/>
    <col min="15366" max="15366" width="19.33203125" style="142" customWidth="1"/>
    <col min="15367" max="15367" width="17" style="142" customWidth="1"/>
    <col min="15368" max="15368" width="14.109375" style="142" customWidth="1"/>
    <col min="15369" max="15369" width="7.44140625" style="142" customWidth="1"/>
    <col min="15370" max="15370" width="55.33203125" style="142" customWidth="1"/>
    <col min="15371" max="15371" width="14.44140625" style="142" customWidth="1"/>
    <col min="15372" max="15616" width="10.33203125" style="142"/>
    <col min="15617" max="15617" width="4.44140625" style="142" customWidth="1"/>
    <col min="15618" max="15619" width="6.5546875" style="142" customWidth="1"/>
    <col min="15620" max="15620" width="7.44140625" style="142" customWidth="1"/>
    <col min="15621" max="15621" width="7.109375" style="142" customWidth="1"/>
    <col min="15622" max="15622" width="19.33203125" style="142" customWidth="1"/>
    <col min="15623" max="15623" width="17" style="142" customWidth="1"/>
    <col min="15624" max="15624" width="14.109375" style="142" customWidth="1"/>
    <col min="15625" max="15625" width="7.44140625" style="142" customWidth="1"/>
    <col min="15626" max="15626" width="55.33203125" style="142" customWidth="1"/>
    <col min="15627" max="15627" width="14.44140625" style="142" customWidth="1"/>
    <col min="15628" max="15872" width="10.33203125" style="142"/>
    <col min="15873" max="15873" width="4.44140625" style="142" customWidth="1"/>
    <col min="15874" max="15875" width="6.5546875" style="142" customWidth="1"/>
    <col min="15876" max="15876" width="7.44140625" style="142" customWidth="1"/>
    <col min="15877" max="15877" width="7.109375" style="142" customWidth="1"/>
    <col min="15878" max="15878" width="19.33203125" style="142" customWidth="1"/>
    <col min="15879" max="15879" width="17" style="142" customWidth="1"/>
    <col min="15880" max="15880" width="14.109375" style="142" customWidth="1"/>
    <col min="15881" max="15881" width="7.44140625" style="142" customWidth="1"/>
    <col min="15882" max="15882" width="55.33203125" style="142" customWidth="1"/>
    <col min="15883" max="15883" width="14.44140625" style="142" customWidth="1"/>
    <col min="15884" max="16128" width="10.33203125" style="142"/>
    <col min="16129" max="16129" width="4.44140625" style="142" customWidth="1"/>
    <col min="16130" max="16131" width="6.5546875" style="142" customWidth="1"/>
    <col min="16132" max="16132" width="7.44140625" style="142" customWidth="1"/>
    <col min="16133" max="16133" width="7.109375" style="142" customWidth="1"/>
    <col min="16134" max="16134" width="19.33203125" style="142" customWidth="1"/>
    <col min="16135" max="16135" width="17" style="142" customWidth="1"/>
    <col min="16136" max="16136" width="14.109375" style="142" customWidth="1"/>
    <col min="16137" max="16137" width="7.44140625" style="142" customWidth="1"/>
    <col min="16138" max="16138" width="55.33203125" style="142" customWidth="1"/>
    <col min="16139" max="16139" width="14.44140625" style="142" customWidth="1"/>
    <col min="16140" max="16384" width="10.33203125" style="142"/>
  </cols>
  <sheetData>
    <row r="1" spans="1:256" ht="16.2">
      <c r="A1" s="555" t="s">
        <v>491</v>
      </c>
      <c r="B1" s="556"/>
      <c r="C1" s="556"/>
      <c r="D1" s="556"/>
      <c r="E1" s="556"/>
      <c r="F1" s="556"/>
      <c r="G1" s="556"/>
      <c r="H1" s="556"/>
      <c r="I1" s="556"/>
      <c r="J1" s="557"/>
      <c r="K1" s="141"/>
    </row>
    <row r="2" spans="1:256" ht="16.2">
      <c r="D2" s="144"/>
      <c r="E2" s="144"/>
      <c r="F2" s="145" t="s">
        <v>393</v>
      </c>
      <c r="G2" s="144"/>
      <c r="H2" s="146"/>
      <c r="I2" s="147"/>
      <c r="J2" s="148" t="s">
        <v>492</v>
      </c>
      <c r="K2" s="149"/>
    </row>
    <row r="3" spans="1:256" ht="16.2">
      <c r="A3" s="150"/>
      <c r="B3" s="151"/>
      <c r="C3" s="151"/>
      <c r="D3" s="144"/>
      <c r="E3" s="144"/>
      <c r="F3" s="152" t="s">
        <v>394</v>
      </c>
      <c r="G3" s="153" t="s">
        <v>395</v>
      </c>
      <c r="H3" s="154"/>
      <c r="I3" s="155" t="s">
        <v>493</v>
      </c>
      <c r="J3" s="156" t="s">
        <v>494</v>
      </c>
      <c r="K3" s="157"/>
    </row>
    <row r="4" spans="1:256" ht="16.2">
      <c r="A4" s="150"/>
      <c r="B4" s="151"/>
      <c r="C4" s="151"/>
      <c r="D4" s="144"/>
      <c r="E4" s="144"/>
      <c r="F4" s="152"/>
      <c r="G4" s="153"/>
      <c r="H4" s="154"/>
      <c r="I4" s="155" t="s">
        <v>495</v>
      </c>
      <c r="J4" s="156" t="s">
        <v>496</v>
      </c>
      <c r="K4" s="157"/>
    </row>
    <row r="5" spans="1:256">
      <c r="B5" s="158"/>
      <c r="C5" s="159" t="s">
        <v>396</v>
      </c>
      <c r="D5" s="160"/>
      <c r="E5" s="161"/>
      <c r="F5" s="158" t="s">
        <v>397</v>
      </c>
      <c r="G5" s="162"/>
      <c r="H5" s="158"/>
      <c r="I5" s="163" t="s">
        <v>398</v>
      </c>
      <c r="J5" s="164"/>
      <c r="K5" s="158"/>
    </row>
    <row r="6" spans="1:256">
      <c r="B6" s="158"/>
      <c r="C6" s="165" t="s">
        <v>399</v>
      </c>
      <c r="D6" s="160"/>
      <c r="E6" s="161"/>
      <c r="F6" s="158" t="s">
        <v>400</v>
      </c>
      <c r="G6" s="162"/>
      <c r="H6" s="158"/>
      <c r="I6" s="160"/>
      <c r="J6" s="166"/>
      <c r="K6" s="158"/>
      <c r="M6" s="167"/>
    </row>
    <row r="7" spans="1:256">
      <c r="B7" s="158"/>
      <c r="C7" s="168" t="s">
        <v>401</v>
      </c>
      <c r="D7" s="169"/>
      <c r="E7" s="161"/>
      <c r="F7" s="158" t="s">
        <v>402</v>
      </c>
      <c r="G7" s="162"/>
      <c r="H7" s="279" t="s">
        <v>497</v>
      </c>
      <c r="I7" s="166"/>
      <c r="J7" s="166"/>
      <c r="K7" s="158"/>
      <c r="M7" s="167"/>
    </row>
    <row r="8" spans="1:256">
      <c r="A8" s="170" t="s">
        <v>403</v>
      </c>
      <c r="B8" s="171" t="s">
        <v>404</v>
      </c>
      <c r="C8" s="234" t="s">
        <v>405</v>
      </c>
      <c r="D8" s="235" t="s">
        <v>406</v>
      </c>
      <c r="E8" s="173" t="s">
        <v>407</v>
      </c>
      <c r="F8" s="174" t="s">
        <v>408</v>
      </c>
      <c r="G8" s="172" t="s">
        <v>409</v>
      </c>
      <c r="H8" s="175" t="s">
        <v>410</v>
      </c>
      <c r="I8" s="172" t="s">
        <v>411</v>
      </c>
      <c r="J8" s="176" t="s">
        <v>412</v>
      </c>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77"/>
      <c r="CO8" s="177"/>
      <c r="CP8" s="177"/>
      <c r="CQ8" s="177"/>
      <c r="CR8" s="177"/>
      <c r="CS8" s="177"/>
      <c r="CT8" s="177"/>
      <c r="CU8" s="177"/>
      <c r="CV8" s="177"/>
      <c r="CW8" s="177"/>
      <c r="CX8" s="177"/>
      <c r="CY8" s="177"/>
      <c r="CZ8" s="177"/>
      <c r="DA8" s="177"/>
      <c r="DB8" s="177"/>
      <c r="DC8" s="177"/>
      <c r="DD8" s="177"/>
      <c r="DE8" s="177"/>
      <c r="DF8" s="177"/>
      <c r="DG8" s="177"/>
      <c r="DH8" s="177"/>
      <c r="DI8" s="177"/>
      <c r="DJ8" s="177"/>
      <c r="DK8" s="177"/>
      <c r="DL8" s="177"/>
      <c r="DM8" s="177"/>
      <c r="DN8" s="177"/>
      <c r="DO8" s="177"/>
      <c r="DP8" s="177"/>
      <c r="DQ8" s="177"/>
      <c r="DR8" s="177"/>
      <c r="DS8" s="177"/>
      <c r="DT8" s="177"/>
      <c r="DU8" s="177"/>
      <c r="DV8" s="177"/>
      <c r="DW8" s="177"/>
      <c r="DX8" s="177"/>
      <c r="DY8" s="177"/>
      <c r="DZ8" s="177"/>
      <c r="EA8" s="177"/>
      <c r="EB8" s="177"/>
      <c r="EC8" s="177"/>
      <c r="ED8" s="177"/>
      <c r="EE8" s="177"/>
      <c r="EF8" s="177"/>
      <c r="EG8" s="177"/>
      <c r="EH8" s="177"/>
      <c r="EI8" s="177"/>
      <c r="EJ8" s="177"/>
      <c r="EK8" s="177"/>
      <c r="EL8" s="177"/>
      <c r="EM8" s="177"/>
      <c r="EN8" s="177"/>
      <c r="EO8" s="177"/>
      <c r="EP8" s="177"/>
      <c r="EQ8" s="177"/>
      <c r="ER8" s="177"/>
      <c r="ES8" s="177"/>
      <c r="ET8" s="177"/>
      <c r="EU8" s="177"/>
      <c r="EV8" s="177"/>
      <c r="EW8" s="177"/>
      <c r="EX8" s="177"/>
      <c r="EY8" s="177"/>
      <c r="EZ8" s="177"/>
      <c r="FA8" s="177"/>
      <c r="FB8" s="177"/>
      <c r="FC8" s="177"/>
      <c r="FD8" s="177"/>
      <c r="FE8" s="177"/>
      <c r="FF8" s="177"/>
      <c r="FG8" s="177"/>
      <c r="FH8" s="177"/>
      <c r="FI8" s="177"/>
      <c r="FJ8" s="177"/>
      <c r="FK8" s="177"/>
      <c r="FL8" s="177"/>
      <c r="FM8" s="177"/>
      <c r="FN8" s="177"/>
      <c r="FO8" s="177"/>
      <c r="FP8" s="177"/>
      <c r="FQ8" s="177"/>
      <c r="FR8" s="177"/>
      <c r="FS8" s="177"/>
      <c r="FT8" s="177"/>
      <c r="FU8" s="177"/>
      <c r="FV8" s="177"/>
      <c r="FW8" s="177"/>
      <c r="FX8" s="177"/>
      <c r="FY8" s="177"/>
      <c r="FZ8" s="177"/>
      <c r="GA8" s="177"/>
      <c r="GB8" s="177"/>
      <c r="GC8" s="177"/>
      <c r="GD8" s="177"/>
      <c r="GE8" s="177"/>
      <c r="GF8" s="177"/>
      <c r="GG8" s="177"/>
      <c r="GH8" s="177"/>
      <c r="GI8" s="177"/>
      <c r="GJ8" s="177"/>
      <c r="GK8" s="177"/>
      <c r="GL8" s="177"/>
      <c r="GM8" s="177"/>
      <c r="GN8" s="177"/>
      <c r="GO8" s="177"/>
      <c r="GP8" s="177"/>
      <c r="GQ8" s="177"/>
      <c r="GR8" s="177"/>
      <c r="GS8" s="177"/>
      <c r="GT8" s="177"/>
      <c r="GU8" s="177"/>
      <c r="GV8" s="177"/>
      <c r="GW8" s="177"/>
      <c r="GX8" s="177"/>
      <c r="GY8" s="177"/>
      <c r="GZ8" s="177"/>
      <c r="HA8" s="177"/>
      <c r="HB8" s="177"/>
      <c r="HC8" s="177"/>
      <c r="HD8" s="177"/>
      <c r="HE8" s="177"/>
      <c r="HF8" s="177"/>
      <c r="HG8" s="177"/>
      <c r="HH8" s="177"/>
      <c r="HI8" s="177"/>
      <c r="HJ8" s="177"/>
      <c r="HK8" s="177"/>
      <c r="HL8" s="177"/>
      <c r="HM8" s="177"/>
      <c r="HN8" s="177"/>
      <c r="HO8" s="177"/>
      <c r="HP8" s="177"/>
      <c r="HQ8" s="177"/>
      <c r="HR8" s="177"/>
      <c r="HS8" s="177"/>
      <c r="HT8" s="177"/>
      <c r="HU8" s="177"/>
      <c r="HV8" s="177"/>
      <c r="HW8" s="177"/>
      <c r="HX8" s="177"/>
      <c r="HY8" s="177"/>
      <c r="HZ8" s="177"/>
      <c r="IA8" s="177"/>
      <c r="IB8" s="177"/>
      <c r="IC8" s="177"/>
      <c r="ID8" s="177"/>
      <c r="IE8" s="177"/>
      <c r="IF8" s="177"/>
      <c r="IG8" s="177"/>
      <c r="IH8" s="177"/>
      <c r="II8" s="177"/>
      <c r="IJ8" s="177"/>
      <c r="IK8" s="177"/>
      <c r="IL8" s="177"/>
      <c r="IM8" s="177"/>
      <c r="IN8" s="177"/>
      <c r="IO8" s="177"/>
      <c r="IP8" s="177"/>
      <c r="IQ8" s="177"/>
      <c r="IR8" s="177"/>
      <c r="IS8" s="177"/>
      <c r="IT8" s="177"/>
      <c r="IU8" s="177"/>
      <c r="IV8" s="177"/>
    </row>
    <row r="9" spans="1:256" ht="18.75" customHeight="1">
      <c r="A9" s="213"/>
      <c r="B9" s="178"/>
      <c r="C9" s="236"/>
      <c r="D9" s="237"/>
      <c r="E9" s="214"/>
      <c r="F9" s="179" t="s">
        <v>498</v>
      </c>
      <c r="G9" s="180"/>
      <c r="H9" s="181"/>
      <c r="I9" s="182"/>
      <c r="J9" s="183"/>
      <c r="K9" s="142"/>
    </row>
    <row r="10" spans="1:256">
      <c r="A10" s="184">
        <v>1</v>
      </c>
      <c r="B10" s="185">
        <v>46047</v>
      </c>
      <c r="C10" s="195" t="s">
        <v>612</v>
      </c>
      <c r="D10" s="196">
        <v>40</v>
      </c>
      <c r="E10" s="186">
        <v>48</v>
      </c>
      <c r="F10" s="190" t="s">
        <v>613</v>
      </c>
      <c r="G10" s="202" t="s">
        <v>614</v>
      </c>
      <c r="H10" s="192" t="s">
        <v>615</v>
      </c>
      <c r="I10" s="188" t="s">
        <v>616</v>
      </c>
      <c r="J10" s="189"/>
      <c r="K10" s="142"/>
    </row>
    <row r="11" spans="1:256">
      <c r="A11" s="184">
        <v>2</v>
      </c>
      <c r="B11" s="185">
        <v>46047</v>
      </c>
      <c r="C11" s="195" t="s">
        <v>612</v>
      </c>
      <c r="D11" s="196">
        <v>40</v>
      </c>
      <c r="E11" s="186">
        <v>27</v>
      </c>
      <c r="F11" s="190" t="s">
        <v>613</v>
      </c>
      <c r="G11" s="202" t="s">
        <v>618</v>
      </c>
      <c r="H11" s="192" t="s">
        <v>615</v>
      </c>
      <c r="I11" s="188" t="s">
        <v>617</v>
      </c>
      <c r="J11" s="189"/>
      <c r="K11" s="142"/>
    </row>
    <row r="12" spans="1:256">
      <c r="A12" s="184">
        <v>3</v>
      </c>
      <c r="B12" s="185">
        <v>46047</v>
      </c>
      <c r="C12" s="195" t="s">
        <v>612</v>
      </c>
      <c r="D12" s="196">
        <v>40</v>
      </c>
      <c r="E12" s="186">
        <v>15</v>
      </c>
      <c r="F12" s="190" t="s">
        <v>306</v>
      </c>
      <c r="G12" s="202" t="s">
        <v>619</v>
      </c>
      <c r="H12" s="192" t="s">
        <v>620</v>
      </c>
      <c r="I12" s="188" t="s">
        <v>616</v>
      </c>
      <c r="J12" s="189"/>
      <c r="K12" s="142"/>
    </row>
    <row r="13" spans="1:256">
      <c r="A13" s="184">
        <v>4</v>
      </c>
      <c r="B13" s="185">
        <v>46047</v>
      </c>
      <c r="C13" s="195" t="s">
        <v>612</v>
      </c>
      <c r="D13" s="196">
        <v>40</v>
      </c>
      <c r="E13" s="186">
        <v>40</v>
      </c>
      <c r="F13" s="190" t="s">
        <v>620</v>
      </c>
      <c r="G13" s="202" t="s">
        <v>621</v>
      </c>
      <c r="H13" s="192" t="s">
        <v>306</v>
      </c>
      <c r="I13" s="188" t="s">
        <v>616</v>
      </c>
      <c r="J13" s="189"/>
      <c r="K13" s="142"/>
    </row>
    <row r="14" spans="1:256" s="199" customFormat="1">
      <c r="A14" s="233">
        <v>5</v>
      </c>
      <c r="B14" s="185">
        <v>46047</v>
      </c>
      <c r="C14" s="195" t="s">
        <v>612</v>
      </c>
      <c r="D14" s="196">
        <v>40</v>
      </c>
      <c r="E14" s="186">
        <v>3</v>
      </c>
      <c r="F14" s="190" t="s">
        <v>620</v>
      </c>
      <c r="G14" s="202" t="s">
        <v>622</v>
      </c>
      <c r="H14" s="192" t="s">
        <v>306</v>
      </c>
      <c r="I14" s="188" t="s">
        <v>616</v>
      </c>
      <c r="J14" s="189"/>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c r="EL14" s="142"/>
      <c r="EM14" s="142"/>
      <c r="EN14" s="142"/>
      <c r="EO14" s="142"/>
      <c r="EP14" s="142"/>
      <c r="EQ14" s="142"/>
      <c r="ER14" s="142"/>
      <c r="ES14" s="142"/>
      <c r="ET14" s="142"/>
      <c r="EU14" s="142"/>
      <c r="EV14" s="142"/>
      <c r="EW14" s="142"/>
      <c r="EX14" s="142"/>
      <c r="EY14" s="142"/>
      <c r="EZ14" s="142"/>
      <c r="FA14" s="142"/>
      <c r="FB14" s="142"/>
      <c r="FC14" s="142"/>
    </row>
    <row r="15" spans="1:256" s="199" customFormat="1">
      <c r="A15" s="233">
        <v>6</v>
      </c>
      <c r="B15" s="185">
        <v>46047</v>
      </c>
      <c r="C15" s="195" t="s">
        <v>612</v>
      </c>
      <c r="D15" s="196">
        <v>50</v>
      </c>
      <c r="E15" s="186">
        <v>86</v>
      </c>
      <c r="F15" s="190" t="s">
        <v>632</v>
      </c>
      <c r="G15" s="202" t="s">
        <v>633</v>
      </c>
      <c r="H15" s="192" t="s">
        <v>634</v>
      </c>
      <c r="I15" s="188" t="s">
        <v>616</v>
      </c>
      <c r="J15" s="189"/>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c r="EL15" s="142"/>
      <c r="EM15" s="142"/>
      <c r="EN15" s="142"/>
      <c r="EO15" s="142"/>
      <c r="EP15" s="142"/>
      <c r="EQ15" s="142"/>
      <c r="ER15" s="142"/>
      <c r="ES15" s="142"/>
      <c r="ET15" s="142"/>
      <c r="EU15" s="142"/>
      <c r="EV15" s="142"/>
      <c r="EW15" s="142"/>
      <c r="EX15" s="142"/>
      <c r="EY15" s="142"/>
      <c r="EZ15" s="142"/>
      <c r="FA15" s="142"/>
      <c r="FB15" s="142"/>
      <c r="FC15" s="142"/>
    </row>
    <row r="16" spans="1:256" s="199" customFormat="1">
      <c r="A16" s="233">
        <v>7</v>
      </c>
      <c r="B16" s="185"/>
      <c r="C16" s="195"/>
      <c r="D16" s="196"/>
      <c r="E16" s="186"/>
      <c r="F16" s="190"/>
      <c r="G16" s="202"/>
      <c r="H16" s="192"/>
      <c r="I16" s="188"/>
      <c r="J16" s="189"/>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row>
    <row r="17" spans="1:159" s="199" customFormat="1">
      <c r="A17" s="233">
        <v>8</v>
      </c>
      <c r="B17" s="185"/>
      <c r="C17" s="195"/>
      <c r="D17" s="196"/>
      <c r="E17" s="186"/>
      <c r="F17" s="190"/>
      <c r="G17" s="202"/>
      <c r="H17" s="192"/>
      <c r="I17" s="188"/>
      <c r="J17" s="189"/>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c r="DP17" s="142"/>
      <c r="DQ17" s="142"/>
      <c r="DR17" s="142"/>
      <c r="DS17" s="142"/>
      <c r="DT17" s="142"/>
      <c r="DU17" s="142"/>
      <c r="DV17" s="142"/>
      <c r="DW17" s="142"/>
      <c r="DX17" s="142"/>
      <c r="DY17" s="142"/>
      <c r="DZ17" s="142"/>
      <c r="EA17" s="142"/>
      <c r="EB17" s="142"/>
      <c r="EC17" s="142"/>
      <c r="ED17" s="142"/>
      <c r="EE17" s="142"/>
      <c r="EF17" s="142"/>
      <c r="EG17" s="142"/>
      <c r="EH17" s="142"/>
      <c r="EI17" s="142"/>
      <c r="EJ17" s="142"/>
      <c r="EK17" s="142"/>
      <c r="EL17" s="142"/>
      <c r="EM17" s="142"/>
      <c r="EN17" s="142"/>
      <c r="EO17" s="142"/>
      <c r="EP17" s="142"/>
      <c r="EQ17" s="142"/>
      <c r="ER17" s="142"/>
      <c r="ES17" s="142"/>
      <c r="ET17" s="142"/>
      <c r="EU17" s="142"/>
      <c r="EV17" s="142"/>
      <c r="EW17" s="142"/>
      <c r="EX17" s="142"/>
      <c r="EY17" s="142"/>
      <c r="EZ17" s="142"/>
      <c r="FA17" s="142"/>
      <c r="FB17" s="142"/>
      <c r="FC17" s="142"/>
    </row>
    <row r="18" spans="1:159" s="199" customFormat="1">
      <c r="A18" s="233">
        <v>9</v>
      </c>
      <c r="B18" s="185"/>
      <c r="C18" s="195"/>
      <c r="D18" s="196"/>
      <c r="E18" s="186"/>
      <c r="F18" s="190"/>
      <c r="G18" s="202"/>
      <c r="H18" s="192"/>
      <c r="I18" s="188"/>
      <c r="J18" s="189"/>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c r="CR18" s="142"/>
      <c r="CS18" s="142"/>
      <c r="CT18" s="142"/>
      <c r="CU18" s="142"/>
      <c r="CV18" s="142"/>
      <c r="CW18" s="142"/>
      <c r="CX18" s="142"/>
      <c r="CY18" s="142"/>
      <c r="CZ18" s="142"/>
      <c r="DA18" s="142"/>
      <c r="DB18" s="142"/>
      <c r="DC18" s="142"/>
      <c r="DD18" s="142"/>
      <c r="DE18" s="142"/>
      <c r="DF18" s="142"/>
      <c r="DG18" s="142"/>
      <c r="DH18" s="142"/>
      <c r="DI18" s="142"/>
      <c r="DJ18" s="142"/>
      <c r="DK18" s="142"/>
      <c r="DL18" s="142"/>
      <c r="DM18" s="142"/>
      <c r="DN18" s="142"/>
      <c r="DO18" s="142"/>
      <c r="DP18" s="142"/>
      <c r="DQ18" s="142"/>
      <c r="DR18" s="142"/>
      <c r="DS18" s="142"/>
      <c r="DT18" s="142"/>
      <c r="DU18" s="142"/>
      <c r="DV18" s="142"/>
      <c r="DW18" s="142"/>
      <c r="DX18" s="142"/>
      <c r="DY18" s="142"/>
      <c r="DZ18" s="142"/>
      <c r="EA18" s="142"/>
      <c r="EB18" s="142"/>
      <c r="EC18" s="142"/>
      <c r="ED18" s="142"/>
      <c r="EE18" s="142"/>
      <c r="EF18" s="142"/>
      <c r="EG18" s="142"/>
      <c r="EH18" s="142"/>
      <c r="EI18" s="142"/>
      <c r="EJ18" s="142"/>
      <c r="EK18" s="142"/>
      <c r="EL18" s="142"/>
      <c r="EM18" s="142"/>
      <c r="EN18" s="142"/>
      <c r="EO18" s="142"/>
      <c r="EP18" s="142"/>
      <c r="EQ18" s="142"/>
      <c r="ER18" s="142"/>
      <c r="ES18" s="142"/>
      <c r="ET18" s="142"/>
      <c r="EU18" s="142"/>
      <c r="EV18" s="142"/>
      <c r="EW18" s="142"/>
      <c r="EX18" s="142"/>
      <c r="EY18" s="142"/>
      <c r="EZ18" s="142"/>
      <c r="FA18" s="142"/>
      <c r="FB18" s="142"/>
      <c r="FC18" s="142"/>
    </row>
    <row r="19" spans="1:159" s="199" customFormat="1">
      <c r="A19" s="233">
        <v>10</v>
      </c>
      <c r="B19" s="185"/>
      <c r="C19" s="195"/>
      <c r="D19" s="196"/>
      <c r="E19" s="186"/>
      <c r="F19" s="190"/>
      <c r="G19" s="202"/>
      <c r="H19" s="192"/>
      <c r="I19" s="188"/>
      <c r="J19" s="189"/>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c r="DU19" s="142"/>
      <c r="DV19" s="142"/>
      <c r="DW19" s="142"/>
      <c r="DX19" s="142"/>
      <c r="DY19" s="142"/>
      <c r="DZ19" s="142"/>
      <c r="EA19" s="142"/>
      <c r="EB19" s="142"/>
      <c r="EC19" s="142"/>
      <c r="ED19" s="142"/>
      <c r="EE19" s="142"/>
      <c r="EF19" s="142"/>
      <c r="EG19" s="142"/>
      <c r="EH19" s="142"/>
      <c r="EI19" s="142"/>
      <c r="EJ19" s="142"/>
      <c r="EK19" s="142"/>
      <c r="EL19" s="142"/>
      <c r="EM19" s="142"/>
      <c r="EN19" s="142"/>
      <c r="EO19" s="142"/>
      <c r="EP19" s="142"/>
      <c r="EQ19" s="142"/>
      <c r="ER19" s="142"/>
      <c r="ES19" s="142"/>
      <c r="ET19" s="142"/>
      <c r="EU19" s="142"/>
      <c r="EV19" s="142"/>
      <c r="EW19" s="142"/>
      <c r="EX19" s="142"/>
      <c r="EY19" s="142"/>
      <c r="EZ19" s="142"/>
      <c r="FA19" s="142"/>
      <c r="FB19" s="142"/>
      <c r="FC19" s="142"/>
    </row>
    <row r="20" spans="1:159">
      <c r="A20" s="233">
        <v>11</v>
      </c>
      <c r="B20" s="185"/>
      <c r="C20" s="195"/>
      <c r="D20" s="196"/>
      <c r="E20" s="186"/>
      <c r="F20" s="190"/>
      <c r="G20" s="202"/>
      <c r="H20" s="192"/>
      <c r="I20" s="188"/>
      <c r="J20" s="189"/>
      <c r="K20" s="142"/>
    </row>
    <row r="21" spans="1:159">
      <c r="A21" s="184">
        <v>12</v>
      </c>
      <c r="B21" s="185"/>
      <c r="C21" s="195"/>
      <c r="D21" s="196"/>
      <c r="E21" s="186"/>
      <c r="F21" s="190"/>
      <c r="G21" s="202"/>
      <c r="H21" s="192"/>
      <c r="I21" s="188"/>
      <c r="J21" s="189"/>
      <c r="K21" s="142"/>
    </row>
    <row r="22" spans="1:159">
      <c r="A22" s="184">
        <v>13</v>
      </c>
      <c r="B22" s="185"/>
      <c r="C22" s="195"/>
      <c r="D22" s="196"/>
      <c r="E22" s="186"/>
      <c r="F22" s="190"/>
      <c r="G22" s="202"/>
      <c r="H22" s="192"/>
      <c r="I22" s="188"/>
      <c r="J22" s="189"/>
      <c r="K22" s="142"/>
    </row>
    <row r="23" spans="1:159">
      <c r="A23" s="184">
        <v>14</v>
      </c>
      <c r="B23" s="185"/>
      <c r="C23" s="195"/>
      <c r="D23" s="196"/>
      <c r="E23" s="186"/>
      <c r="F23" s="190"/>
      <c r="G23" s="202"/>
      <c r="H23" s="192"/>
      <c r="I23" s="188"/>
      <c r="J23" s="189"/>
      <c r="K23" s="142"/>
    </row>
    <row r="24" spans="1:159">
      <c r="A24" s="184">
        <v>15</v>
      </c>
      <c r="B24" s="185"/>
      <c r="C24" s="195"/>
      <c r="D24" s="196"/>
      <c r="E24" s="186"/>
      <c r="F24" s="190"/>
      <c r="G24" s="202"/>
      <c r="H24" s="192"/>
      <c r="I24" s="188"/>
      <c r="J24" s="189"/>
      <c r="K24" s="142"/>
    </row>
    <row r="25" spans="1:159">
      <c r="A25" s="184">
        <v>16</v>
      </c>
      <c r="B25" s="185"/>
      <c r="C25" s="195"/>
      <c r="D25" s="196"/>
      <c r="E25" s="186"/>
      <c r="F25" s="190"/>
      <c r="G25" s="202"/>
      <c r="H25" s="192"/>
      <c r="I25" s="188"/>
      <c r="J25" s="189"/>
      <c r="K25" s="142"/>
    </row>
    <row r="26" spans="1:159">
      <c r="A26" s="184">
        <v>17</v>
      </c>
      <c r="B26" s="185"/>
      <c r="C26" s="195"/>
      <c r="D26" s="196"/>
      <c r="E26" s="186"/>
      <c r="F26" s="190"/>
      <c r="G26" s="202"/>
      <c r="H26" s="192"/>
      <c r="I26" s="188"/>
      <c r="J26" s="189"/>
      <c r="K26" s="142"/>
    </row>
    <row r="27" spans="1:159">
      <c r="A27" s="184">
        <v>18</v>
      </c>
      <c r="B27" s="185"/>
      <c r="C27" s="195"/>
      <c r="D27" s="196"/>
      <c r="E27" s="186"/>
      <c r="F27" s="190"/>
      <c r="G27" s="202"/>
      <c r="H27" s="192"/>
      <c r="I27" s="188"/>
      <c r="J27" s="189"/>
      <c r="K27" s="142"/>
    </row>
    <row r="28" spans="1:159">
      <c r="A28" s="184">
        <v>19</v>
      </c>
      <c r="B28" s="185"/>
      <c r="C28" s="195"/>
      <c r="D28" s="196"/>
      <c r="E28" s="186"/>
      <c r="F28" s="190"/>
      <c r="G28" s="202"/>
      <c r="H28" s="192"/>
      <c r="I28" s="188"/>
      <c r="J28" s="189"/>
      <c r="K28" s="142"/>
    </row>
    <row r="29" spans="1:159">
      <c r="A29" s="184">
        <v>20</v>
      </c>
      <c r="B29" s="185"/>
      <c r="C29" s="195"/>
      <c r="D29" s="196"/>
      <c r="E29" s="186"/>
      <c r="F29" s="190"/>
      <c r="G29" s="202"/>
      <c r="H29" s="192"/>
      <c r="I29" s="188"/>
      <c r="J29" s="189"/>
      <c r="K29" s="142"/>
    </row>
    <row r="30" spans="1:159">
      <c r="A30" s="184">
        <v>21</v>
      </c>
      <c r="B30" s="185"/>
      <c r="C30" s="195"/>
      <c r="D30" s="196"/>
      <c r="E30" s="186"/>
      <c r="F30" s="190"/>
      <c r="G30" s="202"/>
      <c r="H30" s="192"/>
      <c r="I30" s="188"/>
      <c r="J30" s="189"/>
      <c r="K30" s="142"/>
    </row>
    <row r="31" spans="1:159">
      <c r="A31" s="184">
        <v>22</v>
      </c>
      <c r="B31" s="185"/>
      <c r="C31" s="195"/>
      <c r="D31" s="196"/>
      <c r="E31" s="186"/>
      <c r="F31" s="190"/>
      <c r="G31" s="202"/>
      <c r="H31" s="192"/>
      <c r="I31" s="188"/>
      <c r="J31" s="189"/>
      <c r="K31" s="142"/>
    </row>
    <row r="32" spans="1:159">
      <c r="A32" s="184">
        <v>23</v>
      </c>
      <c r="B32" s="185"/>
      <c r="C32" s="195"/>
      <c r="D32" s="196"/>
      <c r="E32" s="186"/>
      <c r="F32" s="190"/>
      <c r="G32" s="202"/>
      <c r="H32" s="192"/>
      <c r="I32" s="188"/>
      <c r="J32" s="189"/>
      <c r="K32" s="142"/>
    </row>
    <row r="33" spans="1:11">
      <c r="A33" s="184">
        <v>24</v>
      </c>
      <c r="B33" s="185"/>
      <c r="C33" s="195"/>
      <c r="D33" s="196"/>
      <c r="E33" s="186"/>
      <c r="F33" s="190"/>
      <c r="G33" s="202"/>
      <c r="H33" s="192"/>
      <c r="I33" s="188"/>
      <c r="J33" s="189"/>
      <c r="K33" s="201"/>
    </row>
    <row r="34" spans="1:11">
      <c r="A34" s="184">
        <v>25</v>
      </c>
      <c r="B34" s="185"/>
      <c r="C34" s="195"/>
      <c r="D34" s="196"/>
      <c r="E34" s="186"/>
      <c r="F34" s="190"/>
      <c r="G34" s="202"/>
      <c r="H34" s="192"/>
      <c r="I34" s="188"/>
      <c r="J34" s="189"/>
      <c r="K34" s="142"/>
    </row>
    <row r="35" spans="1:11">
      <c r="A35" s="184">
        <v>26</v>
      </c>
      <c r="B35" s="185"/>
      <c r="C35" s="195"/>
      <c r="D35" s="196"/>
      <c r="E35" s="186"/>
      <c r="F35" s="190"/>
      <c r="G35" s="202"/>
      <c r="H35" s="192"/>
      <c r="I35" s="188"/>
      <c r="J35" s="189"/>
      <c r="K35" s="142"/>
    </row>
    <row r="36" spans="1:11">
      <c r="A36" s="184">
        <v>27</v>
      </c>
      <c r="B36" s="185"/>
      <c r="C36" s="195"/>
      <c r="D36" s="196"/>
      <c r="E36" s="186"/>
      <c r="F36" s="190"/>
      <c r="G36" s="202"/>
      <c r="H36" s="192"/>
      <c r="I36" s="188"/>
      <c r="J36" s="189"/>
      <c r="K36" s="142"/>
    </row>
    <row r="37" spans="1:11">
      <c r="A37" s="184">
        <v>28</v>
      </c>
      <c r="B37" s="185"/>
      <c r="C37" s="195"/>
      <c r="D37" s="196"/>
      <c r="E37" s="186"/>
      <c r="F37" s="190"/>
      <c r="G37" s="202"/>
      <c r="H37" s="192"/>
      <c r="I37" s="188"/>
      <c r="J37" s="189"/>
      <c r="K37" s="142"/>
    </row>
    <row r="38" spans="1:11">
      <c r="A38" s="184">
        <v>29</v>
      </c>
      <c r="B38" s="185"/>
      <c r="C38" s="195"/>
      <c r="D38" s="196"/>
      <c r="E38" s="186"/>
      <c r="F38" s="190"/>
      <c r="G38" s="202"/>
      <c r="H38" s="192"/>
      <c r="I38" s="188"/>
      <c r="J38" s="189"/>
      <c r="K38" s="142"/>
    </row>
    <row r="39" spans="1:11">
      <c r="A39" s="184">
        <v>30</v>
      </c>
      <c r="B39" s="185"/>
      <c r="C39" s="195"/>
      <c r="D39" s="196"/>
      <c r="E39" s="186"/>
      <c r="F39" s="190"/>
      <c r="G39" s="202"/>
      <c r="H39" s="192"/>
      <c r="I39" s="188"/>
      <c r="J39" s="189"/>
      <c r="K39" s="142"/>
    </row>
    <row r="40" spans="1:11">
      <c r="A40" s="184">
        <v>31</v>
      </c>
      <c r="B40" s="185"/>
      <c r="C40" s="195"/>
      <c r="D40" s="196"/>
      <c r="E40" s="186"/>
      <c r="F40" s="190"/>
      <c r="G40" s="202"/>
      <c r="H40" s="192"/>
      <c r="I40" s="188"/>
      <c r="J40" s="189"/>
      <c r="K40" s="142"/>
    </row>
    <row r="41" spans="1:11">
      <c r="A41" s="184">
        <v>32</v>
      </c>
      <c r="B41" s="185"/>
      <c r="C41" s="195"/>
      <c r="D41" s="196"/>
      <c r="E41" s="186"/>
      <c r="F41" s="190"/>
      <c r="G41" s="202"/>
      <c r="H41" s="192"/>
      <c r="I41" s="188"/>
      <c r="J41" s="189"/>
      <c r="K41" s="142"/>
    </row>
    <row r="42" spans="1:11">
      <c r="A42" s="184">
        <v>33</v>
      </c>
      <c r="B42" s="185"/>
      <c r="C42" s="195"/>
      <c r="D42" s="196"/>
      <c r="E42" s="186"/>
      <c r="F42" s="190"/>
      <c r="G42" s="191"/>
      <c r="H42" s="202"/>
      <c r="I42" s="188"/>
      <c r="J42" s="189"/>
      <c r="K42" s="142"/>
    </row>
    <row r="43" spans="1:11">
      <c r="A43" s="184">
        <v>34</v>
      </c>
      <c r="B43" s="185"/>
      <c r="C43" s="195"/>
      <c r="D43" s="196"/>
      <c r="E43" s="186"/>
      <c r="F43" s="190"/>
      <c r="G43" s="191"/>
      <c r="H43" s="192"/>
      <c r="I43" s="188"/>
      <c r="J43" s="189"/>
      <c r="K43" s="142"/>
    </row>
    <row r="44" spans="1:11">
      <c r="A44" s="184">
        <v>35</v>
      </c>
      <c r="B44" s="185"/>
      <c r="C44" s="195"/>
      <c r="D44" s="196"/>
      <c r="E44" s="186"/>
      <c r="F44" s="190"/>
      <c r="G44" s="203"/>
      <c r="H44" s="192"/>
      <c r="I44" s="188"/>
      <c r="J44" s="193"/>
      <c r="K44" s="142"/>
    </row>
    <row r="45" spans="1:11">
      <c r="A45" s="184">
        <v>36</v>
      </c>
      <c r="B45" s="185"/>
      <c r="C45" s="204"/>
      <c r="D45" s="196"/>
      <c r="E45" s="186"/>
      <c r="F45" s="190"/>
      <c r="G45" s="203"/>
      <c r="H45" s="192"/>
      <c r="I45" s="188"/>
      <c r="J45" s="200"/>
      <c r="K45" s="142"/>
    </row>
    <row r="46" spans="1:11">
      <c r="A46" s="184">
        <v>37</v>
      </c>
      <c r="B46" s="185"/>
      <c r="C46" s="195"/>
      <c r="D46" s="196"/>
      <c r="E46" s="186"/>
      <c r="F46" s="194"/>
      <c r="G46" s="187"/>
      <c r="H46" s="192"/>
      <c r="I46" s="188"/>
      <c r="J46" s="193"/>
      <c r="K46" s="142"/>
    </row>
    <row r="47" spans="1:11">
      <c r="A47" s="184">
        <v>38</v>
      </c>
      <c r="B47" s="185"/>
      <c r="C47" s="195"/>
      <c r="D47" s="196"/>
      <c r="E47" s="186"/>
      <c r="F47" s="194"/>
      <c r="G47" s="205"/>
      <c r="H47" s="192"/>
      <c r="I47" s="188"/>
      <c r="J47" s="193"/>
      <c r="K47" s="142"/>
    </row>
    <row r="48" spans="1:11">
      <c r="A48" s="184">
        <v>39</v>
      </c>
      <c r="B48" s="185"/>
      <c r="C48" s="195"/>
      <c r="D48" s="196"/>
      <c r="E48" s="186"/>
      <c r="F48" s="197"/>
      <c r="G48" s="205"/>
      <c r="H48" s="198"/>
      <c r="I48" s="188"/>
      <c r="J48" s="189"/>
      <c r="K48" s="142"/>
    </row>
    <row r="49" spans="1:13">
      <c r="A49" s="184">
        <v>40</v>
      </c>
      <c r="B49" s="185"/>
      <c r="C49" s="195"/>
      <c r="D49" s="196"/>
      <c r="E49" s="186"/>
      <c r="F49" s="194"/>
      <c r="G49" s="205"/>
      <c r="H49" s="192"/>
      <c r="I49" s="188"/>
      <c r="J49" s="189"/>
      <c r="K49" s="142"/>
    </row>
    <row r="50" spans="1:13">
      <c r="A50" s="184">
        <v>41</v>
      </c>
      <c r="B50" s="185"/>
      <c r="C50" s="195"/>
      <c r="D50" s="196"/>
      <c r="E50" s="186"/>
      <c r="F50" s="194"/>
      <c r="G50" s="205"/>
      <c r="H50" s="192"/>
      <c r="I50" s="188"/>
      <c r="J50" s="189"/>
      <c r="K50" s="142"/>
    </row>
    <row r="51" spans="1:13">
      <c r="A51" s="184">
        <v>42</v>
      </c>
      <c r="B51" s="185"/>
      <c r="C51" s="204"/>
      <c r="D51" s="196"/>
      <c r="E51" s="186"/>
      <c r="F51" s="194"/>
      <c r="G51" s="205"/>
      <c r="H51" s="192"/>
      <c r="I51" s="188"/>
      <c r="J51" s="206"/>
      <c r="K51" s="142"/>
    </row>
    <row r="52" spans="1:13">
      <c r="A52" s="184">
        <v>43</v>
      </c>
      <c r="B52" s="185"/>
      <c r="C52" s="204"/>
      <c r="D52" s="196"/>
      <c r="E52" s="186"/>
      <c r="F52" s="194"/>
      <c r="G52" s="205"/>
      <c r="H52" s="192"/>
      <c r="I52" s="188"/>
      <c r="J52" s="206"/>
      <c r="K52" s="142"/>
    </row>
    <row r="53" spans="1:13" ht="16.2">
      <c r="A53" s="184">
        <v>44</v>
      </c>
      <c r="B53" s="185"/>
      <c r="C53" s="204"/>
      <c r="D53" s="196"/>
      <c r="E53" s="186"/>
      <c r="F53" s="194"/>
      <c r="G53" s="205"/>
      <c r="H53" s="192"/>
      <c r="I53" s="188"/>
      <c r="J53" s="206"/>
      <c r="K53" s="207"/>
      <c r="L53" s="208"/>
      <c r="M53" s="208"/>
    </row>
    <row r="54" spans="1:13" ht="16.2">
      <c r="A54" s="184">
        <v>45</v>
      </c>
      <c r="B54" s="185"/>
      <c r="C54" s="204"/>
      <c r="D54" s="196"/>
      <c r="E54" s="186"/>
      <c r="F54" s="194"/>
      <c r="G54" s="205"/>
      <c r="H54" s="192"/>
      <c r="I54" s="188"/>
      <c r="J54" s="206"/>
      <c r="K54" s="207"/>
      <c r="L54" s="208"/>
      <c r="M54" s="208"/>
    </row>
    <row r="55" spans="1:13" ht="16.2">
      <c r="A55" s="184">
        <v>46</v>
      </c>
      <c r="B55" s="185"/>
      <c r="C55" s="204"/>
      <c r="D55" s="196"/>
      <c r="E55" s="186"/>
      <c r="F55" s="194"/>
      <c r="G55" s="205"/>
      <c r="H55" s="192"/>
      <c r="I55" s="188"/>
      <c r="J55" s="206"/>
      <c r="K55" s="207"/>
      <c r="L55" s="208"/>
      <c r="M55" s="208"/>
    </row>
    <row r="56" spans="1:13">
      <c r="A56" s="184">
        <v>47</v>
      </c>
      <c r="B56" s="185"/>
      <c r="C56" s="204"/>
      <c r="D56" s="196"/>
      <c r="E56" s="186"/>
      <c r="F56" s="194"/>
      <c r="G56" s="205"/>
      <c r="H56" s="192"/>
      <c r="I56" s="188"/>
      <c r="J56" s="206"/>
      <c r="K56" s="142"/>
    </row>
    <row r="57" spans="1:13">
      <c r="A57" s="184">
        <v>48</v>
      </c>
      <c r="B57" s="185"/>
      <c r="C57" s="204"/>
      <c r="D57" s="196"/>
      <c r="E57" s="186"/>
      <c r="F57" s="194"/>
      <c r="G57" s="205"/>
      <c r="H57" s="192"/>
      <c r="I57" s="188"/>
      <c r="J57" s="206"/>
      <c r="K57" s="142"/>
    </row>
    <row r="58" spans="1:13">
      <c r="A58" s="184">
        <v>49</v>
      </c>
      <c r="B58" s="185"/>
      <c r="C58" s="204"/>
      <c r="D58" s="196"/>
      <c r="E58" s="186"/>
      <c r="F58" s="194"/>
      <c r="G58" s="205"/>
      <c r="H58" s="192"/>
      <c r="I58" s="188"/>
      <c r="J58" s="206"/>
      <c r="K58" s="142"/>
    </row>
    <row r="59" spans="1:13">
      <c r="A59" s="184">
        <v>50</v>
      </c>
      <c r="B59" s="185"/>
      <c r="C59" s="204"/>
      <c r="D59" s="196"/>
      <c r="E59" s="186"/>
      <c r="F59" s="194"/>
      <c r="G59" s="205"/>
      <c r="H59" s="192"/>
      <c r="I59" s="188"/>
      <c r="J59" s="206"/>
      <c r="K59" s="142"/>
    </row>
    <row r="60" spans="1:13">
      <c r="A60" s="184">
        <v>51</v>
      </c>
      <c r="B60" s="185"/>
      <c r="C60" s="204"/>
      <c r="D60" s="196"/>
      <c r="E60" s="186"/>
      <c r="F60" s="194"/>
      <c r="G60" s="205"/>
      <c r="H60" s="192"/>
      <c r="I60" s="188"/>
      <c r="J60" s="206"/>
      <c r="K60" s="142"/>
    </row>
    <row r="61" spans="1:13">
      <c r="A61" s="184">
        <v>52</v>
      </c>
      <c r="B61" s="185"/>
      <c r="C61" s="204"/>
      <c r="D61" s="196"/>
      <c r="E61" s="186"/>
      <c r="F61" s="194"/>
      <c r="G61" s="205"/>
      <c r="H61" s="192"/>
      <c r="I61" s="188"/>
      <c r="J61" s="206"/>
      <c r="K61" s="142"/>
    </row>
    <row r="62" spans="1:13">
      <c r="A62" s="209">
        <v>53</v>
      </c>
      <c r="B62" s="185"/>
      <c r="C62" s="204"/>
      <c r="D62" s="196"/>
      <c r="E62" s="186"/>
      <c r="F62" s="194"/>
      <c r="G62" s="205"/>
      <c r="H62" s="192"/>
      <c r="I62" s="188"/>
      <c r="J62" s="206"/>
      <c r="K62" s="142"/>
    </row>
    <row r="63" spans="1:13">
      <c r="A63" s="184">
        <v>54</v>
      </c>
      <c r="B63" s="185"/>
      <c r="C63" s="204"/>
      <c r="D63" s="196"/>
      <c r="E63" s="186"/>
      <c r="F63" s="194"/>
      <c r="G63" s="205"/>
      <c r="H63" s="192"/>
      <c r="I63" s="188"/>
      <c r="J63" s="206"/>
      <c r="K63" s="210"/>
    </row>
    <row r="64" spans="1:13">
      <c r="A64" s="184">
        <v>55</v>
      </c>
      <c r="B64" s="185"/>
      <c r="C64" s="204"/>
      <c r="D64" s="196"/>
      <c r="E64" s="186"/>
      <c r="F64" s="194"/>
      <c r="G64" s="205"/>
      <c r="H64" s="192"/>
      <c r="I64" s="188"/>
      <c r="J64" s="206"/>
    </row>
    <row r="65" spans="1:10">
      <c r="A65" s="184">
        <v>56</v>
      </c>
      <c r="B65" s="185"/>
      <c r="C65" s="204"/>
      <c r="D65" s="196"/>
      <c r="E65" s="186"/>
      <c r="F65" s="194"/>
      <c r="G65" s="205"/>
      <c r="H65" s="192"/>
      <c r="I65" s="188"/>
      <c r="J65" s="206"/>
    </row>
    <row r="66" spans="1:10" s="211" customFormat="1">
      <c r="A66" s="184">
        <v>57</v>
      </c>
      <c r="B66" s="185"/>
      <c r="C66" s="204"/>
      <c r="D66" s="196"/>
      <c r="E66" s="186"/>
      <c r="F66" s="194"/>
      <c r="G66" s="205"/>
      <c r="H66" s="192"/>
      <c r="I66" s="188"/>
      <c r="J66" s="206"/>
    </row>
    <row r="67" spans="1:10" s="211" customFormat="1">
      <c r="A67" s="184">
        <v>58</v>
      </c>
      <c r="B67" s="185"/>
      <c r="C67" s="204"/>
      <c r="D67" s="196"/>
      <c r="E67" s="186"/>
      <c r="F67" s="194"/>
      <c r="G67" s="205"/>
      <c r="H67" s="192"/>
      <c r="I67" s="188"/>
      <c r="J67" s="206"/>
    </row>
    <row r="68" spans="1:10" s="211" customFormat="1">
      <c r="A68" s="184">
        <v>59</v>
      </c>
      <c r="B68" s="185"/>
      <c r="C68" s="204"/>
      <c r="D68" s="196"/>
      <c r="E68" s="186"/>
      <c r="F68" s="194"/>
      <c r="G68" s="205"/>
      <c r="H68" s="192"/>
      <c r="I68" s="188"/>
      <c r="J68" s="206"/>
    </row>
    <row r="69" spans="1:10" s="211" customFormat="1">
      <c r="A69" s="184">
        <v>60</v>
      </c>
      <c r="B69" s="185"/>
      <c r="C69" s="204"/>
      <c r="D69" s="196"/>
      <c r="E69" s="186"/>
      <c r="F69" s="194"/>
      <c r="G69" s="205"/>
      <c r="H69" s="192"/>
      <c r="I69" s="188"/>
      <c r="J69" s="206"/>
    </row>
    <row r="70" spans="1:10" s="211" customFormat="1">
      <c r="A70" s="184">
        <v>61</v>
      </c>
      <c r="B70" s="185"/>
      <c r="C70" s="204"/>
      <c r="D70" s="196"/>
      <c r="E70" s="186"/>
      <c r="F70" s="194"/>
      <c r="G70" s="205"/>
      <c r="H70" s="192"/>
      <c r="I70" s="188"/>
      <c r="J70" s="206"/>
    </row>
    <row r="71" spans="1:10" s="211" customFormat="1">
      <c r="A71" s="184">
        <v>62</v>
      </c>
      <c r="B71" s="185"/>
      <c r="C71" s="204"/>
      <c r="D71" s="196"/>
      <c r="E71" s="186"/>
      <c r="F71" s="194"/>
      <c r="G71" s="205"/>
      <c r="H71" s="192"/>
      <c r="I71" s="188"/>
      <c r="J71" s="206"/>
    </row>
    <row r="72" spans="1:10" s="211" customFormat="1">
      <c r="A72" s="184">
        <v>63</v>
      </c>
      <c r="B72" s="185"/>
      <c r="C72" s="204"/>
      <c r="D72" s="196"/>
      <c r="E72" s="186"/>
      <c r="F72" s="194"/>
      <c r="G72" s="205"/>
      <c r="H72" s="192"/>
      <c r="I72" s="188"/>
      <c r="J72" s="206"/>
    </row>
    <row r="73" spans="1:10" s="211" customFormat="1">
      <c r="A73" s="184">
        <v>64</v>
      </c>
      <c r="B73" s="185"/>
      <c r="C73" s="204"/>
      <c r="D73" s="196"/>
      <c r="E73" s="186"/>
      <c r="F73" s="194"/>
      <c r="G73" s="205"/>
      <c r="H73" s="192"/>
      <c r="I73" s="188"/>
      <c r="J73" s="206"/>
    </row>
    <row r="74" spans="1:10" s="211" customFormat="1">
      <c r="A74" s="184">
        <v>65</v>
      </c>
      <c r="B74" s="185"/>
      <c r="C74" s="204"/>
      <c r="D74" s="196"/>
      <c r="E74" s="186"/>
      <c r="F74" s="194"/>
      <c r="G74" s="205"/>
      <c r="H74" s="192"/>
      <c r="I74" s="188"/>
      <c r="J74" s="206"/>
    </row>
    <row r="75" spans="1:10" s="211" customFormat="1">
      <c r="A75" s="184">
        <v>66</v>
      </c>
      <c r="B75" s="185"/>
      <c r="C75" s="204"/>
      <c r="D75" s="196"/>
      <c r="E75" s="186"/>
      <c r="F75" s="194"/>
      <c r="G75" s="205"/>
      <c r="H75" s="192"/>
      <c r="I75" s="188"/>
      <c r="J75" s="206"/>
    </row>
    <row r="76" spans="1:10" s="211" customFormat="1">
      <c r="A76" s="184">
        <v>67</v>
      </c>
      <c r="B76" s="185"/>
      <c r="C76" s="204"/>
      <c r="D76" s="196"/>
      <c r="E76" s="186"/>
      <c r="F76" s="194"/>
      <c r="G76" s="205"/>
      <c r="H76" s="192"/>
      <c r="I76" s="188"/>
      <c r="J76" s="206"/>
    </row>
    <row r="77" spans="1:10" s="211" customFormat="1">
      <c r="A77" s="184">
        <v>68</v>
      </c>
      <c r="B77" s="185"/>
      <c r="C77" s="204"/>
      <c r="D77" s="196"/>
      <c r="E77" s="186"/>
      <c r="F77" s="194"/>
      <c r="G77" s="205"/>
      <c r="H77" s="192"/>
      <c r="I77" s="188"/>
      <c r="J77" s="206"/>
    </row>
    <row r="78" spans="1:10" s="211" customFormat="1">
      <c r="A78" s="184">
        <v>69</v>
      </c>
      <c r="B78" s="185"/>
      <c r="C78" s="204"/>
      <c r="D78" s="196"/>
      <c r="E78" s="186"/>
      <c r="F78" s="194"/>
      <c r="G78" s="205"/>
      <c r="H78" s="192"/>
      <c r="I78" s="188"/>
      <c r="J78" s="206"/>
    </row>
    <row r="79" spans="1:10" s="211" customFormat="1">
      <c r="A79" s="184">
        <v>70</v>
      </c>
      <c r="B79" s="185"/>
      <c r="C79" s="204"/>
      <c r="D79" s="196"/>
      <c r="E79" s="186"/>
      <c r="F79" s="194"/>
      <c r="G79" s="205"/>
      <c r="H79" s="192"/>
      <c r="I79" s="188"/>
      <c r="J79" s="206"/>
    </row>
    <row r="80" spans="1:10" s="211" customFormat="1">
      <c r="A80" s="184">
        <v>71</v>
      </c>
      <c r="B80" s="185"/>
      <c r="C80" s="204"/>
      <c r="D80" s="196"/>
      <c r="E80" s="186"/>
      <c r="F80" s="194"/>
      <c r="G80" s="205"/>
      <c r="H80" s="192"/>
      <c r="I80" s="188"/>
      <c r="J80" s="206"/>
    </row>
    <row r="81" spans="1:10" s="211" customFormat="1">
      <c r="A81" s="184">
        <v>72</v>
      </c>
      <c r="B81" s="185"/>
      <c r="C81" s="204"/>
      <c r="D81" s="196"/>
      <c r="E81" s="186"/>
      <c r="F81" s="194"/>
      <c r="G81" s="205"/>
      <c r="H81" s="192"/>
      <c r="I81" s="188"/>
      <c r="J81" s="206"/>
    </row>
    <row r="82" spans="1:10" s="211" customFormat="1">
      <c r="A82" s="184">
        <v>73</v>
      </c>
      <c r="B82" s="185"/>
      <c r="C82" s="204"/>
      <c r="D82" s="196"/>
      <c r="E82" s="186"/>
      <c r="F82" s="194"/>
      <c r="G82" s="205"/>
      <c r="H82" s="192"/>
      <c r="I82" s="188"/>
      <c r="J82" s="206"/>
    </row>
    <row r="83" spans="1:10" s="211" customFormat="1">
      <c r="A83" s="184">
        <v>74</v>
      </c>
      <c r="B83" s="185"/>
      <c r="C83" s="204"/>
      <c r="D83" s="196"/>
      <c r="E83" s="186"/>
      <c r="F83" s="194"/>
      <c r="G83" s="205"/>
      <c r="H83" s="192"/>
      <c r="I83" s="188"/>
      <c r="J83" s="206"/>
    </row>
    <row r="84" spans="1:10" s="211" customFormat="1">
      <c r="A84" s="184">
        <v>75</v>
      </c>
      <c r="B84" s="185"/>
      <c r="C84" s="204"/>
      <c r="D84" s="196"/>
      <c r="E84" s="186"/>
      <c r="F84" s="194"/>
      <c r="G84" s="205"/>
      <c r="H84" s="192"/>
      <c r="I84" s="188"/>
      <c r="J84" s="206"/>
    </row>
    <row r="85" spans="1:10" s="211" customFormat="1">
      <c r="A85" s="184">
        <v>76</v>
      </c>
      <c r="B85" s="185"/>
      <c r="C85" s="204"/>
      <c r="D85" s="196"/>
      <c r="E85" s="186"/>
      <c r="F85" s="194"/>
      <c r="G85" s="205"/>
      <c r="H85" s="192"/>
      <c r="I85" s="188"/>
      <c r="J85" s="206"/>
    </row>
    <row r="86" spans="1:10" s="211" customFormat="1">
      <c r="A86" s="184">
        <v>77</v>
      </c>
      <c r="B86" s="185"/>
      <c r="C86" s="204"/>
      <c r="D86" s="196"/>
      <c r="E86" s="186"/>
      <c r="F86" s="194"/>
      <c r="G86" s="205"/>
      <c r="H86" s="192"/>
      <c r="I86" s="188"/>
      <c r="J86" s="206"/>
    </row>
    <row r="87" spans="1:10" s="211" customFormat="1">
      <c r="A87" s="184">
        <v>78</v>
      </c>
      <c r="B87" s="185"/>
      <c r="C87" s="204"/>
      <c r="D87" s="196"/>
      <c r="E87" s="186"/>
      <c r="F87" s="194"/>
      <c r="G87" s="205"/>
      <c r="H87" s="192"/>
      <c r="I87" s="188"/>
      <c r="J87" s="206"/>
    </row>
    <row r="88" spans="1:10" s="211" customFormat="1">
      <c r="A88" s="184">
        <v>79</v>
      </c>
      <c r="B88" s="185"/>
      <c r="C88" s="204"/>
      <c r="D88" s="196"/>
      <c r="E88" s="186"/>
      <c r="F88" s="194"/>
      <c r="G88" s="205"/>
      <c r="H88" s="192"/>
      <c r="I88" s="188"/>
      <c r="J88" s="206"/>
    </row>
    <row r="89" spans="1:10" s="211" customFormat="1">
      <c r="A89" s="184">
        <v>80</v>
      </c>
      <c r="B89" s="185"/>
      <c r="C89" s="204"/>
      <c r="D89" s="196"/>
      <c r="E89" s="186"/>
      <c r="F89" s="194"/>
      <c r="G89" s="205"/>
      <c r="H89" s="192"/>
      <c r="I89" s="188"/>
      <c r="J89" s="206"/>
    </row>
    <row r="90" spans="1:10" s="211" customFormat="1">
      <c r="A90" s="184">
        <v>81</v>
      </c>
      <c r="B90" s="185"/>
      <c r="C90" s="204"/>
      <c r="D90" s="196"/>
      <c r="E90" s="186"/>
      <c r="F90" s="194"/>
      <c r="G90" s="205"/>
      <c r="H90" s="192"/>
      <c r="I90" s="188"/>
      <c r="J90" s="206"/>
    </row>
    <row r="91" spans="1:10" s="211" customFormat="1">
      <c r="A91" s="184">
        <v>82</v>
      </c>
      <c r="B91" s="185"/>
      <c r="C91" s="204"/>
      <c r="D91" s="196"/>
      <c r="E91" s="186"/>
      <c r="F91" s="194"/>
      <c r="G91" s="205"/>
      <c r="H91" s="192"/>
      <c r="I91" s="188"/>
      <c r="J91" s="206"/>
    </row>
    <row r="92" spans="1:10" s="211" customFormat="1">
      <c r="A92" s="184">
        <v>83</v>
      </c>
      <c r="B92" s="185"/>
      <c r="C92" s="204"/>
      <c r="D92" s="196"/>
      <c r="E92" s="186"/>
      <c r="F92" s="194"/>
      <c r="G92" s="205"/>
      <c r="H92" s="192"/>
      <c r="I92" s="188"/>
      <c r="J92" s="206"/>
    </row>
    <row r="93" spans="1:10" s="211" customFormat="1">
      <c r="A93" s="184">
        <v>84</v>
      </c>
      <c r="B93" s="185"/>
      <c r="C93" s="204"/>
      <c r="D93" s="196"/>
      <c r="E93" s="186"/>
      <c r="F93" s="194"/>
      <c r="G93" s="205"/>
      <c r="H93" s="192"/>
      <c r="I93" s="188"/>
      <c r="J93" s="206"/>
    </row>
    <row r="94" spans="1:10" s="211" customFormat="1">
      <c r="A94" s="184">
        <v>85</v>
      </c>
      <c r="B94" s="185"/>
      <c r="C94" s="204"/>
      <c r="D94" s="196"/>
      <c r="E94" s="186"/>
      <c r="F94" s="194"/>
      <c r="G94" s="205"/>
      <c r="H94" s="192"/>
      <c r="I94" s="188"/>
      <c r="J94" s="206"/>
    </row>
    <row r="95" spans="1:10" s="211" customFormat="1">
      <c r="A95" s="184">
        <v>86</v>
      </c>
      <c r="B95" s="185"/>
      <c r="C95" s="204"/>
      <c r="D95" s="196"/>
      <c r="E95" s="186"/>
      <c r="F95" s="194"/>
      <c r="G95" s="205"/>
      <c r="H95" s="192"/>
      <c r="I95" s="188"/>
      <c r="J95" s="206"/>
    </row>
    <row r="96" spans="1:10" s="211" customFormat="1">
      <c r="A96" s="184">
        <v>87</v>
      </c>
      <c r="B96" s="185"/>
      <c r="C96" s="204"/>
      <c r="D96" s="196"/>
      <c r="E96" s="186"/>
      <c r="F96" s="194"/>
      <c r="G96" s="205"/>
      <c r="H96" s="192"/>
      <c r="I96" s="188"/>
      <c r="J96" s="206"/>
    </row>
    <row r="97" spans="1:10" s="211" customFormat="1">
      <c r="A97" s="184">
        <v>88</v>
      </c>
      <c r="B97" s="185"/>
      <c r="C97" s="204"/>
      <c r="D97" s="196"/>
      <c r="E97" s="186"/>
      <c r="F97" s="194"/>
      <c r="G97" s="205"/>
      <c r="H97" s="192"/>
      <c r="I97" s="188"/>
      <c r="J97" s="206"/>
    </row>
    <row r="98" spans="1:10" s="211" customFormat="1">
      <c r="A98" s="184">
        <v>89</v>
      </c>
      <c r="B98" s="185"/>
      <c r="C98" s="204"/>
      <c r="D98" s="196"/>
      <c r="E98" s="186"/>
      <c r="F98" s="194"/>
      <c r="G98" s="205"/>
      <c r="H98" s="192"/>
      <c r="I98" s="188"/>
      <c r="J98" s="206"/>
    </row>
    <row r="99" spans="1:10" s="211" customFormat="1">
      <c r="A99" s="184">
        <v>90</v>
      </c>
      <c r="B99" s="185"/>
      <c r="C99" s="204"/>
      <c r="D99" s="196"/>
      <c r="E99" s="186"/>
      <c r="F99" s="194"/>
      <c r="G99" s="205"/>
      <c r="H99" s="192"/>
      <c r="I99" s="188"/>
      <c r="J99" s="206"/>
    </row>
    <row r="100" spans="1:10" s="211" customFormat="1">
      <c r="A100" s="184">
        <v>91</v>
      </c>
      <c r="B100" s="185"/>
      <c r="C100" s="204"/>
      <c r="D100" s="196"/>
      <c r="E100" s="186"/>
      <c r="F100" s="194"/>
      <c r="G100" s="205"/>
      <c r="H100" s="192"/>
      <c r="I100" s="188"/>
      <c r="J100" s="206"/>
    </row>
    <row r="101" spans="1:10" s="211" customFormat="1">
      <c r="A101" s="184">
        <v>92</v>
      </c>
      <c r="B101" s="185"/>
      <c r="C101" s="204"/>
      <c r="D101" s="196"/>
      <c r="E101" s="186"/>
      <c r="F101" s="194"/>
      <c r="G101" s="205"/>
      <c r="H101" s="192"/>
      <c r="I101" s="188"/>
      <c r="J101" s="206"/>
    </row>
    <row r="102" spans="1:10" s="211" customFormat="1">
      <c r="A102" s="184">
        <v>93</v>
      </c>
      <c r="B102" s="185"/>
      <c r="C102" s="204"/>
      <c r="D102" s="196"/>
      <c r="E102" s="186"/>
      <c r="F102" s="194"/>
      <c r="G102" s="205"/>
      <c r="H102" s="192"/>
      <c r="I102" s="188"/>
      <c r="J102" s="206"/>
    </row>
    <row r="103" spans="1:10" s="211" customFormat="1">
      <c r="A103" s="184">
        <v>94</v>
      </c>
      <c r="B103" s="185"/>
      <c r="C103" s="204"/>
      <c r="D103" s="196"/>
      <c r="E103" s="186"/>
      <c r="F103" s="194"/>
      <c r="G103" s="205"/>
      <c r="H103" s="192"/>
      <c r="I103" s="188"/>
      <c r="J103" s="206"/>
    </row>
    <row r="104" spans="1:10" s="211" customFormat="1">
      <c r="A104" s="184">
        <v>95</v>
      </c>
      <c r="B104" s="185"/>
      <c r="C104" s="204"/>
      <c r="D104" s="196"/>
      <c r="E104" s="186"/>
      <c r="F104" s="194"/>
      <c r="G104" s="205"/>
      <c r="H104" s="192"/>
      <c r="I104" s="188"/>
      <c r="J104" s="206"/>
    </row>
    <row r="105" spans="1:10" s="211" customFormat="1">
      <c r="A105" s="184">
        <v>96</v>
      </c>
      <c r="B105" s="185"/>
      <c r="C105" s="204"/>
      <c r="D105" s="196"/>
      <c r="E105" s="186"/>
      <c r="F105" s="194"/>
      <c r="G105" s="205"/>
      <c r="H105" s="192"/>
      <c r="I105" s="188"/>
      <c r="J105" s="206"/>
    </row>
    <row r="106" spans="1:10" s="211" customFormat="1">
      <c r="A106" s="184">
        <v>97</v>
      </c>
      <c r="B106" s="185"/>
      <c r="C106" s="204"/>
      <c r="D106" s="196"/>
      <c r="E106" s="186"/>
      <c r="F106" s="194"/>
      <c r="G106" s="205"/>
      <c r="H106" s="192"/>
      <c r="I106" s="188"/>
      <c r="J106" s="206"/>
    </row>
    <row r="107" spans="1:10" s="211" customFormat="1">
      <c r="A107" s="184">
        <v>98</v>
      </c>
      <c r="B107" s="185"/>
      <c r="C107" s="204"/>
      <c r="D107" s="196"/>
      <c r="E107" s="186"/>
      <c r="F107" s="194"/>
      <c r="G107" s="205"/>
      <c r="H107" s="192"/>
      <c r="I107" s="188"/>
      <c r="J107" s="206"/>
    </row>
    <row r="108" spans="1:10" s="211" customFormat="1">
      <c r="A108" s="184">
        <v>99</v>
      </c>
      <c r="B108" s="185"/>
      <c r="C108" s="204"/>
      <c r="D108" s="196"/>
      <c r="E108" s="186"/>
      <c r="F108" s="194"/>
      <c r="G108" s="205"/>
      <c r="H108" s="192"/>
      <c r="I108" s="188"/>
      <c r="J108" s="206"/>
    </row>
    <row r="109" spans="1:10" s="211" customFormat="1">
      <c r="A109" s="184">
        <v>100</v>
      </c>
      <c r="B109" s="185"/>
      <c r="C109" s="204"/>
      <c r="D109" s="196"/>
      <c r="E109" s="186"/>
      <c r="F109" s="194"/>
      <c r="G109" s="205"/>
      <c r="H109" s="192"/>
      <c r="I109" s="188"/>
      <c r="J109" s="206"/>
    </row>
  </sheetData>
  <mergeCells count="1">
    <mergeCell ref="A1:J1"/>
  </mergeCells>
  <phoneticPr fontId="8"/>
  <conditionalFormatting sqref="C1 C5:C65465">
    <cfRule type="cellIs" dxfId="6" priority="3" stopIfTrue="1" operator="equal">
      <formula>"警告"</formula>
    </cfRule>
    <cfRule type="cellIs" dxfId="5" priority="4" stopIfTrue="1" operator="equal">
      <formula>"１退場"</formula>
    </cfRule>
    <cfRule type="cellIs" dxfId="4" priority="5" stopIfTrue="1" operator="equal">
      <formula>"２退場"</formula>
    </cfRule>
  </conditionalFormatting>
  <conditionalFormatting sqref="D8:D65465">
    <cfRule type="cellIs" dxfId="3" priority="1" stopIfTrue="1" operator="equal">
      <formula>"４０代"</formula>
    </cfRule>
    <cfRule type="cellIs" dxfId="2" priority="2" stopIfTrue="1" operator="equal">
      <formula>"５０代"</formula>
    </cfRule>
  </conditionalFormatting>
  <conditionalFormatting sqref="G1 G8:G1048576">
    <cfRule type="duplicateValues" dxfId="1" priority="139"/>
  </conditionalFormatting>
  <conditionalFormatting sqref="G8:G1048576 G1">
    <cfRule type="duplicateValues" dxfId="0" priority="137"/>
    <cfRule type="colorScale" priority="138">
      <colorScale>
        <cfvo type="min"/>
        <cfvo type="percentile" val="50"/>
        <cfvo type="max"/>
        <color rgb="FFF8696B"/>
        <color rgb="FFFFEB84"/>
        <color rgb="FF63BE7B"/>
      </colorScale>
    </cfRule>
  </conditionalFormatting>
  <dataValidations count="2">
    <dataValidation imeMode="fullAlpha" allowBlank="1" showInputMessage="1" showErrorMessage="1" sqref="E65528:E131001 JA65528:JA131001 SW65528:SW131001 ACS65528:ACS131001 AMO65528:AMO131001 AWK65528:AWK131001 BGG65528:BGG131001 BQC65528:BQC131001 BZY65528:BZY131001 CJU65528:CJU131001 CTQ65528:CTQ131001 DDM65528:DDM131001 DNI65528:DNI131001 DXE65528:DXE131001 EHA65528:EHA131001 EQW65528:EQW131001 FAS65528:FAS131001 FKO65528:FKO131001 FUK65528:FUK131001 GEG65528:GEG131001 GOC65528:GOC131001 GXY65528:GXY131001 HHU65528:HHU131001 HRQ65528:HRQ131001 IBM65528:IBM131001 ILI65528:ILI131001 IVE65528:IVE131001 JFA65528:JFA131001 JOW65528:JOW131001 JYS65528:JYS131001 KIO65528:KIO131001 KSK65528:KSK131001 LCG65528:LCG131001 LMC65528:LMC131001 LVY65528:LVY131001 MFU65528:MFU131001 MPQ65528:MPQ131001 MZM65528:MZM131001 NJI65528:NJI131001 NTE65528:NTE131001 ODA65528:ODA131001 OMW65528:OMW131001 OWS65528:OWS131001 PGO65528:PGO131001 PQK65528:PQK131001 QAG65528:QAG131001 QKC65528:QKC131001 QTY65528:QTY131001 RDU65528:RDU131001 RNQ65528:RNQ131001 RXM65528:RXM131001 SHI65528:SHI131001 SRE65528:SRE131001 TBA65528:TBA131001 TKW65528:TKW131001 TUS65528:TUS131001 UEO65528:UEO131001 UOK65528:UOK131001 UYG65528:UYG131001 VIC65528:VIC131001 VRY65528:VRY131001 WBU65528:WBU131001 WLQ65528:WLQ131001 WVM65528:WVM131001 E131064:E196537 JA131064:JA196537 SW131064:SW196537 ACS131064:ACS196537 AMO131064:AMO196537 AWK131064:AWK196537 BGG131064:BGG196537 BQC131064:BQC196537 BZY131064:BZY196537 CJU131064:CJU196537 CTQ131064:CTQ196537 DDM131064:DDM196537 DNI131064:DNI196537 DXE131064:DXE196537 EHA131064:EHA196537 EQW131064:EQW196537 FAS131064:FAS196537 FKO131064:FKO196537 FUK131064:FUK196537 GEG131064:GEG196537 GOC131064:GOC196537 GXY131064:GXY196537 HHU131064:HHU196537 HRQ131064:HRQ196537 IBM131064:IBM196537 ILI131064:ILI196537 IVE131064:IVE196537 JFA131064:JFA196537 JOW131064:JOW196537 JYS131064:JYS196537 KIO131064:KIO196537 KSK131064:KSK196537 LCG131064:LCG196537 LMC131064:LMC196537 LVY131064:LVY196537 MFU131064:MFU196537 MPQ131064:MPQ196537 MZM131064:MZM196537 NJI131064:NJI196537 NTE131064:NTE196537 ODA131064:ODA196537 OMW131064:OMW196537 OWS131064:OWS196537 PGO131064:PGO196537 PQK131064:PQK196537 QAG131064:QAG196537 QKC131064:QKC196537 QTY131064:QTY196537 RDU131064:RDU196537 RNQ131064:RNQ196537 RXM131064:RXM196537 SHI131064:SHI196537 SRE131064:SRE196537 TBA131064:TBA196537 TKW131064:TKW196537 TUS131064:TUS196537 UEO131064:UEO196537 UOK131064:UOK196537 UYG131064:UYG196537 VIC131064:VIC196537 VRY131064:VRY196537 WBU131064:WBU196537 WLQ131064:WLQ196537 WVM131064:WVM196537 E196600:E262073 JA196600:JA262073 SW196600:SW262073 ACS196600:ACS262073 AMO196600:AMO262073 AWK196600:AWK262073 BGG196600:BGG262073 BQC196600:BQC262073 BZY196600:BZY262073 CJU196600:CJU262073 CTQ196600:CTQ262073 DDM196600:DDM262073 DNI196600:DNI262073 DXE196600:DXE262073 EHA196600:EHA262073 EQW196600:EQW262073 FAS196600:FAS262073 FKO196600:FKO262073 FUK196600:FUK262073 GEG196600:GEG262073 GOC196600:GOC262073 GXY196600:GXY262073 HHU196600:HHU262073 HRQ196600:HRQ262073 IBM196600:IBM262073 ILI196600:ILI262073 IVE196600:IVE262073 JFA196600:JFA262073 JOW196600:JOW262073 JYS196600:JYS262073 KIO196600:KIO262073 KSK196600:KSK262073 LCG196600:LCG262073 LMC196600:LMC262073 LVY196600:LVY262073 MFU196600:MFU262073 MPQ196600:MPQ262073 MZM196600:MZM262073 NJI196600:NJI262073 NTE196600:NTE262073 ODA196600:ODA262073 OMW196600:OMW262073 OWS196600:OWS262073 PGO196600:PGO262073 PQK196600:PQK262073 QAG196600:QAG262073 QKC196600:QKC262073 QTY196600:QTY262073 RDU196600:RDU262073 RNQ196600:RNQ262073 RXM196600:RXM262073 SHI196600:SHI262073 SRE196600:SRE262073 TBA196600:TBA262073 TKW196600:TKW262073 TUS196600:TUS262073 UEO196600:UEO262073 UOK196600:UOK262073 UYG196600:UYG262073 VIC196600:VIC262073 VRY196600:VRY262073 WBU196600:WBU262073 WLQ196600:WLQ262073 WVM196600:WVM262073 E262136:E327609 JA262136:JA327609 SW262136:SW327609 ACS262136:ACS327609 AMO262136:AMO327609 AWK262136:AWK327609 BGG262136:BGG327609 BQC262136:BQC327609 BZY262136:BZY327609 CJU262136:CJU327609 CTQ262136:CTQ327609 DDM262136:DDM327609 DNI262136:DNI327609 DXE262136:DXE327609 EHA262136:EHA327609 EQW262136:EQW327609 FAS262136:FAS327609 FKO262136:FKO327609 FUK262136:FUK327609 GEG262136:GEG327609 GOC262136:GOC327609 GXY262136:GXY327609 HHU262136:HHU327609 HRQ262136:HRQ327609 IBM262136:IBM327609 ILI262136:ILI327609 IVE262136:IVE327609 JFA262136:JFA327609 JOW262136:JOW327609 JYS262136:JYS327609 KIO262136:KIO327609 KSK262136:KSK327609 LCG262136:LCG327609 LMC262136:LMC327609 LVY262136:LVY327609 MFU262136:MFU327609 MPQ262136:MPQ327609 MZM262136:MZM327609 NJI262136:NJI327609 NTE262136:NTE327609 ODA262136:ODA327609 OMW262136:OMW327609 OWS262136:OWS327609 PGO262136:PGO327609 PQK262136:PQK327609 QAG262136:QAG327609 QKC262136:QKC327609 QTY262136:QTY327609 RDU262136:RDU327609 RNQ262136:RNQ327609 RXM262136:RXM327609 SHI262136:SHI327609 SRE262136:SRE327609 TBA262136:TBA327609 TKW262136:TKW327609 TUS262136:TUS327609 UEO262136:UEO327609 UOK262136:UOK327609 UYG262136:UYG327609 VIC262136:VIC327609 VRY262136:VRY327609 WBU262136:WBU327609 WLQ262136:WLQ327609 WVM262136:WVM327609 E327672:E393145 JA327672:JA393145 SW327672:SW393145 ACS327672:ACS393145 AMO327672:AMO393145 AWK327672:AWK393145 BGG327672:BGG393145 BQC327672:BQC393145 BZY327672:BZY393145 CJU327672:CJU393145 CTQ327672:CTQ393145 DDM327672:DDM393145 DNI327672:DNI393145 DXE327672:DXE393145 EHA327672:EHA393145 EQW327672:EQW393145 FAS327672:FAS393145 FKO327672:FKO393145 FUK327672:FUK393145 GEG327672:GEG393145 GOC327672:GOC393145 GXY327672:GXY393145 HHU327672:HHU393145 HRQ327672:HRQ393145 IBM327672:IBM393145 ILI327672:ILI393145 IVE327672:IVE393145 JFA327672:JFA393145 JOW327672:JOW393145 JYS327672:JYS393145 KIO327672:KIO393145 KSK327672:KSK393145 LCG327672:LCG393145 LMC327672:LMC393145 LVY327672:LVY393145 MFU327672:MFU393145 MPQ327672:MPQ393145 MZM327672:MZM393145 NJI327672:NJI393145 NTE327672:NTE393145 ODA327672:ODA393145 OMW327672:OMW393145 OWS327672:OWS393145 PGO327672:PGO393145 PQK327672:PQK393145 QAG327672:QAG393145 QKC327672:QKC393145 QTY327672:QTY393145 RDU327672:RDU393145 RNQ327672:RNQ393145 RXM327672:RXM393145 SHI327672:SHI393145 SRE327672:SRE393145 TBA327672:TBA393145 TKW327672:TKW393145 TUS327672:TUS393145 UEO327672:UEO393145 UOK327672:UOK393145 UYG327672:UYG393145 VIC327672:VIC393145 VRY327672:VRY393145 WBU327672:WBU393145 WLQ327672:WLQ393145 WVM327672:WVM393145 E393208:E458681 JA393208:JA458681 SW393208:SW458681 ACS393208:ACS458681 AMO393208:AMO458681 AWK393208:AWK458681 BGG393208:BGG458681 BQC393208:BQC458681 BZY393208:BZY458681 CJU393208:CJU458681 CTQ393208:CTQ458681 DDM393208:DDM458681 DNI393208:DNI458681 DXE393208:DXE458681 EHA393208:EHA458681 EQW393208:EQW458681 FAS393208:FAS458681 FKO393208:FKO458681 FUK393208:FUK458681 GEG393208:GEG458681 GOC393208:GOC458681 GXY393208:GXY458681 HHU393208:HHU458681 HRQ393208:HRQ458681 IBM393208:IBM458681 ILI393208:ILI458681 IVE393208:IVE458681 JFA393208:JFA458681 JOW393208:JOW458681 JYS393208:JYS458681 KIO393208:KIO458681 KSK393208:KSK458681 LCG393208:LCG458681 LMC393208:LMC458681 LVY393208:LVY458681 MFU393208:MFU458681 MPQ393208:MPQ458681 MZM393208:MZM458681 NJI393208:NJI458681 NTE393208:NTE458681 ODA393208:ODA458681 OMW393208:OMW458681 OWS393208:OWS458681 PGO393208:PGO458681 PQK393208:PQK458681 QAG393208:QAG458681 QKC393208:QKC458681 QTY393208:QTY458681 RDU393208:RDU458681 RNQ393208:RNQ458681 RXM393208:RXM458681 SHI393208:SHI458681 SRE393208:SRE458681 TBA393208:TBA458681 TKW393208:TKW458681 TUS393208:TUS458681 UEO393208:UEO458681 UOK393208:UOK458681 UYG393208:UYG458681 VIC393208:VIC458681 VRY393208:VRY458681 WBU393208:WBU458681 WLQ393208:WLQ458681 WVM393208:WVM458681 E458744:E524217 JA458744:JA524217 SW458744:SW524217 ACS458744:ACS524217 AMO458744:AMO524217 AWK458744:AWK524217 BGG458744:BGG524217 BQC458744:BQC524217 BZY458744:BZY524217 CJU458744:CJU524217 CTQ458744:CTQ524217 DDM458744:DDM524217 DNI458744:DNI524217 DXE458744:DXE524217 EHA458744:EHA524217 EQW458744:EQW524217 FAS458744:FAS524217 FKO458744:FKO524217 FUK458744:FUK524217 GEG458744:GEG524217 GOC458744:GOC524217 GXY458744:GXY524217 HHU458744:HHU524217 HRQ458744:HRQ524217 IBM458744:IBM524217 ILI458744:ILI524217 IVE458744:IVE524217 JFA458744:JFA524217 JOW458744:JOW524217 JYS458744:JYS524217 KIO458744:KIO524217 KSK458744:KSK524217 LCG458744:LCG524217 LMC458744:LMC524217 LVY458744:LVY524217 MFU458744:MFU524217 MPQ458744:MPQ524217 MZM458744:MZM524217 NJI458744:NJI524217 NTE458744:NTE524217 ODA458744:ODA524217 OMW458744:OMW524217 OWS458744:OWS524217 PGO458744:PGO524217 PQK458744:PQK524217 QAG458744:QAG524217 QKC458744:QKC524217 QTY458744:QTY524217 RDU458744:RDU524217 RNQ458744:RNQ524217 RXM458744:RXM524217 SHI458744:SHI524217 SRE458744:SRE524217 TBA458744:TBA524217 TKW458744:TKW524217 TUS458744:TUS524217 UEO458744:UEO524217 UOK458744:UOK524217 UYG458744:UYG524217 VIC458744:VIC524217 VRY458744:VRY524217 WBU458744:WBU524217 WLQ458744:WLQ524217 WVM458744:WVM524217 E524280:E589753 JA524280:JA589753 SW524280:SW589753 ACS524280:ACS589753 AMO524280:AMO589753 AWK524280:AWK589753 BGG524280:BGG589753 BQC524280:BQC589753 BZY524280:BZY589753 CJU524280:CJU589753 CTQ524280:CTQ589753 DDM524280:DDM589753 DNI524280:DNI589753 DXE524280:DXE589753 EHA524280:EHA589753 EQW524280:EQW589753 FAS524280:FAS589753 FKO524280:FKO589753 FUK524280:FUK589753 GEG524280:GEG589753 GOC524280:GOC589753 GXY524280:GXY589753 HHU524280:HHU589753 HRQ524280:HRQ589753 IBM524280:IBM589753 ILI524280:ILI589753 IVE524280:IVE589753 JFA524280:JFA589753 JOW524280:JOW589753 JYS524280:JYS589753 KIO524280:KIO589753 KSK524280:KSK589753 LCG524280:LCG589753 LMC524280:LMC589753 LVY524280:LVY589753 MFU524280:MFU589753 MPQ524280:MPQ589753 MZM524280:MZM589753 NJI524280:NJI589753 NTE524280:NTE589753 ODA524280:ODA589753 OMW524280:OMW589753 OWS524280:OWS589753 PGO524280:PGO589753 PQK524280:PQK589753 QAG524280:QAG589753 QKC524280:QKC589753 QTY524280:QTY589753 RDU524280:RDU589753 RNQ524280:RNQ589753 RXM524280:RXM589753 SHI524280:SHI589753 SRE524280:SRE589753 TBA524280:TBA589753 TKW524280:TKW589753 TUS524280:TUS589753 UEO524280:UEO589753 UOK524280:UOK589753 UYG524280:UYG589753 VIC524280:VIC589753 VRY524280:VRY589753 WBU524280:WBU589753 WLQ524280:WLQ589753 WVM524280:WVM589753 E589816:E655289 JA589816:JA655289 SW589816:SW655289 ACS589816:ACS655289 AMO589816:AMO655289 AWK589816:AWK655289 BGG589816:BGG655289 BQC589816:BQC655289 BZY589816:BZY655289 CJU589816:CJU655289 CTQ589816:CTQ655289 DDM589816:DDM655289 DNI589816:DNI655289 DXE589816:DXE655289 EHA589816:EHA655289 EQW589816:EQW655289 FAS589816:FAS655289 FKO589816:FKO655289 FUK589816:FUK655289 GEG589816:GEG655289 GOC589816:GOC655289 GXY589816:GXY655289 HHU589816:HHU655289 HRQ589816:HRQ655289 IBM589816:IBM655289 ILI589816:ILI655289 IVE589816:IVE655289 JFA589816:JFA655289 JOW589816:JOW655289 JYS589816:JYS655289 KIO589816:KIO655289 KSK589816:KSK655289 LCG589816:LCG655289 LMC589816:LMC655289 LVY589816:LVY655289 MFU589816:MFU655289 MPQ589816:MPQ655289 MZM589816:MZM655289 NJI589816:NJI655289 NTE589816:NTE655289 ODA589816:ODA655289 OMW589816:OMW655289 OWS589816:OWS655289 PGO589816:PGO655289 PQK589816:PQK655289 QAG589816:QAG655289 QKC589816:QKC655289 QTY589816:QTY655289 RDU589816:RDU655289 RNQ589816:RNQ655289 RXM589816:RXM655289 SHI589816:SHI655289 SRE589816:SRE655289 TBA589816:TBA655289 TKW589816:TKW655289 TUS589816:TUS655289 UEO589816:UEO655289 UOK589816:UOK655289 UYG589816:UYG655289 VIC589816:VIC655289 VRY589816:VRY655289 WBU589816:WBU655289 WLQ589816:WLQ655289 WVM589816:WVM655289 E655352:E720825 JA655352:JA720825 SW655352:SW720825 ACS655352:ACS720825 AMO655352:AMO720825 AWK655352:AWK720825 BGG655352:BGG720825 BQC655352:BQC720825 BZY655352:BZY720825 CJU655352:CJU720825 CTQ655352:CTQ720825 DDM655352:DDM720825 DNI655352:DNI720825 DXE655352:DXE720825 EHA655352:EHA720825 EQW655352:EQW720825 FAS655352:FAS720825 FKO655352:FKO720825 FUK655352:FUK720825 GEG655352:GEG720825 GOC655352:GOC720825 GXY655352:GXY720825 HHU655352:HHU720825 HRQ655352:HRQ720825 IBM655352:IBM720825 ILI655352:ILI720825 IVE655352:IVE720825 JFA655352:JFA720825 JOW655352:JOW720825 JYS655352:JYS720825 KIO655352:KIO720825 KSK655352:KSK720825 LCG655352:LCG720825 LMC655352:LMC720825 LVY655352:LVY720825 MFU655352:MFU720825 MPQ655352:MPQ720825 MZM655352:MZM720825 NJI655352:NJI720825 NTE655352:NTE720825 ODA655352:ODA720825 OMW655352:OMW720825 OWS655352:OWS720825 PGO655352:PGO720825 PQK655352:PQK720825 QAG655352:QAG720825 QKC655352:QKC720825 QTY655352:QTY720825 RDU655352:RDU720825 RNQ655352:RNQ720825 RXM655352:RXM720825 SHI655352:SHI720825 SRE655352:SRE720825 TBA655352:TBA720825 TKW655352:TKW720825 TUS655352:TUS720825 UEO655352:UEO720825 UOK655352:UOK720825 UYG655352:UYG720825 VIC655352:VIC720825 VRY655352:VRY720825 WBU655352:WBU720825 WLQ655352:WLQ720825 WVM655352:WVM720825 E720888:E786361 JA720888:JA786361 SW720888:SW786361 ACS720888:ACS786361 AMO720888:AMO786361 AWK720888:AWK786361 BGG720888:BGG786361 BQC720888:BQC786361 BZY720888:BZY786361 CJU720888:CJU786361 CTQ720888:CTQ786361 DDM720888:DDM786361 DNI720888:DNI786361 DXE720888:DXE786361 EHA720888:EHA786361 EQW720888:EQW786361 FAS720888:FAS786361 FKO720888:FKO786361 FUK720888:FUK786361 GEG720888:GEG786361 GOC720888:GOC786361 GXY720888:GXY786361 HHU720888:HHU786361 HRQ720888:HRQ786361 IBM720888:IBM786361 ILI720888:ILI786361 IVE720888:IVE786361 JFA720888:JFA786361 JOW720888:JOW786361 JYS720888:JYS786361 KIO720888:KIO786361 KSK720888:KSK786361 LCG720888:LCG786361 LMC720888:LMC786361 LVY720888:LVY786361 MFU720888:MFU786361 MPQ720888:MPQ786361 MZM720888:MZM786361 NJI720888:NJI786361 NTE720888:NTE786361 ODA720888:ODA786361 OMW720888:OMW786361 OWS720888:OWS786361 PGO720888:PGO786361 PQK720888:PQK786361 QAG720888:QAG786361 QKC720888:QKC786361 QTY720888:QTY786361 RDU720888:RDU786361 RNQ720888:RNQ786361 RXM720888:RXM786361 SHI720888:SHI786361 SRE720888:SRE786361 TBA720888:TBA786361 TKW720888:TKW786361 TUS720888:TUS786361 UEO720888:UEO786361 UOK720888:UOK786361 UYG720888:UYG786361 VIC720888:VIC786361 VRY720888:VRY786361 WBU720888:WBU786361 WLQ720888:WLQ786361 WVM720888:WVM786361 E786424:E851897 JA786424:JA851897 SW786424:SW851897 ACS786424:ACS851897 AMO786424:AMO851897 AWK786424:AWK851897 BGG786424:BGG851897 BQC786424:BQC851897 BZY786424:BZY851897 CJU786424:CJU851897 CTQ786424:CTQ851897 DDM786424:DDM851897 DNI786424:DNI851897 DXE786424:DXE851897 EHA786424:EHA851897 EQW786424:EQW851897 FAS786424:FAS851897 FKO786424:FKO851897 FUK786424:FUK851897 GEG786424:GEG851897 GOC786424:GOC851897 GXY786424:GXY851897 HHU786424:HHU851897 HRQ786424:HRQ851897 IBM786424:IBM851897 ILI786424:ILI851897 IVE786424:IVE851897 JFA786424:JFA851897 JOW786424:JOW851897 JYS786424:JYS851897 KIO786424:KIO851897 KSK786424:KSK851897 LCG786424:LCG851897 LMC786424:LMC851897 LVY786424:LVY851897 MFU786424:MFU851897 MPQ786424:MPQ851897 MZM786424:MZM851897 NJI786424:NJI851897 NTE786424:NTE851897 ODA786424:ODA851897 OMW786424:OMW851897 OWS786424:OWS851897 PGO786424:PGO851897 PQK786424:PQK851897 QAG786424:QAG851897 QKC786424:QKC851897 QTY786424:QTY851897 RDU786424:RDU851897 RNQ786424:RNQ851897 RXM786424:RXM851897 SHI786424:SHI851897 SRE786424:SRE851897 TBA786424:TBA851897 TKW786424:TKW851897 TUS786424:TUS851897 UEO786424:UEO851897 UOK786424:UOK851897 UYG786424:UYG851897 VIC786424:VIC851897 VRY786424:VRY851897 WBU786424:WBU851897 WLQ786424:WLQ851897 WVM786424:WVM851897 E851960:E917433 JA851960:JA917433 SW851960:SW917433 ACS851960:ACS917433 AMO851960:AMO917433 AWK851960:AWK917433 BGG851960:BGG917433 BQC851960:BQC917433 BZY851960:BZY917433 CJU851960:CJU917433 CTQ851960:CTQ917433 DDM851960:DDM917433 DNI851960:DNI917433 DXE851960:DXE917433 EHA851960:EHA917433 EQW851960:EQW917433 FAS851960:FAS917433 FKO851960:FKO917433 FUK851960:FUK917433 GEG851960:GEG917433 GOC851960:GOC917433 GXY851960:GXY917433 HHU851960:HHU917433 HRQ851960:HRQ917433 IBM851960:IBM917433 ILI851960:ILI917433 IVE851960:IVE917433 JFA851960:JFA917433 JOW851960:JOW917433 JYS851960:JYS917433 KIO851960:KIO917433 KSK851960:KSK917433 LCG851960:LCG917433 LMC851960:LMC917433 LVY851960:LVY917433 MFU851960:MFU917433 MPQ851960:MPQ917433 MZM851960:MZM917433 NJI851960:NJI917433 NTE851960:NTE917433 ODA851960:ODA917433 OMW851960:OMW917433 OWS851960:OWS917433 PGO851960:PGO917433 PQK851960:PQK917433 QAG851960:QAG917433 QKC851960:QKC917433 QTY851960:QTY917433 RDU851960:RDU917433 RNQ851960:RNQ917433 RXM851960:RXM917433 SHI851960:SHI917433 SRE851960:SRE917433 TBA851960:TBA917433 TKW851960:TKW917433 TUS851960:TUS917433 UEO851960:UEO917433 UOK851960:UOK917433 UYG851960:UYG917433 VIC851960:VIC917433 VRY851960:VRY917433 WBU851960:WBU917433 WLQ851960:WLQ917433 WVM851960:WVM917433 E917496:E982969 JA917496:JA982969 SW917496:SW982969 ACS917496:ACS982969 AMO917496:AMO982969 AWK917496:AWK982969 BGG917496:BGG982969 BQC917496:BQC982969 BZY917496:BZY982969 CJU917496:CJU982969 CTQ917496:CTQ982969 DDM917496:DDM982969 DNI917496:DNI982969 DXE917496:DXE982969 EHA917496:EHA982969 EQW917496:EQW982969 FAS917496:FAS982969 FKO917496:FKO982969 FUK917496:FUK982969 GEG917496:GEG982969 GOC917496:GOC982969 GXY917496:GXY982969 HHU917496:HHU982969 HRQ917496:HRQ982969 IBM917496:IBM982969 ILI917496:ILI982969 IVE917496:IVE982969 JFA917496:JFA982969 JOW917496:JOW982969 JYS917496:JYS982969 KIO917496:KIO982969 KSK917496:KSK982969 LCG917496:LCG982969 LMC917496:LMC982969 LVY917496:LVY982969 MFU917496:MFU982969 MPQ917496:MPQ982969 MZM917496:MZM982969 NJI917496:NJI982969 NTE917496:NTE982969 ODA917496:ODA982969 OMW917496:OMW982969 OWS917496:OWS982969 PGO917496:PGO982969 PQK917496:PQK982969 QAG917496:QAG982969 QKC917496:QKC982969 QTY917496:QTY982969 RDU917496:RDU982969 RNQ917496:RNQ982969 RXM917496:RXM982969 SHI917496:SHI982969 SRE917496:SRE982969 TBA917496:TBA982969 TKW917496:TKW982969 TUS917496:TUS982969 UEO917496:UEO982969 UOK917496:UOK982969 UYG917496:UYG982969 VIC917496:VIC982969 VRY917496:VRY982969 WBU917496:WBU982969 WLQ917496:WLQ982969 WVM917496:WVM982969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I65468 JE65468 TA65468 ACW65468 AMS65468 AWO65468 BGK65468 BQG65468 CAC65468 CJY65468 CTU65468 DDQ65468 DNM65468 DXI65468 EHE65468 ERA65468 FAW65468 FKS65468 FUO65468 GEK65468 GOG65468 GYC65468 HHY65468 HRU65468 IBQ65468 ILM65468 IVI65468 JFE65468 JPA65468 JYW65468 KIS65468 KSO65468 LCK65468 LMG65468 LWC65468 MFY65468 MPU65468 MZQ65468 NJM65468 NTI65468 ODE65468 ONA65468 OWW65468 PGS65468 PQO65468 QAK65468 QKG65468 QUC65468 RDY65468 RNU65468 RXQ65468 SHM65468 SRI65468 TBE65468 TLA65468 TUW65468 UES65468 UOO65468 UYK65468 VIG65468 VSC65468 WBY65468 WLU65468 WVQ65468 I131004 JE131004 TA131004 ACW131004 AMS131004 AWO131004 BGK131004 BQG131004 CAC131004 CJY131004 CTU131004 DDQ131004 DNM131004 DXI131004 EHE131004 ERA131004 FAW131004 FKS131004 FUO131004 GEK131004 GOG131004 GYC131004 HHY131004 HRU131004 IBQ131004 ILM131004 IVI131004 JFE131004 JPA131004 JYW131004 KIS131004 KSO131004 LCK131004 LMG131004 LWC131004 MFY131004 MPU131004 MZQ131004 NJM131004 NTI131004 ODE131004 ONA131004 OWW131004 PGS131004 PQO131004 QAK131004 QKG131004 QUC131004 RDY131004 RNU131004 RXQ131004 SHM131004 SRI131004 TBE131004 TLA131004 TUW131004 UES131004 UOO131004 UYK131004 VIG131004 VSC131004 WBY131004 WLU131004 WVQ131004 I196540 JE196540 TA196540 ACW196540 AMS196540 AWO196540 BGK196540 BQG196540 CAC196540 CJY196540 CTU196540 DDQ196540 DNM196540 DXI196540 EHE196540 ERA196540 FAW196540 FKS196540 FUO196540 GEK196540 GOG196540 GYC196540 HHY196540 HRU196540 IBQ196540 ILM196540 IVI196540 JFE196540 JPA196540 JYW196540 KIS196540 KSO196540 LCK196540 LMG196540 LWC196540 MFY196540 MPU196540 MZQ196540 NJM196540 NTI196540 ODE196540 ONA196540 OWW196540 PGS196540 PQO196540 QAK196540 QKG196540 QUC196540 RDY196540 RNU196540 RXQ196540 SHM196540 SRI196540 TBE196540 TLA196540 TUW196540 UES196540 UOO196540 UYK196540 VIG196540 VSC196540 WBY196540 WLU196540 WVQ196540 I262076 JE262076 TA262076 ACW262076 AMS262076 AWO262076 BGK262076 BQG262076 CAC262076 CJY262076 CTU262076 DDQ262076 DNM262076 DXI262076 EHE262076 ERA262076 FAW262076 FKS262076 FUO262076 GEK262076 GOG262076 GYC262076 HHY262076 HRU262076 IBQ262076 ILM262076 IVI262076 JFE262076 JPA262076 JYW262076 KIS262076 KSO262076 LCK262076 LMG262076 LWC262076 MFY262076 MPU262076 MZQ262076 NJM262076 NTI262076 ODE262076 ONA262076 OWW262076 PGS262076 PQO262076 QAK262076 QKG262076 QUC262076 RDY262076 RNU262076 RXQ262076 SHM262076 SRI262076 TBE262076 TLA262076 TUW262076 UES262076 UOO262076 UYK262076 VIG262076 VSC262076 WBY262076 WLU262076 WVQ262076 I327612 JE327612 TA327612 ACW327612 AMS327612 AWO327612 BGK327612 BQG327612 CAC327612 CJY327612 CTU327612 DDQ327612 DNM327612 DXI327612 EHE327612 ERA327612 FAW327612 FKS327612 FUO327612 GEK327612 GOG327612 GYC327612 HHY327612 HRU327612 IBQ327612 ILM327612 IVI327612 JFE327612 JPA327612 JYW327612 KIS327612 KSO327612 LCK327612 LMG327612 LWC327612 MFY327612 MPU327612 MZQ327612 NJM327612 NTI327612 ODE327612 ONA327612 OWW327612 PGS327612 PQO327612 QAK327612 QKG327612 QUC327612 RDY327612 RNU327612 RXQ327612 SHM327612 SRI327612 TBE327612 TLA327612 TUW327612 UES327612 UOO327612 UYK327612 VIG327612 VSC327612 WBY327612 WLU327612 WVQ327612 I393148 JE393148 TA393148 ACW393148 AMS393148 AWO393148 BGK393148 BQG393148 CAC393148 CJY393148 CTU393148 DDQ393148 DNM393148 DXI393148 EHE393148 ERA393148 FAW393148 FKS393148 FUO393148 GEK393148 GOG393148 GYC393148 HHY393148 HRU393148 IBQ393148 ILM393148 IVI393148 JFE393148 JPA393148 JYW393148 KIS393148 KSO393148 LCK393148 LMG393148 LWC393148 MFY393148 MPU393148 MZQ393148 NJM393148 NTI393148 ODE393148 ONA393148 OWW393148 PGS393148 PQO393148 QAK393148 QKG393148 QUC393148 RDY393148 RNU393148 RXQ393148 SHM393148 SRI393148 TBE393148 TLA393148 TUW393148 UES393148 UOO393148 UYK393148 VIG393148 VSC393148 WBY393148 WLU393148 WVQ393148 I458684 JE458684 TA458684 ACW458684 AMS458684 AWO458684 BGK458684 BQG458684 CAC458684 CJY458684 CTU458684 DDQ458684 DNM458684 DXI458684 EHE458684 ERA458684 FAW458684 FKS458684 FUO458684 GEK458684 GOG458684 GYC458684 HHY458684 HRU458684 IBQ458684 ILM458684 IVI458684 JFE458684 JPA458684 JYW458684 KIS458684 KSO458684 LCK458684 LMG458684 LWC458684 MFY458684 MPU458684 MZQ458684 NJM458684 NTI458684 ODE458684 ONA458684 OWW458684 PGS458684 PQO458684 QAK458684 QKG458684 QUC458684 RDY458684 RNU458684 RXQ458684 SHM458684 SRI458684 TBE458684 TLA458684 TUW458684 UES458684 UOO458684 UYK458684 VIG458684 VSC458684 WBY458684 WLU458684 WVQ458684 I524220 JE524220 TA524220 ACW524220 AMS524220 AWO524220 BGK524220 BQG524220 CAC524220 CJY524220 CTU524220 DDQ524220 DNM524220 DXI524220 EHE524220 ERA524220 FAW524220 FKS524220 FUO524220 GEK524220 GOG524220 GYC524220 HHY524220 HRU524220 IBQ524220 ILM524220 IVI524220 JFE524220 JPA524220 JYW524220 KIS524220 KSO524220 LCK524220 LMG524220 LWC524220 MFY524220 MPU524220 MZQ524220 NJM524220 NTI524220 ODE524220 ONA524220 OWW524220 PGS524220 PQO524220 QAK524220 QKG524220 QUC524220 RDY524220 RNU524220 RXQ524220 SHM524220 SRI524220 TBE524220 TLA524220 TUW524220 UES524220 UOO524220 UYK524220 VIG524220 VSC524220 WBY524220 WLU524220 WVQ524220 I589756 JE589756 TA589756 ACW589756 AMS589756 AWO589756 BGK589756 BQG589756 CAC589756 CJY589756 CTU589756 DDQ589756 DNM589756 DXI589756 EHE589756 ERA589756 FAW589756 FKS589756 FUO589756 GEK589756 GOG589756 GYC589756 HHY589756 HRU589756 IBQ589756 ILM589756 IVI589756 JFE589756 JPA589756 JYW589756 KIS589756 KSO589756 LCK589756 LMG589756 LWC589756 MFY589756 MPU589756 MZQ589756 NJM589756 NTI589756 ODE589756 ONA589756 OWW589756 PGS589756 PQO589756 QAK589756 QKG589756 QUC589756 RDY589756 RNU589756 RXQ589756 SHM589756 SRI589756 TBE589756 TLA589756 TUW589756 UES589756 UOO589756 UYK589756 VIG589756 VSC589756 WBY589756 WLU589756 WVQ589756 I655292 JE655292 TA655292 ACW655292 AMS655292 AWO655292 BGK655292 BQG655292 CAC655292 CJY655292 CTU655292 DDQ655292 DNM655292 DXI655292 EHE655292 ERA655292 FAW655292 FKS655292 FUO655292 GEK655292 GOG655292 GYC655292 HHY655292 HRU655292 IBQ655292 ILM655292 IVI655292 JFE655292 JPA655292 JYW655292 KIS655292 KSO655292 LCK655292 LMG655292 LWC655292 MFY655292 MPU655292 MZQ655292 NJM655292 NTI655292 ODE655292 ONA655292 OWW655292 PGS655292 PQO655292 QAK655292 QKG655292 QUC655292 RDY655292 RNU655292 RXQ655292 SHM655292 SRI655292 TBE655292 TLA655292 TUW655292 UES655292 UOO655292 UYK655292 VIG655292 VSC655292 WBY655292 WLU655292 WVQ655292 I720828 JE720828 TA720828 ACW720828 AMS720828 AWO720828 BGK720828 BQG720828 CAC720828 CJY720828 CTU720828 DDQ720828 DNM720828 DXI720828 EHE720828 ERA720828 FAW720828 FKS720828 FUO720828 GEK720828 GOG720828 GYC720828 HHY720828 HRU720828 IBQ720828 ILM720828 IVI720828 JFE720828 JPA720828 JYW720828 KIS720828 KSO720828 LCK720828 LMG720828 LWC720828 MFY720828 MPU720828 MZQ720828 NJM720828 NTI720828 ODE720828 ONA720828 OWW720828 PGS720828 PQO720828 QAK720828 QKG720828 QUC720828 RDY720828 RNU720828 RXQ720828 SHM720828 SRI720828 TBE720828 TLA720828 TUW720828 UES720828 UOO720828 UYK720828 VIG720828 VSC720828 WBY720828 WLU720828 WVQ720828 I786364 JE786364 TA786364 ACW786364 AMS786364 AWO786364 BGK786364 BQG786364 CAC786364 CJY786364 CTU786364 DDQ786364 DNM786364 DXI786364 EHE786364 ERA786364 FAW786364 FKS786364 FUO786364 GEK786364 GOG786364 GYC786364 HHY786364 HRU786364 IBQ786364 ILM786364 IVI786364 JFE786364 JPA786364 JYW786364 KIS786364 KSO786364 LCK786364 LMG786364 LWC786364 MFY786364 MPU786364 MZQ786364 NJM786364 NTI786364 ODE786364 ONA786364 OWW786364 PGS786364 PQO786364 QAK786364 QKG786364 QUC786364 RDY786364 RNU786364 RXQ786364 SHM786364 SRI786364 TBE786364 TLA786364 TUW786364 UES786364 UOO786364 UYK786364 VIG786364 VSC786364 WBY786364 WLU786364 WVQ786364 I851900 JE851900 TA851900 ACW851900 AMS851900 AWO851900 BGK851900 BQG851900 CAC851900 CJY851900 CTU851900 DDQ851900 DNM851900 DXI851900 EHE851900 ERA851900 FAW851900 FKS851900 FUO851900 GEK851900 GOG851900 GYC851900 HHY851900 HRU851900 IBQ851900 ILM851900 IVI851900 JFE851900 JPA851900 JYW851900 KIS851900 KSO851900 LCK851900 LMG851900 LWC851900 MFY851900 MPU851900 MZQ851900 NJM851900 NTI851900 ODE851900 ONA851900 OWW851900 PGS851900 PQO851900 QAK851900 QKG851900 QUC851900 RDY851900 RNU851900 RXQ851900 SHM851900 SRI851900 TBE851900 TLA851900 TUW851900 UES851900 UOO851900 UYK851900 VIG851900 VSC851900 WBY851900 WLU851900 WVQ851900 I917436 JE917436 TA917436 ACW917436 AMS917436 AWO917436 BGK917436 BQG917436 CAC917436 CJY917436 CTU917436 DDQ917436 DNM917436 DXI917436 EHE917436 ERA917436 FAW917436 FKS917436 FUO917436 GEK917436 GOG917436 GYC917436 HHY917436 HRU917436 IBQ917436 ILM917436 IVI917436 JFE917436 JPA917436 JYW917436 KIS917436 KSO917436 LCK917436 LMG917436 LWC917436 MFY917436 MPU917436 MZQ917436 NJM917436 NTI917436 ODE917436 ONA917436 OWW917436 PGS917436 PQO917436 QAK917436 QKG917436 QUC917436 RDY917436 RNU917436 RXQ917436 SHM917436 SRI917436 TBE917436 TLA917436 TUW917436 UES917436 UOO917436 UYK917436 VIG917436 VSC917436 WBY917436 WLU917436 WVQ917436 I982972 JE982972 TA982972 ACW982972 AMS982972 AWO982972 BGK982972 BQG982972 CAC982972 CJY982972 CTU982972 DDQ982972 DNM982972 DXI982972 EHE982972 ERA982972 FAW982972 FKS982972 FUO982972 GEK982972 GOG982972 GYC982972 HHY982972 HRU982972 IBQ982972 ILM982972 IVI982972 JFE982972 JPA982972 JYW982972 KIS982972 KSO982972 LCK982972 LMG982972 LWC982972 MFY982972 MPU982972 MZQ982972 NJM982972 NTI982972 ODE982972 ONA982972 OWW982972 PGS982972 PQO982972 QAK982972 QKG982972 QUC982972 RDY982972 RNU982972 RXQ982972 SHM982972 SRI982972 TBE982972 TLA982972 TUW982972 UES982972 UOO982972 UYK982972 VIG982972 VSC982972 WBY982972 WLU982972 WVQ982972 WBU3:WBU44 JA48:JA59 SW48:SW59 ACS48:ACS59 AMO48:AMO59 AWK48:AWK59 BGG48:BGG59 BQC48:BQC59 BZY48:BZY59 CJU48:CJU59 CTQ48:CTQ59 DDM48:DDM59 DNI48:DNI59 DXE48:DXE59 EHA48:EHA59 EQW48:EQW59 FAS48:FAS59 FKO48:FKO59 FUK48:FUK59 GEG48:GEG59 GOC48:GOC59 GXY48:GXY59 HHU48:HHU59 HRQ48:HRQ59 IBM48:IBM59 ILI48:ILI59 IVE48:IVE59 JFA48:JFA59 JOW48:JOW59 JYS48:JYS59 KIO48:KIO59 KSK48:KSK59 LCG48:LCG59 LMC48:LMC59 LVY48:LVY59 MFU48:MFU59 MPQ48:MPQ59 MZM48:MZM59 NJI48:NJI59 NTE48:NTE59 ODA48:ODA59 OMW48:OMW59 OWS48:OWS59 PGO48:PGO59 PQK48:PQK59 QAG48:QAG59 QKC48:QKC59 QTY48:QTY59 RDU48:RDU59 RNQ48:RNQ59 RXM48:RXM59 SHI48:SHI59 SRE48:SRE59 TBA48:TBA59 TKW48:TKW59 TUS48:TUS59 UEO48:UEO59 UOK48:UOK59 UYG48:UYG59 VIC48:VIC59 VRY48:VRY59 WBU48:WBU59 WLQ48:WLQ59 WVM48:WVM59 E65514:E65525 JA65514:JA65525 SW65514:SW65525 ACS65514:ACS65525 AMO65514:AMO65525 AWK65514:AWK65525 BGG65514:BGG65525 BQC65514:BQC65525 BZY65514:BZY65525 CJU65514:CJU65525 CTQ65514:CTQ65525 DDM65514:DDM65525 DNI65514:DNI65525 DXE65514:DXE65525 EHA65514:EHA65525 EQW65514:EQW65525 FAS65514:FAS65525 FKO65514:FKO65525 FUK65514:FUK65525 GEG65514:GEG65525 GOC65514:GOC65525 GXY65514:GXY65525 HHU65514:HHU65525 HRQ65514:HRQ65525 IBM65514:IBM65525 ILI65514:ILI65525 IVE65514:IVE65525 JFA65514:JFA65525 JOW65514:JOW65525 JYS65514:JYS65525 KIO65514:KIO65525 KSK65514:KSK65525 LCG65514:LCG65525 LMC65514:LMC65525 LVY65514:LVY65525 MFU65514:MFU65525 MPQ65514:MPQ65525 MZM65514:MZM65525 NJI65514:NJI65525 NTE65514:NTE65525 ODA65514:ODA65525 OMW65514:OMW65525 OWS65514:OWS65525 PGO65514:PGO65525 PQK65514:PQK65525 QAG65514:QAG65525 QKC65514:QKC65525 QTY65514:QTY65525 RDU65514:RDU65525 RNQ65514:RNQ65525 RXM65514:RXM65525 SHI65514:SHI65525 SRE65514:SRE65525 TBA65514:TBA65525 TKW65514:TKW65525 TUS65514:TUS65525 UEO65514:UEO65525 UOK65514:UOK65525 UYG65514:UYG65525 VIC65514:VIC65525 VRY65514:VRY65525 WBU65514:WBU65525 WLQ65514:WLQ65525 WVM65514:WVM65525 E131050:E131061 JA131050:JA131061 SW131050:SW131061 ACS131050:ACS131061 AMO131050:AMO131061 AWK131050:AWK131061 BGG131050:BGG131061 BQC131050:BQC131061 BZY131050:BZY131061 CJU131050:CJU131061 CTQ131050:CTQ131061 DDM131050:DDM131061 DNI131050:DNI131061 DXE131050:DXE131061 EHA131050:EHA131061 EQW131050:EQW131061 FAS131050:FAS131061 FKO131050:FKO131061 FUK131050:FUK131061 GEG131050:GEG131061 GOC131050:GOC131061 GXY131050:GXY131061 HHU131050:HHU131061 HRQ131050:HRQ131061 IBM131050:IBM131061 ILI131050:ILI131061 IVE131050:IVE131061 JFA131050:JFA131061 JOW131050:JOW131061 JYS131050:JYS131061 KIO131050:KIO131061 KSK131050:KSK131061 LCG131050:LCG131061 LMC131050:LMC131061 LVY131050:LVY131061 MFU131050:MFU131061 MPQ131050:MPQ131061 MZM131050:MZM131061 NJI131050:NJI131061 NTE131050:NTE131061 ODA131050:ODA131061 OMW131050:OMW131061 OWS131050:OWS131061 PGO131050:PGO131061 PQK131050:PQK131061 QAG131050:QAG131061 QKC131050:QKC131061 QTY131050:QTY131061 RDU131050:RDU131061 RNQ131050:RNQ131061 RXM131050:RXM131061 SHI131050:SHI131061 SRE131050:SRE131061 TBA131050:TBA131061 TKW131050:TKW131061 TUS131050:TUS131061 UEO131050:UEO131061 UOK131050:UOK131061 UYG131050:UYG131061 VIC131050:VIC131061 VRY131050:VRY131061 WBU131050:WBU131061 WLQ131050:WLQ131061 WVM131050:WVM131061 E196586:E196597 JA196586:JA196597 SW196586:SW196597 ACS196586:ACS196597 AMO196586:AMO196597 AWK196586:AWK196597 BGG196586:BGG196597 BQC196586:BQC196597 BZY196586:BZY196597 CJU196586:CJU196597 CTQ196586:CTQ196597 DDM196586:DDM196597 DNI196586:DNI196597 DXE196586:DXE196597 EHA196586:EHA196597 EQW196586:EQW196597 FAS196586:FAS196597 FKO196586:FKO196597 FUK196586:FUK196597 GEG196586:GEG196597 GOC196586:GOC196597 GXY196586:GXY196597 HHU196586:HHU196597 HRQ196586:HRQ196597 IBM196586:IBM196597 ILI196586:ILI196597 IVE196586:IVE196597 JFA196586:JFA196597 JOW196586:JOW196597 JYS196586:JYS196597 KIO196586:KIO196597 KSK196586:KSK196597 LCG196586:LCG196597 LMC196586:LMC196597 LVY196586:LVY196597 MFU196586:MFU196597 MPQ196586:MPQ196597 MZM196586:MZM196597 NJI196586:NJI196597 NTE196586:NTE196597 ODA196586:ODA196597 OMW196586:OMW196597 OWS196586:OWS196597 PGO196586:PGO196597 PQK196586:PQK196597 QAG196586:QAG196597 QKC196586:QKC196597 QTY196586:QTY196597 RDU196586:RDU196597 RNQ196586:RNQ196597 RXM196586:RXM196597 SHI196586:SHI196597 SRE196586:SRE196597 TBA196586:TBA196597 TKW196586:TKW196597 TUS196586:TUS196597 UEO196586:UEO196597 UOK196586:UOK196597 UYG196586:UYG196597 VIC196586:VIC196597 VRY196586:VRY196597 WBU196586:WBU196597 WLQ196586:WLQ196597 WVM196586:WVM196597 E262122:E262133 JA262122:JA262133 SW262122:SW262133 ACS262122:ACS262133 AMO262122:AMO262133 AWK262122:AWK262133 BGG262122:BGG262133 BQC262122:BQC262133 BZY262122:BZY262133 CJU262122:CJU262133 CTQ262122:CTQ262133 DDM262122:DDM262133 DNI262122:DNI262133 DXE262122:DXE262133 EHA262122:EHA262133 EQW262122:EQW262133 FAS262122:FAS262133 FKO262122:FKO262133 FUK262122:FUK262133 GEG262122:GEG262133 GOC262122:GOC262133 GXY262122:GXY262133 HHU262122:HHU262133 HRQ262122:HRQ262133 IBM262122:IBM262133 ILI262122:ILI262133 IVE262122:IVE262133 JFA262122:JFA262133 JOW262122:JOW262133 JYS262122:JYS262133 KIO262122:KIO262133 KSK262122:KSK262133 LCG262122:LCG262133 LMC262122:LMC262133 LVY262122:LVY262133 MFU262122:MFU262133 MPQ262122:MPQ262133 MZM262122:MZM262133 NJI262122:NJI262133 NTE262122:NTE262133 ODA262122:ODA262133 OMW262122:OMW262133 OWS262122:OWS262133 PGO262122:PGO262133 PQK262122:PQK262133 QAG262122:QAG262133 QKC262122:QKC262133 QTY262122:QTY262133 RDU262122:RDU262133 RNQ262122:RNQ262133 RXM262122:RXM262133 SHI262122:SHI262133 SRE262122:SRE262133 TBA262122:TBA262133 TKW262122:TKW262133 TUS262122:TUS262133 UEO262122:UEO262133 UOK262122:UOK262133 UYG262122:UYG262133 VIC262122:VIC262133 VRY262122:VRY262133 WBU262122:WBU262133 WLQ262122:WLQ262133 WVM262122:WVM262133 E327658:E327669 JA327658:JA327669 SW327658:SW327669 ACS327658:ACS327669 AMO327658:AMO327669 AWK327658:AWK327669 BGG327658:BGG327669 BQC327658:BQC327669 BZY327658:BZY327669 CJU327658:CJU327669 CTQ327658:CTQ327669 DDM327658:DDM327669 DNI327658:DNI327669 DXE327658:DXE327669 EHA327658:EHA327669 EQW327658:EQW327669 FAS327658:FAS327669 FKO327658:FKO327669 FUK327658:FUK327669 GEG327658:GEG327669 GOC327658:GOC327669 GXY327658:GXY327669 HHU327658:HHU327669 HRQ327658:HRQ327669 IBM327658:IBM327669 ILI327658:ILI327669 IVE327658:IVE327669 JFA327658:JFA327669 JOW327658:JOW327669 JYS327658:JYS327669 KIO327658:KIO327669 KSK327658:KSK327669 LCG327658:LCG327669 LMC327658:LMC327669 LVY327658:LVY327669 MFU327658:MFU327669 MPQ327658:MPQ327669 MZM327658:MZM327669 NJI327658:NJI327669 NTE327658:NTE327669 ODA327658:ODA327669 OMW327658:OMW327669 OWS327658:OWS327669 PGO327658:PGO327669 PQK327658:PQK327669 QAG327658:QAG327669 QKC327658:QKC327669 QTY327658:QTY327669 RDU327658:RDU327669 RNQ327658:RNQ327669 RXM327658:RXM327669 SHI327658:SHI327669 SRE327658:SRE327669 TBA327658:TBA327669 TKW327658:TKW327669 TUS327658:TUS327669 UEO327658:UEO327669 UOK327658:UOK327669 UYG327658:UYG327669 VIC327658:VIC327669 VRY327658:VRY327669 WBU327658:WBU327669 WLQ327658:WLQ327669 WVM327658:WVM327669 E393194:E393205 JA393194:JA393205 SW393194:SW393205 ACS393194:ACS393205 AMO393194:AMO393205 AWK393194:AWK393205 BGG393194:BGG393205 BQC393194:BQC393205 BZY393194:BZY393205 CJU393194:CJU393205 CTQ393194:CTQ393205 DDM393194:DDM393205 DNI393194:DNI393205 DXE393194:DXE393205 EHA393194:EHA393205 EQW393194:EQW393205 FAS393194:FAS393205 FKO393194:FKO393205 FUK393194:FUK393205 GEG393194:GEG393205 GOC393194:GOC393205 GXY393194:GXY393205 HHU393194:HHU393205 HRQ393194:HRQ393205 IBM393194:IBM393205 ILI393194:ILI393205 IVE393194:IVE393205 JFA393194:JFA393205 JOW393194:JOW393205 JYS393194:JYS393205 KIO393194:KIO393205 KSK393194:KSK393205 LCG393194:LCG393205 LMC393194:LMC393205 LVY393194:LVY393205 MFU393194:MFU393205 MPQ393194:MPQ393205 MZM393194:MZM393205 NJI393194:NJI393205 NTE393194:NTE393205 ODA393194:ODA393205 OMW393194:OMW393205 OWS393194:OWS393205 PGO393194:PGO393205 PQK393194:PQK393205 QAG393194:QAG393205 QKC393194:QKC393205 QTY393194:QTY393205 RDU393194:RDU393205 RNQ393194:RNQ393205 RXM393194:RXM393205 SHI393194:SHI393205 SRE393194:SRE393205 TBA393194:TBA393205 TKW393194:TKW393205 TUS393194:TUS393205 UEO393194:UEO393205 UOK393194:UOK393205 UYG393194:UYG393205 VIC393194:VIC393205 VRY393194:VRY393205 WBU393194:WBU393205 WLQ393194:WLQ393205 WVM393194:WVM393205 E458730:E458741 JA458730:JA458741 SW458730:SW458741 ACS458730:ACS458741 AMO458730:AMO458741 AWK458730:AWK458741 BGG458730:BGG458741 BQC458730:BQC458741 BZY458730:BZY458741 CJU458730:CJU458741 CTQ458730:CTQ458741 DDM458730:DDM458741 DNI458730:DNI458741 DXE458730:DXE458741 EHA458730:EHA458741 EQW458730:EQW458741 FAS458730:FAS458741 FKO458730:FKO458741 FUK458730:FUK458741 GEG458730:GEG458741 GOC458730:GOC458741 GXY458730:GXY458741 HHU458730:HHU458741 HRQ458730:HRQ458741 IBM458730:IBM458741 ILI458730:ILI458741 IVE458730:IVE458741 JFA458730:JFA458741 JOW458730:JOW458741 JYS458730:JYS458741 KIO458730:KIO458741 KSK458730:KSK458741 LCG458730:LCG458741 LMC458730:LMC458741 LVY458730:LVY458741 MFU458730:MFU458741 MPQ458730:MPQ458741 MZM458730:MZM458741 NJI458730:NJI458741 NTE458730:NTE458741 ODA458730:ODA458741 OMW458730:OMW458741 OWS458730:OWS458741 PGO458730:PGO458741 PQK458730:PQK458741 QAG458730:QAG458741 QKC458730:QKC458741 QTY458730:QTY458741 RDU458730:RDU458741 RNQ458730:RNQ458741 RXM458730:RXM458741 SHI458730:SHI458741 SRE458730:SRE458741 TBA458730:TBA458741 TKW458730:TKW458741 TUS458730:TUS458741 UEO458730:UEO458741 UOK458730:UOK458741 UYG458730:UYG458741 VIC458730:VIC458741 VRY458730:VRY458741 WBU458730:WBU458741 WLQ458730:WLQ458741 WVM458730:WVM458741 E524266:E524277 JA524266:JA524277 SW524266:SW524277 ACS524266:ACS524277 AMO524266:AMO524277 AWK524266:AWK524277 BGG524266:BGG524277 BQC524266:BQC524277 BZY524266:BZY524277 CJU524266:CJU524277 CTQ524266:CTQ524277 DDM524266:DDM524277 DNI524266:DNI524277 DXE524266:DXE524277 EHA524266:EHA524277 EQW524266:EQW524277 FAS524266:FAS524277 FKO524266:FKO524277 FUK524266:FUK524277 GEG524266:GEG524277 GOC524266:GOC524277 GXY524266:GXY524277 HHU524266:HHU524277 HRQ524266:HRQ524277 IBM524266:IBM524277 ILI524266:ILI524277 IVE524266:IVE524277 JFA524266:JFA524277 JOW524266:JOW524277 JYS524266:JYS524277 KIO524266:KIO524277 KSK524266:KSK524277 LCG524266:LCG524277 LMC524266:LMC524277 LVY524266:LVY524277 MFU524266:MFU524277 MPQ524266:MPQ524277 MZM524266:MZM524277 NJI524266:NJI524277 NTE524266:NTE524277 ODA524266:ODA524277 OMW524266:OMW524277 OWS524266:OWS524277 PGO524266:PGO524277 PQK524266:PQK524277 QAG524266:QAG524277 QKC524266:QKC524277 QTY524266:QTY524277 RDU524266:RDU524277 RNQ524266:RNQ524277 RXM524266:RXM524277 SHI524266:SHI524277 SRE524266:SRE524277 TBA524266:TBA524277 TKW524266:TKW524277 TUS524266:TUS524277 UEO524266:UEO524277 UOK524266:UOK524277 UYG524266:UYG524277 VIC524266:VIC524277 VRY524266:VRY524277 WBU524266:WBU524277 WLQ524266:WLQ524277 WVM524266:WVM524277 E589802:E589813 JA589802:JA589813 SW589802:SW589813 ACS589802:ACS589813 AMO589802:AMO589813 AWK589802:AWK589813 BGG589802:BGG589813 BQC589802:BQC589813 BZY589802:BZY589813 CJU589802:CJU589813 CTQ589802:CTQ589813 DDM589802:DDM589813 DNI589802:DNI589813 DXE589802:DXE589813 EHA589802:EHA589813 EQW589802:EQW589813 FAS589802:FAS589813 FKO589802:FKO589813 FUK589802:FUK589813 GEG589802:GEG589813 GOC589802:GOC589813 GXY589802:GXY589813 HHU589802:HHU589813 HRQ589802:HRQ589813 IBM589802:IBM589813 ILI589802:ILI589813 IVE589802:IVE589813 JFA589802:JFA589813 JOW589802:JOW589813 JYS589802:JYS589813 KIO589802:KIO589813 KSK589802:KSK589813 LCG589802:LCG589813 LMC589802:LMC589813 LVY589802:LVY589813 MFU589802:MFU589813 MPQ589802:MPQ589813 MZM589802:MZM589813 NJI589802:NJI589813 NTE589802:NTE589813 ODA589802:ODA589813 OMW589802:OMW589813 OWS589802:OWS589813 PGO589802:PGO589813 PQK589802:PQK589813 QAG589802:QAG589813 QKC589802:QKC589813 QTY589802:QTY589813 RDU589802:RDU589813 RNQ589802:RNQ589813 RXM589802:RXM589813 SHI589802:SHI589813 SRE589802:SRE589813 TBA589802:TBA589813 TKW589802:TKW589813 TUS589802:TUS589813 UEO589802:UEO589813 UOK589802:UOK589813 UYG589802:UYG589813 VIC589802:VIC589813 VRY589802:VRY589813 WBU589802:WBU589813 WLQ589802:WLQ589813 WVM589802:WVM589813 E655338:E655349 JA655338:JA655349 SW655338:SW655349 ACS655338:ACS655349 AMO655338:AMO655349 AWK655338:AWK655349 BGG655338:BGG655349 BQC655338:BQC655349 BZY655338:BZY655349 CJU655338:CJU655349 CTQ655338:CTQ655349 DDM655338:DDM655349 DNI655338:DNI655349 DXE655338:DXE655349 EHA655338:EHA655349 EQW655338:EQW655349 FAS655338:FAS655349 FKO655338:FKO655349 FUK655338:FUK655349 GEG655338:GEG655349 GOC655338:GOC655349 GXY655338:GXY655349 HHU655338:HHU655349 HRQ655338:HRQ655349 IBM655338:IBM655349 ILI655338:ILI655349 IVE655338:IVE655349 JFA655338:JFA655349 JOW655338:JOW655349 JYS655338:JYS655349 KIO655338:KIO655349 KSK655338:KSK655349 LCG655338:LCG655349 LMC655338:LMC655349 LVY655338:LVY655349 MFU655338:MFU655349 MPQ655338:MPQ655349 MZM655338:MZM655349 NJI655338:NJI655349 NTE655338:NTE655349 ODA655338:ODA655349 OMW655338:OMW655349 OWS655338:OWS655349 PGO655338:PGO655349 PQK655338:PQK655349 QAG655338:QAG655349 QKC655338:QKC655349 QTY655338:QTY655349 RDU655338:RDU655349 RNQ655338:RNQ655349 RXM655338:RXM655349 SHI655338:SHI655349 SRE655338:SRE655349 TBA655338:TBA655349 TKW655338:TKW655349 TUS655338:TUS655349 UEO655338:UEO655349 UOK655338:UOK655349 UYG655338:UYG655349 VIC655338:VIC655349 VRY655338:VRY655349 WBU655338:WBU655349 WLQ655338:WLQ655349 WVM655338:WVM655349 E720874:E720885 JA720874:JA720885 SW720874:SW720885 ACS720874:ACS720885 AMO720874:AMO720885 AWK720874:AWK720885 BGG720874:BGG720885 BQC720874:BQC720885 BZY720874:BZY720885 CJU720874:CJU720885 CTQ720874:CTQ720885 DDM720874:DDM720885 DNI720874:DNI720885 DXE720874:DXE720885 EHA720874:EHA720885 EQW720874:EQW720885 FAS720874:FAS720885 FKO720874:FKO720885 FUK720874:FUK720885 GEG720874:GEG720885 GOC720874:GOC720885 GXY720874:GXY720885 HHU720874:HHU720885 HRQ720874:HRQ720885 IBM720874:IBM720885 ILI720874:ILI720885 IVE720874:IVE720885 JFA720874:JFA720885 JOW720874:JOW720885 JYS720874:JYS720885 KIO720874:KIO720885 KSK720874:KSK720885 LCG720874:LCG720885 LMC720874:LMC720885 LVY720874:LVY720885 MFU720874:MFU720885 MPQ720874:MPQ720885 MZM720874:MZM720885 NJI720874:NJI720885 NTE720874:NTE720885 ODA720874:ODA720885 OMW720874:OMW720885 OWS720874:OWS720885 PGO720874:PGO720885 PQK720874:PQK720885 QAG720874:QAG720885 QKC720874:QKC720885 QTY720874:QTY720885 RDU720874:RDU720885 RNQ720874:RNQ720885 RXM720874:RXM720885 SHI720874:SHI720885 SRE720874:SRE720885 TBA720874:TBA720885 TKW720874:TKW720885 TUS720874:TUS720885 UEO720874:UEO720885 UOK720874:UOK720885 UYG720874:UYG720885 VIC720874:VIC720885 VRY720874:VRY720885 WBU720874:WBU720885 WLQ720874:WLQ720885 WVM720874:WVM720885 E786410:E786421 JA786410:JA786421 SW786410:SW786421 ACS786410:ACS786421 AMO786410:AMO786421 AWK786410:AWK786421 BGG786410:BGG786421 BQC786410:BQC786421 BZY786410:BZY786421 CJU786410:CJU786421 CTQ786410:CTQ786421 DDM786410:DDM786421 DNI786410:DNI786421 DXE786410:DXE786421 EHA786410:EHA786421 EQW786410:EQW786421 FAS786410:FAS786421 FKO786410:FKO786421 FUK786410:FUK786421 GEG786410:GEG786421 GOC786410:GOC786421 GXY786410:GXY786421 HHU786410:HHU786421 HRQ786410:HRQ786421 IBM786410:IBM786421 ILI786410:ILI786421 IVE786410:IVE786421 JFA786410:JFA786421 JOW786410:JOW786421 JYS786410:JYS786421 KIO786410:KIO786421 KSK786410:KSK786421 LCG786410:LCG786421 LMC786410:LMC786421 LVY786410:LVY786421 MFU786410:MFU786421 MPQ786410:MPQ786421 MZM786410:MZM786421 NJI786410:NJI786421 NTE786410:NTE786421 ODA786410:ODA786421 OMW786410:OMW786421 OWS786410:OWS786421 PGO786410:PGO786421 PQK786410:PQK786421 QAG786410:QAG786421 QKC786410:QKC786421 QTY786410:QTY786421 RDU786410:RDU786421 RNQ786410:RNQ786421 RXM786410:RXM786421 SHI786410:SHI786421 SRE786410:SRE786421 TBA786410:TBA786421 TKW786410:TKW786421 TUS786410:TUS786421 UEO786410:UEO786421 UOK786410:UOK786421 UYG786410:UYG786421 VIC786410:VIC786421 VRY786410:VRY786421 WBU786410:WBU786421 WLQ786410:WLQ786421 WVM786410:WVM786421 E851946:E851957 JA851946:JA851957 SW851946:SW851957 ACS851946:ACS851957 AMO851946:AMO851957 AWK851946:AWK851957 BGG851946:BGG851957 BQC851946:BQC851957 BZY851946:BZY851957 CJU851946:CJU851957 CTQ851946:CTQ851957 DDM851946:DDM851957 DNI851946:DNI851957 DXE851946:DXE851957 EHA851946:EHA851957 EQW851946:EQW851957 FAS851946:FAS851957 FKO851946:FKO851957 FUK851946:FUK851957 GEG851946:GEG851957 GOC851946:GOC851957 GXY851946:GXY851957 HHU851946:HHU851957 HRQ851946:HRQ851957 IBM851946:IBM851957 ILI851946:ILI851957 IVE851946:IVE851957 JFA851946:JFA851957 JOW851946:JOW851957 JYS851946:JYS851957 KIO851946:KIO851957 KSK851946:KSK851957 LCG851946:LCG851957 LMC851946:LMC851957 LVY851946:LVY851957 MFU851946:MFU851957 MPQ851946:MPQ851957 MZM851946:MZM851957 NJI851946:NJI851957 NTE851946:NTE851957 ODA851946:ODA851957 OMW851946:OMW851957 OWS851946:OWS851957 PGO851946:PGO851957 PQK851946:PQK851957 QAG851946:QAG851957 QKC851946:QKC851957 QTY851946:QTY851957 RDU851946:RDU851957 RNQ851946:RNQ851957 RXM851946:RXM851957 SHI851946:SHI851957 SRE851946:SRE851957 TBA851946:TBA851957 TKW851946:TKW851957 TUS851946:TUS851957 UEO851946:UEO851957 UOK851946:UOK851957 UYG851946:UYG851957 VIC851946:VIC851957 VRY851946:VRY851957 WBU851946:WBU851957 WLQ851946:WLQ851957 WVM851946:WVM851957 E917482:E917493 JA917482:JA917493 SW917482:SW917493 ACS917482:ACS917493 AMO917482:AMO917493 AWK917482:AWK917493 BGG917482:BGG917493 BQC917482:BQC917493 BZY917482:BZY917493 CJU917482:CJU917493 CTQ917482:CTQ917493 DDM917482:DDM917493 DNI917482:DNI917493 DXE917482:DXE917493 EHA917482:EHA917493 EQW917482:EQW917493 FAS917482:FAS917493 FKO917482:FKO917493 FUK917482:FUK917493 GEG917482:GEG917493 GOC917482:GOC917493 GXY917482:GXY917493 HHU917482:HHU917493 HRQ917482:HRQ917493 IBM917482:IBM917493 ILI917482:ILI917493 IVE917482:IVE917493 JFA917482:JFA917493 JOW917482:JOW917493 JYS917482:JYS917493 KIO917482:KIO917493 KSK917482:KSK917493 LCG917482:LCG917493 LMC917482:LMC917493 LVY917482:LVY917493 MFU917482:MFU917493 MPQ917482:MPQ917493 MZM917482:MZM917493 NJI917482:NJI917493 NTE917482:NTE917493 ODA917482:ODA917493 OMW917482:OMW917493 OWS917482:OWS917493 PGO917482:PGO917493 PQK917482:PQK917493 QAG917482:QAG917493 QKC917482:QKC917493 QTY917482:QTY917493 RDU917482:RDU917493 RNQ917482:RNQ917493 RXM917482:RXM917493 SHI917482:SHI917493 SRE917482:SRE917493 TBA917482:TBA917493 TKW917482:TKW917493 TUS917482:TUS917493 UEO917482:UEO917493 UOK917482:UOK917493 UYG917482:UYG917493 VIC917482:VIC917493 VRY917482:VRY917493 WBU917482:WBU917493 WLQ917482:WLQ917493 WVM917482:WVM917493 E983018:E983029 JA983018:JA983029 SW983018:SW983029 ACS983018:ACS983029 AMO983018:AMO983029 AWK983018:AWK983029 BGG983018:BGG983029 BQC983018:BQC983029 BZY983018:BZY983029 CJU983018:CJU983029 CTQ983018:CTQ983029 DDM983018:DDM983029 DNI983018:DNI983029 DXE983018:DXE983029 EHA983018:EHA983029 EQW983018:EQW983029 FAS983018:FAS983029 FKO983018:FKO983029 FUK983018:FUK983029 GEG983018:GEG983029 GOC983018:GOC983029 GXY983018:GXY983029 HHU983018:HHU983029 HRQ983018:HRQ983029 IBM983018:IBM983029 ILI983018:ILI983029 IVE983018:IVE983029 JFA983018:JFA983029 JOW983018:JOW983029 JYS983018:JYS983029 KIO983018:KIO983029 KSK983018:KSK983029 LCG983018:LCG983029 LMC983018:LMC983029 LVY983018:LVY983029 MFU983018:MFU983029 MPQ983018:MPQ983029 MZM983018:MZM983029 NJI983018:NJI983029 NTE983018:NTE983029 ODA983018:ODA983029 OMW983018:OMW983029 OWS983018:OWS983029 PGO983018:PGO983029 PQK983018:PQK983029 QAG983018:QAG983029 QKC983018:QKC983029 QTY983018:QTY983029 RDU983018:RDU983029 RNQ983018:RNQ983029 RXM983018:RXM983029 SHI983018:SHI983029 SRE983018:SRE983029 TBA983018:TBA983029 TKW983018:TKW983029 TUS983018:TUS983029 UEO983018:UEO983029 UOK983018:UOK983029 UYG983018:UYG983029 VIC983018:VIC983029 VRY983018:VRY983029 WBU983018:WBU983029 WLQ983018:WLQ983029 WVM983018:WVM983029 E65468:E65510 JA65468:JA65510 SW65468:SW65510 ACS65468:ACS65510 AMO65468:AMO65510 AWK65468:AWK65510 BGG65468:BGG65510 BQC65468:BQC65510 BZY65468:BZY65510 CJU65468:CJU65510 CTQ65468:CTQ65510 DDM65468:DDM65510 DNI65468:DNI65510 DXE65468:DXE65510 EHA65468:EHA65510 EQW65468:EQW65510 FAS65468:FAS65510 FKO65468:FKO65510 FUK65468:FUK65510 GEG65468:GEG65510 GOC65468:GOC65510 GXY65468:GXY65510 HHU65468:HHU65510 HRQ65468:HRQ65510 IBM65468:IBM65510 ILI65468:ILI65510 IVE65468:IVE65510 JFA65468:JFA65510 JOW65468:JOW65510 JYS65468:JYS65510 KIO65468:KIO65510 KSK65468:KSK65510 LCG65468:LCG65510 LMC65468:LMC65510 LVY65468:LVY65510 MFU65468:MFU65510 MPQ65468:MPQ65510 MZM65468:MZM65510 NJI65468:NJI65510 NTE65468:NTE65510 ODA65468:ODA65510 OMW65468:OMW65510 OWS65468:OWS65510 PGO65468:PGO65510 PQK65468:PQK65510 QAG65468:QAG65510 QKC65468:QKC65510 QTY65468:QTY65510 RDU65468:RDU65510 RNQ65468:RNQ65510 RXM65468:RXM65510 SHI65468:SHI65510 SRE65468:SRE65510 TBA65468:TBA65510 TKW65468:TKW65510 TUS65468:TUS65510 UEO65468:UEO65510 UOK65468:UOK65510 UYG65468:UYG65510 VIC65468:VIC65510 VRY65468:VRY65510 WBU65468:WBU65510 WLQ65468:WLQ65510 WVM65468:WVM65510 E131004:E131046 JA131004:JA131046 SW131004:SW131046 ACS131004:ACS131046 AMO131004:AMO131046 AWK131004:AWK131046 BGG131004:BGG131046 BQC131004:BQC131046 BZY131004:BZY131046 CJU131004:CJU131046 CTQ131004:CTQ131046 DDM131004:DDM131046 DNI131004:DNI131046 DXE131004:DXE131046 EHA131004:EHA131046 EQW131004:EQW131046 FAS131004:FAS131046 FKO131004:FKO131046 FUK131004:FUK131046 GEG131004:GEG131046 GOC131004:GOC131046 GXY131004:GXY131046 HHU131004:HHU131046 HRQ131004:HRQ131046 IBM131004:IBM131046 ILI131004:ILI131046 IVE131004:IVE131046 JFA131004:JFA131046 JOW131004:JOW131046 JYS131004:JYS131046 KIO131004:KIO131046 KSK131004:KSK131046 LCG131004:LCG131046 LMC131004:LMC131046 LVY131004:LVY131046 MFU131004:MFU131046 MPQ131004:MPQ131046 MZM131004:MZM131046 NJI131004:NJI131046 NTE131004:NTE131046 ODA131004:ODA131046 OMW131004:OMW131046 OWS131004:OWS131046 PGO131004:PGO131046 PQK131004:PQK131046 QAG131004:QAG131046 QKC131004:QKC131046 QTY131004:QTY131046 RDU131004:RDU131046 RNQ131004:RNQ131046 RXM131004:RXM131046 SHI131004:SHI131046 SRE131004:SRE131046 TBA131004:TBA131046 TKW131004:TKW131046 TUS131004:TUS131046 UEO131004:UEO131046 UOK131004:UOK131046 UYG131004:UYG131046 VIC131004:VIC131046 VRY131004:VRY131046 WBU131004:WBU131046 WLQ131004:WLQ131046 WVM131004:WVM131046 E196540:E196582 JA196540:JA196582 SW196540:SW196582 ACS196540:ACS196582 AMO196540:AMO196582 AWK196540:AWK196582 BGG196540:BGG196582 BQC196540:BQC196582 BZY196540:BZY196582 CJU196540:CJU196582 CTQ196540:CTQ196582 DDM196540:DDM196582 DNI196540:DNI196582 DXE196540:DXE196582 EHA196540:EHA196582 EQW196540:EQW196582 FAS196540:FAS196582 FKO196540:FKO196582 FUK196540:FUK196582 GEG196540:GEG196582 GOC196540:GOC196582 GXY196540:GXY196582 HHU196540:HHU196582 HRQ196540:HRQ196582 IBM196540:IBM196582 ILI196540:ILI196582 IVE196540:IVE196582 JFA196540:JFA196582 JOW196540:JOW196582 JYS196540:JYS196582 KIO196540:KIO196582 KSK196540:KSK196582 LCG196540:LCG196582 LMC196540:LMC196582 LVY196540:LVY196582 MFU196540:MFU196582 MPQ196540:MPQ196582 MZM196540:MZM196582 NJI196540:NJI196582 NTE196540:NTE196582 ODA196540:ODA196582 OMW196540:OMW196582 OWS196540:OWS196582 PGO196540:PGO196582 PQK196540:PQK196582 QAG196540:QAG196582 QKC196540:QKC196582 QTY196540:QTY196582 RDU196540:RDU196582 RNQ196540:RNQ196582 RXM196540:RXM196582 SHI196540:SHI196582 SRE196540:SRE196582 TBA196540:TBA196582 TKW196540:TKW196582 TUS196540:TUS196582 UEO196540:UEO196582 UOK196540:UOK196582 UYG196540:UYG196582 VIC196540:VIC196582 VRY196540:VRY196582 WBU196540:WBU196582 WLQ196540:WLQ196582 WVM196540:WVM196582 E262076:E262118 JA262076:JA262118 SW262076:SW262118 ACS262076:ACS262118 AMO262076:AMO262118 AWK262076:AWK262118 BGG262076:BGG262118 BQC262076:BQC262118 BZY262076:BZY262118 CJU262076:CJU262118 CTQ262076:CTQ262118 DDM262076:DDM262118 DNI262076:DNI262118 DXE262076:DXE262118 EHA262076:EHA262118 EQW262076:EQW262118 FAS262076:FAS262118 FKO262076:FKO262118 FUK262076:FUK262118 GEG262076:GEG262118 GOC262076:GOC262118 GXY262076:GXY262118 HHU262076:HHU262118 HRQ262076:HRQ262118 IBM262076:IBM262118 ILI262076:ILI262118 IVE262076:IVE262118 JFA262076:JFA262118 JOW262076:JOW262118 JYS262076:JYS262118 KIO262076:KIO262118 KSK262076:KSK262118 LCG262076:LCG262118 LMC262076:LMC262118 LVY262076:LVY262118 MFU262076:MFU262118 MPQ262076:MPQ262118 MZM262076:MZM262118 NJI262076:NJI262118 NTE262076:NTE262118 ODA262076:ODA262118 OMW262076:OMW262118 OWS262076:OWS262118 PGO262076:PGO262118 PQK262076:PQK262118 QAG262076:QAG262118 QKC262076:QKC262118 QTY262076:QTY262118 RDU262076:RDU262118 RNQ262076:RNQ262118 RXM262076:RXM262118 SHI262076:SHI262118 SRE262076:SRE262118 TBA262076:TBA262118 TKW262076:TKW262118 TUS262076:TUS262118 UEO262076:UEO262118 UOK262076:UOK262118 UYG262076:UYG262118 VIC262076:VIC262118 VRY262076:VRY262118 WBU262076:WBU262118 WLQ262076:WLQ262118 WVM262076:WVM262118 E327612:E327654 JA327612:JA327654 SW327612:SW327654 ACS327612:ACS327654 AMO327612:AMO327654 AWK327612:AWK327654 BGG327612:BGG327654 BQC327612:BQC327654 BZY327612:BZY327654 CJU327612:CJU327654 CTQ327612:CTQ327654 DDM327612:DDM327654 DNI327612:DNI327654 DXE327612:DXE327654 EHA327612:EHA327654 EQW327612:EQW327654 FAS327612:FAS327654 FKO327612:FKO327654 FUK327612:FUK327654 GEG327612:GEG327654 GOC327612:GOC327654 GXY327612:GXY327654 HHU327612:HHU327654 HRQ327612:HRQ327654 IBM327612:IBM327654 ILI327612:ILI327654 IVE327612:IVE327654 JFA327612:JFA327654 JOW327612:JOW327654 JYS327612:JYS327654 KIO327612:KIO327654 KSK327612:KSK327654 LCG327612:LCG327654 LMC327612:LMC327654 LVY327612:LVY327654 MFU327612:MFU327654 MPQ327612:MPQ327654 MZM327612:MZM327654 NJI327612:NJI327654 NTE327612:NTE327654 ODA327612:ODA327654 OMW327612:OMW327654 OWS327612:OWS327654 PGO327612:PGO327654 PQK327612:PQK327654 QAG327612:QAG327654 QKC327612:QKC327654 QTY327612:QTY327654 RDU327612:RDU327654 RNQ327612:RNQ327654 RXM327612:RXM327654 SHI327612:SHI327654 SRE327612:SRE327654 TBA327612:TBA327654 TKW327612:TKW327654 TUS327612:TUS327654 UEO327612:UEO327654 UOK327612:UOK327654 UYG327612:UYG327654 VIC327612:VIC327654 VRY327612:VRY327654 WBU327612:WBU327654 WLQ327612:WLQ327654 WVM327612:WVM327654 E393148:E393190 JA393148:JA393190 SW393148:SW393190 ACS393148:ACS393190 AMO393148:AMO393190 AWK393148:AWK393190 BGG393148:BGG393190 BQC393148:BQC393190 BZY393148:BZY393190 CJU393148:CJU393190 CTQ393148:CTQ393190 DDM393148:DDM393190 DNI393148:DNI393190 DXE393148:DXE393190 EHA393148:EHA393190 EQW393148:EQW393190 FAS393148:FAS393190 FKO393148:FKO393190 FUK393148:FUK393190 GEG393148:GEG393190 GOC393148:GOC393190 GXY393148:GXY393190 HHU393148:HHU393190 HRQ393148:HRQ393190 IBM393148:IBM393190 ILI393148:ILI393190 IVE393148:IVE393190 JFA393148:JFA393190 JOW393148:JOW393190 JYS393148:JYS393190 KIO393148:KIO393190 KSK393148:KSK393190 LCG393148:LCG393190 LMC393148:LMC393190 LVY393148:LVY393190 MFU393148:MFU393190 MPQ393148:MPQ393190 MZM393148:MZM393190 NJI393148:NJI393190 NTE393148:NTE393190 ODA393148:ODA393190 OMW393148:OMW393190 OWS393148:OWS393190 PGO393148:PGO393190 PQK393148:PQK393190 QAG393148:QAG393190 QKC393148:QKC393190 QTY393148:QTY393190 RDU393148:RDU393190 RNQ393148:RNQ393190 RXM393148:RXM393190 SHI393148:SHI393190 SRE393148:SRE393190 TBA393148:TBA393190 TKW393148:TKW393190 TUS393148:TUS393190 UEO393148:UEO393190 UOK393148:UOK393190 UYG393148:UYG393190 VIC393148:VIC393190 VRY393148:VRY393190 WBU393148:WBU393190 WLQ393148:WLQ393190 WVM393148:WVM393190 E458684:E458726 JA458684:JA458726 SW458684:SW458726 ACS458684:ACS458726 AMO458684:AMO458726 AWK458684:AWK458726 BGG458684:BGG458726 BQC458684:BQC458726 BZY458684:BZY458726 CJU458684:CJU458726 CTQ458684:CTQ458726 DDM458684:DDM458726 DNI458684:DNI458726 DXE458684:DXE458726 EHA458684:EHA458726 EQW458684:EQW458726 FAS458684:FAS458726 FKO458684:FKO458726 FUK458684:FUK458726 GEG458684:GEG458726 GOC458684:GOC458726 GXY458684:GXY458726 HHU458684:HHU458726 HRQ458684:HRQ458726 IBM458684:IBM458726 ILI458684:ILI458726 IVE458684:IVE458726 JFA458684:JFA458726 JOW458684:JOW458726 JYS458684:JYS458726 KIO458684:KIO458726 KSK458684:KSK458726 LCG458684:LCG458726 LMC458684:LMC458726 LVY458684:LVY458726 MFU458684:MFU458726 MPQ458684:MPQ458726 MZM458684:MZM458726 NJI458684:NJI458726 NTE458684:NTE458726 ODA458684:ODA458726 OMW458684:OMW458726 OWS458684:OWS458726 PGO458684:PGO458726 PQK458684:PQK458726 QAG458684:QAG458726 QKC458684:QKC458726 QTY458684:QTY458726 RDU458684:RDU458726 RNQ458684:RNQ458726 RXM458684:RXM458726 SHI458684:SHI458726 SRE458684:SRE458726 TBA458684:TBA458726 TKW458684:TKW458726 TUS458684:TUS458726 UEO458684:UEO458726 UOK458684:UOK458726 UYG458684:UYG458726 VIC458684:VIC458726 VRY458684:VRY458726 WBU458684:WBU458726 WLQ458684:WLQ458726 WVM458684:WVM458726 E524220:E524262 JA524220:JA524262 SW524220:SW524262 ACS524220:ACS524262 AMO524220:AMO524262 AWK524220:AWK524262 BGG524220:BGG524262 BQC524220:BQC524262 BZY524220:BZY524262 CJU524220:CJU524262 CTQ524220:CTQ524262 DDM524220:DDM524262 DNI524220:DNI524262 DXE524220:DXE524262 EHA524220:EHA524262 EQW524220:EQW524262 FAS524220:FAS524262 FKO524220:FKO524262 FUK524220:FUK524262 GEG524220:GEG524262 GOC524220:GOC524262 GXY524220:GXY524262 HHU524220:HHU524262 HRQ524220:HRQ524262 IBM524220:IBM524262 ILI524220:ILI524262 IVE524220:IVE524262 JFA524220:JFA524262 JOW524220:JOW524262 JYS524220:JYS524262 KIO524220:KIO524262 KSK524220:KSK524262 LCG524220:LCG524262 LMC524220:LMC524262 LVY524220:LVY524262 MFU524220:MFU524262 MPQ524220:MPQ524262 MZM524220:MZM524262 NJI524220:NJI524262 NTE524220:NTE524262 ODA524220:ODA524262 OMW524220:OMW524262 OWS524220:OWS524262 PGO524220:PGO524262 PQK524220:PQK524262 QAG524220:QAG524262 QKC524220:QKC524262 QTY524220:QTY524262 RDU524220:RDU524262 RNQ524220:RNQ524262 RXM524220:RXM524262 SHI524220:SHI524262 SRE524220:SRE524262 TBA524220:TBA524262 TKW524220:TKW524262 TUS524220:TUS524262 UEO524220:UEO524262 UOK524220:UOK524262 UYG524220:UYG524262 VIC524220:VIC524262 VRY524220:VRY524262 WBU524220:WBU524262 WLQ524220:WLQ524262 WVM524220:WVM524262 E589756:E589798 JA589756:JA589798 SW589756:SW589798 ACS589756:ACS589798 AMO589756:AMO589798 AWK589756:AWK589798 BGG589756:BGG589798 BQC589756:BQC589798 BZY589756:BZY589798 CJU589756:CJU589798 CTQ589756:CTQ589798 DDM589756:DDM589798 DNI589756:DNI589798 DXE589756:DXE589798 EHA589756:EHA589798 EQW589756:EQW589798 FAS589756:FAS589798 FKO589756:FKO589798 FUK589756:FUK589798 GEG589756:GEG589798 GOC589756:GOC589798 GXY589756:GXY589798 HHU589756:HHU589798 HRQ589756:HRQ589798 IBM589756:IBM589798 ILI589756:ILI589798 IVE589756:IVE589798 JFA589756:JFA589798 JOW589756:JOW589798 JYS589756:JYS589798 KIO589756:KIO589798 KSK589756:KSK589798 LCG589756:LCG589798 LMC589756:LMC589798 LVY589756:LVY589798 MFU589756:MFU589798 MPQ589756:MPQ589798 MZM589756:MZM589798 NJI589756:NJI589798 NTE589756:NTE589798 ODA589756:ODA589798 OMW589756:OMW589798 OWS589756:OWS589798 PGO589756:PGO589798 PQK589756:PQK589798 QAG589756:QAG589798 QKC589756:QKC589798 QTY589756:QTY589798 RDU589756:RDU589798 RNQ589756:RNQ589798 RXM589756:RXM589798 SHI589756:SHI589798 SRE589756:SRE589798 TBA589756:TBA589798 TKW589756:TKW589798 TUS589756:TUS589798 UEO589756:UEO589798 UOK589756:UOK589798 UYG589756:UYG589798 VIC589756:VIC589798 VRY589756:VRY589798 WBU589756:WBU589798 WLQ589756:WLQ589798 WVM589756:WVM589798 E655292:E655334 JA655292:JA655334 SW655292:SW655334 ACS655292:ACS655334 AMO655292:AMO655334 AWK655292:AWK655334 BGG655292:BGG655334 BQC655292:BQC655334 BZY655292:BZY655334 CJU655292:CJU655334 CTQ655292:CTQ655334 DDM655292:DDM655334 DNI655292:DNI655334 DXE655292:DXE655334 EHA655292:EHA655334 EQW655292:EQW655334 FAS655292:FAS655334 FKO655292:FKO655334 FUK655292:FUK655334 GEG655292:GEG655334 GOC655292:GOC655334 GXY655292:GXY655334 HHU655292:HHU655334 HRQ655292:HRQ655334 IBM655292:IBM655334 ILI655292:ILI655334 IVE655292:IVE655334 JFA655292:JFA655334 JOW655292:JOW655334 JYS655292:JYS655334 KIO655292:KIO655334 KSK655292:KSK655334 LCG655292:LCG655334 LMC655292:LMC655334 LVY655292:LVY655334 MFU655292:MFU655334 MPQ655292:MPQ655334 MZM655292:MZM655334 NJI655292:NJI655334 NTE655292:NTE655334 ODA655292:ODA655334 OMW655292:OMW655334 OWS655292:OWS655334 PGO655292:PGO655334 PQK655292:PQK655334 QAG655292:QAG655334 QKC655292:QKC655334 QTY655292:QTY655334 RDU655292:RDU655334 RNQ655292:RNQ655334 RXM655292:RXM655334 SHI655292:SHI655334 SRE655292:SRE655334 TBA655292:TBA655334 TKW655292:TKW655334 TUS655292:TUS655334 UEO655292:UEO655334 UOK655292:UOK655334 UYG655292:UYG655334 VIC655292:VIC655334 VRY655292:VRY655334 WBU655292:WBU655334 WLQ655292:WLQ655334 WVM655292:WVM655334 E720828:E720870 JA720828:JA720870 SW720828:SW720870 ACS720828:ACS720870 AMO720828:AMO720870 AWK720828:AWK720870 BGG720828:BGG720870 BQC720828:BQC720870 BZY720828:BZY720870 CJU720828:CJU720870 CTQ720828:CTQ720870 DDM720828:DDM720870 DNI720828:DNI720870 DXE720828:DXE720870 EHA720828:EHA720870 EQW720828:EQW720870 FAS720828:FAS720870 FKO720828:FKO720870 FUK720828:FUK720870 GEG720828:GEG720870 GOC720828:GOC720870 GXY720828:GXY720870 HHU720828:HHU720870 HRQ720828:HRQ720870 IBM720828:IBM720870 ILI720828:ILI720870 IVE720828:IVE720870 JFA720828:JFA720870 JOW720828:JOW720870 JYS720828:JYS720870 KIO720828:KIO720870 KSK720828:KSK720870 LCG720828:LCG720870 LMC720828:LMC720870 LVY720828:LVY720870 MFU720828:MFU720870 MPQ720828:MPQ720870 MZM720828:MZM720870 NJI720828:NJI720870 NTE720828:NTE720870 ODA720828:ODA720870 OMW720828:OMW720870 OWS720828:OWS720870 PGO720828:PGO720870 PQK720828:PQK720870 QAG720828:QAG720870 QKC720828:QKC720870 QTY720828:QTY720870 RDU720828:RDU720870 RNQ720828:RNQ720870 RXM720828:RXM720870 SHI720828:SHI720870 SRE720828:SRE720870 TBA720828:TBA720870 TKW720828:TKW720870 TUS720828:TUS720870 UEO720828:UEO720870 UOK720828:UOK720870 UYG720828:UYG720870 VIC720828:VIC720870 VRY720828:VRY720870 WBU720828:WBU720870 WLQ720828:WLQ720870 WVM720828:WVM720870 E786364:E786406 JA786364:JA786406 SW786364:SW786406 ACS786364:ACS786406 AMO786364:AMO786406 AWK786364:AWK786406 BGG786364:BGG786406 BQC786364:BQC786406 BZY786364:BZY786406 CJU786364:CJU786406 CTQ786364:CTQ786406 DDM786364:DDM786406 DNI786364:DNI786406 DXE786364:DXE786406 EHA786364:EHA786406 EQW786364:EQW786406 FAS786364:FAS786406 FKO786364:FKO786406 FUK786364:FUK786406 GEG786364:GEG786406 GOC786364:GOC786406 GXY786364:GXY786406 HHU786364:HHU786406 HRQ786364:HRQ786406 IBM786364:IBM786406 ILI786364:ILI786406 IVE786364:IVE786406 JFA786364:JFA786406 JOW786364:JOW786406 JYS786364:JYS786406 KIO786364:KIO786406 KSK786364:KSK786406 LCG786364:LCG786406 LMC786364:LMC786406 LVY786364:LVY786406 MFU786364:MFU786406 MPQ786364:MPQ786406 MZM786364:MZM786406 NJI786364:NJI786406 NTE786364:NTE786406 ODA786364:ODA786406 OMW786364:OMW786406 OWS786364:OWS786406 PGO786364:PGO786406 PQK786364:PQK786406 QAG786364:QAG786406 QKC786364:QKC786406 QTY786364:QTY786406 RDU786364:RDU786406 RNQ786364:RNQ786406 RXM786364:RXM786406 SHI786364:SHI786406 SRE786364:SRE786406 TBA786364:TBA786406 TKW786364:TKW786406 TUS786364:TUS786406 UEO786364:UEO786406 UOK786364:UOK786406 UYG786364:UYG786406 VIC786364:VIC786406 VRY786364:VRY786406 WBU786364:WBU786406 WLQ786364:WLQ786406 WVM786364:WVM786406 E851900:E851942 JA851900:JA851942 SW851900:SW851942 ACS851900:ACS851942 AMO851900:AMO851942 AWK851900:AWK851942 BGG851900:BGG851942 BQC851900:BQC851942 BZY851900:BZY851942 CJU851900:CJU851942 CTQ851900:CTQ851942 DDM851900:DDM851942 DNI851900:DNI851942 DXE851900:DXE851942 EHA851900:EHA851942 EQW851900:EQW851942 FAS851900:FAS851942 FKO851900:FKO851942 FUK851900:FUK851942 GEG851900:GEG851942 GOC851900:GOC851942 GXY851900:GXY851942 HHU851900:HHU851942 HRQ851900:HRQ851942 IBM851900:IBM851942 ILI851900:ILI851942 IVE851900:IVE851942 JFA851900:JFA851942 JOW851900:JOW851942 JYS851900:JYS851942 KIO851900:KIO851942 KSK851900:KSK851942 LCG851900:LCG851942 LMC851900:LMC851942 LVY851900:LVY851942 MFU851900:MFU851942 MPQ851900:MPQ851942 MZM851900:MZM851942 NJI851900:NJI851942 NTE851900:NTE851942 ODA851900:ODA851942 OMW851900:OMW851942 OWS851900:OWS851942 PGO851900:PGO851942 PQK851900:PQK851942 QAG851900:QAG851942 QKC851900:QKC851942 QTY851900:QTY851942 RDU851900:RDU851942 RNQ851900:RNQ851942 RXM851900:RXM851942 SHI851900:SHI851942 SRE851900:SRE851942 TBA851900:TBA851942 TKW851900:TKW851942 TUS851900:TUS851942 UEO851900:UEO851942 UOK851900:UOK851942 UYG851900:UYG851942 VIC851900:VIC851942 VRY851900:VRY851942 WBU851900:WBU851942 WLQ851900:WLQ851942 WVM851900:WVM851942 E917436:E917478 JA917436:JA917478 SW917436:SW917478 ACS917436:ACS917478 AMO917436:AMO917478 AWK917436:AWK917478 BGG917436:BGG917478 BQC917436:BQC917478 BZY917436:BZY917478 CJU917436:CJU917478 CTQ917436:CTQ917478 DDM917436:DDM917478 DNI917436:DNI917478 DXE917436:DXE917478 EHA917436:EHA917478 EQW917436:EQW917478 FAS917436:FAS917478 FKO917436:FKO917478 FUK917436:FUK917478 GEG917436:GEG917478 GOC917436:GOC917478 GXY917436:GXY917478 HHU917436:HHU917478 HRQ917436:HRQ917478 IBM917436:IBM917478 ILI917436:ILI917478 IVE917436:IVE917478 JFA917436:JFA917478 JOW917436:JOW917478 JYS917436:JYS917478 KIO917436:KIO917478 KSK917436:KSK917478 LCG917436:LCG917478 LMC917436:LMC917478 LVY917436:LVY917478 MFU917436:MFU917478 MPQ917436:MPQ917478 MZM917436:MZM917478 NJI917436:NJI917478 NTE917436:NTE917478 ODA917436:ODA917478 OMW917436:OMW917478 OWS917436:OWS917478 PGO917436:PGO917478 PQK917436:PQK917478 QAG917436:QAG917478 QKC917436:QKC917478 QTY917436:QTY917478 RDU917436:RDU917478 RNQ917436:RNQ917478 RXM917436:RXM917478 SHI917436:SHI917478 SRE917436:SRE917478 TBA917436:TBA917478 TKW917436:TKW917478 TUS917436:TUS917478 UEO917436:UEO917478 UOK917436:UOK917478 UYG917436:UYG917478 VIC917436:VIC917478 VRY917436:VRY917478 WBU917436:WBU917478 WLQ917436:WLQ917478 WVM917436:WVM917478 E982972:E983014 JA982972:JA983014 SW982972:SW983014 ACS982972:ACS983014 AMO982972:AMO983014 AWK982972:AWK983014 BGG982972:BGG983014 BQC982972:BQC983014 BZY982972:BZY983014 CJU982972:CJU983014 CTQ982972:CTQ983014 DDM982972:DDM983014 DNI982972:DNI983014 DXE982972:DXE983014 EHA982972:EHA983014 EQW982972:EQW983014 FAS982972:FAS983014 FKO982972:FKO983014 FUK982972:FUK983014 GEG982972:GEG983014 GOC982972:GOC983014 GXY982972:GXY983014 HHU982972:HHU983014 HRQ982972:HRQ983014 IBM982972:IBM983014 ILI982972:ILI983014 IVE982972:IVE983014 JFA982972:JFA983014 JOW982972:JOW983014 JYS982972:JYS983014 KIO982972:KIO983014 KSK982972:KSK983014 LCG982972:LCG983014 LMC982972:LMC983014 LVY982972:LVY983014 MFU982972:MFU983014 MPQ982972:MPQ983014 MZM982972:MZM983014 NJI982972:NJI983014 NTE982972:NTE983014 ODA982972:ODA983014 OMW982972:OMW983014 OWS982972:OWS983014 PGO982972:PGO983014 PQK982972:PQK983014 QAG982972:QAG983014 QKC982972:QKC983014 QTY982972:QTY983014 RDU982972:RDU983014 RNQ982972:RNQ983014 RXM982972:RXM983014 SHI982972:SHI983014 SRE982972:SRE983014 TBA982972:TBA983014 TKW982972:TKW983014 TUS982972:TUS983014 UEO982972:UEO983014 UOK982972:UOK983014 UYG982972:UYG983014 VIC982972:VIC983014 VRY982972:VRY983014 WBU982972:WBU983014 WLQ982972:WLQ983014 WVM982972:WVM983014 WLQ3:WLQ44 WVM3:WVM44 G3:G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JA3:JA44 SW3:SW44 ACS3:ACS44 AMO3:AMO44 AWK3:AWK44 BGG3:BGG44 BQC3:BQC44 BZY3:BZY44 CJU3:CJU44 CTQ3:CTQ44 DDM3:DDM44 DNI3:DNI44 DXE3:DXE44 EHA3:EHA44 EQW3:EQW44 FAS3:FAS44 FKO3:FKO44 FUK3:FUK44 GEG3:GEG44 GOC3:GOC44 GXY3:GXY44 HHU3:HHU44 HRQ3:HRQ44 IBM3:IBM44 ILI3:ILI44 IVE3:IVE44 JFA3:JFA44 JOW3:JOW44 JYS3:JYS44 KIO3:KIO44 KSK3:KSK44 LCG3:LCG44 LMC3:LMC44 LVY3:LVY44 MFU3:MFU44 MPQ3:MPQ44 MZM3:MZM44 NJI3:NJI44 NTE3:NTE44 ODA3:ODA44 OMW3:OMW44 OWS3:OWS44 PGO3:PGO44 PQK3:PQK44 QAG3:QAG44 QKC3:QKC44 QTY3:QTY44 RDU3:RDU44 RNQ3:RNQ44 RXM3:RXM44 SHI3:SHI44 SRE3:SRE44 TBA3:TBA44 TKW3:TKW44 TUS3:TUS44 UEO3:UEO44 UOK3:UOK44 UYG3:UYG44 VIC3:VIC44 VRY3:VRY44 E3:E65465 WVM62:WVM65465 WLQ62:WLQ65465 WBU62:WBU65465 VRY62:VRY65465 VIC62:VIC65465 UYG62:UYG65465 UOK62:UOK65465 UEO62:UEO65465 TUS62:TUS65465 TKW62:TKW65465 TBA62:TBA65465 SRE62:SRE65465 SHI62:SHI65465 RXM62:RXM65465 RNQ62:RNQ65465 RDU62:RDU65465 QTY62:QTY65465 QKC62:QKC65465 QAG62:QAG65465 PQK62:PQK65465 PGO62:PGO65465 OWS62:OWS65465 OMW62:OMW65465 ODA62:ODA65465 NTE62:NTE65465 NJI62:NJI65465 MZM62:MZM65465 MPQ62:MPQ65465 MFU62:MFU65465 LVY62:LVY65465 LMC62:LMC65465 LCG62:LCG65465 KSK62:KSK65465 KIO62:KIO65465 JYS62:JYS65465 JOW62:JOW65465 JFA62:JFA65465 IVE62:IVE65465 ILI62:ILI65465 IBM62:IBM65465 HRQ62:HRQ65465 HHU62:HHU65465 GXY62:GXY65465 GOC62:GOC65465 GEG62:GEG65465 FUK62:FUK65465 FKO62:FKO65465 FAS62:FAS65465 EQW62:EQW65465 EHA62:EHA65465 DXE62:DXE65465 DNI62:DNI65465 DDM62:DDM65465 CTQ62:CTQ65465 CJU62:CJU65465 BZY62:BZY65465 BQC62:BQC65465 BGG62:BGG65465 AWK62:AWK65465 AMO62:AMO65465 ACS62:ACS65465 SW62:SW65465 JA62:JA65465" xr:uid="{18329C3A-BC88-49B8-B631-C87A017409AA}"/>
    <dataValidation imeMode="halfAlpha" allowBlank="1" showInputMessage="1" showErrorMessage="1" sqref="K65529:K131003 JG65529:JG131003 TC65529:TC131003 ACY65529:ACY131003 AMU65529:AMU131003 AWQ65529:AWQ131003 BGM65529:BGM131003 BQI65529:BQI131003 CAE65529:CAE131003 CKA65529:CKA131003 CTW65529:CTW131003 DDS65529:DDS131003 DNO65529:DNO131003 DXK65529:DXK131003 EHG65529:EHG131003 ERC65529:ERC131003 FAY65529:FAY131003 FKU65529:FKU131003 FUQ65529:FUQ131003 GEM65529:GEM131003 GOI65529:GOI131003 GYE65529:GYE131003 HIA65529:HIA131003 HRW65529:HRW131003 IBS65529:IBS131003 ILO65529:ILO131003 IVK65529:IVK131003 JFG65529:JFG131003 JPC65529:JPC131003 JYY65529:JYY131003 KIU65529:KIU131003 KSQ65529:KSQ131003 LCM65529:LCM131003 LMI65529:LMI131003 LWE65529:LWE131003 MGA65529:MGA131003 MPW65529:MPW131003 MZS65529:MZS131003 NJO65529:NJO131003 NTK65529:NTK131003 ODG65529:ODG131003 ONC65529:ONC131003 OWY65529:OWY131003 PGU65529:PGU131003 PQQ65529:PQQ131003 QAM65529:QAM131003 QKI65529:QKI131003 QUE65529:QUE131003 REA65529:REA131003 RNW65529:RNW131003 RXS65529:RXS131003 SHO65529:SHO131003 SRK65529:SRK131003 TBG65529:TBG131003 TLC65529:TLC131003 TUY65529:TUY131003 UEU65529:UEU131003 UOQ65529:UOQ131003 UYM65529:UYM131003 VII65529:VII131003 VSE65529:VSE131003 WCA65529:WCA131003 WLW65529:WLW131003 WVS65529:WVS131003 K131065:K196539 JG131065:JG196539 TC131065:TC196539 ACY131065:ACY196539 AMU131065:AMU196539 AWQ131065:AWQ196539 BGM131065:BGM196539 BQI131065:BQI196539 CAE131065:CAE196539 CKA131065:CKA196539 CTW131065:CTW196539 DDS131065:DDS196539 DNO131065:DNO196539 DXK131065:DXK196539 EHG131065:EHG196539 ERC131065:ERC196539 FAY131065:FAY196539 FKU131065:FKU196539 FUQ131065:FUQ196539 GEM131065:GEM196539 GOI131065:GOI196539 GYE131065:GYE196539 HIA131065:HIA196539 HRW131065:HRW196539 IBS131065:IBS196539 ILO131065:ILO196539 IVK131065:IVK196539 JFG131065:JFG196539 JPC131065:JPC196539 JYY131065:JYY196539 KIU131065:KIU196539 KSQ131065:KSQ196539 LCM131065:LCM196539 LMI131065:LMI196539 LWE131065:LWE196539 MGA131065:MGA196539 MPW131065:MPW196539 MZS131065:MZS196539 NJO131065:NJO196539 NTK131065:NTK196539 ODG131065:ODG196539 ONC131065:ONC196539 OWY131065:OWY196539 PGU131065:PGU196539 PQQ131065:PQQ196539 QAM131065:QAM196539 QKI131065:QKI196539 QUE131065:QUE196539 REA131065:REA196539 RNW131065:RNW196539 RXS131065:RXS196539 SHO131065:SHO196539 SRK131065:SRK196539 TBG131065:TBG196539 TLC131065:TLC196539 TUY131065:TUY196539 UEU131065:UEU196539 UOQ131065:UOQ196539 UYM131065:UYM196539 VII131065:VII196539 VSE131065:VSE196539 WCA131065:WCA196539 WLW131065:WLW196539 WVS131065:WVS196539 K196601:K262075 JG196601:JG262075 TC196601:TC262075 ACY196601:ACY262075 AMU196601:AMU262075 AWQ196601:AWQ262075 BGM196601:BGM262075 BQI196601:BQI262075 CAE196601:CAE262075 CKA196601:CKA262075 CTW196601:CTW262075 DDS196601:DDS262075 DNO196601:DNO262075 DXK196601:DXK262075 EHG196601:EHG262075 ERC196601:ERC262075 FAY196601:FAY262075 FKU196601:FKU262075 FUQ196601:FUQ262075 GEM196601:GEM262075 GOI196601:GOI262075 GYE196601:GYE262075 HIA196601:HIA262075 HRW196601:HRW262075 IBS196601:IBS262075 ILO196601:ILO262075 IVK196601:IVK262075 JFG196601:JFG262075 JPC196601:JPC262075 JYY196601:JYY262075 KIU196601:KIU262075 KSQ196601:KSQ262075 LCM196601:LCM262075 LMI196601:LMI262075 LWE196601:LWE262075 MGA196601:MGA262075 MPW196601:MPW262075 MZS196601:MZS262075 NJO196601:NJO262075 NTK196601:NTK262075 ODG196601:ODG262075 ONC196601:ONC262075 OWY196601:OWY262075 PGU196601:PGU262075 PQQ196601:PQQ262075 QAM196601:QAM262075 QKI196601:QKI262075 QUE196601:QUE262075 REA196601:REA262075 RNW196601:RNW262075 RXS196601:RXS262075 SHO196601:SHO262075 SRK196601:SRK262075 TBG196601:TBG262075 TLC196601:TLC262075 TUY196601:TUY262075 UEU196601:UEU262075 UOQ196601:UOQ262075 UYM196601:UYM262075 VII196601:VII262075 VSE196601:VSE262075 WCA196601:WCA262075 WLW196601:WLW262075 WVS196601:WVS262075 K262137:K327611 JG262137:JG327611 TC262137:TC327611 ACY262137:ACY327611 AMU262137:AMU327611 AWQ262137:AWQ327611 BGM262137:BGM327611 BQI262137:BQI327611 CAE262137:CAE327611 CKA262137:CKA327611 CTW262137:CTW327611 DDS262137:DDS327611 DNO262137:DNO327611 DXK262137:DXK327611 EHG262137:EHG327611 ERC262137:ERC327611 FAY262137:FAY327611 FKU262137:FKU327611 FUQ262137:FUQ327611 GEM262137:GEM327611 GOI262137:GOI327611 GYE262137:GYE327611 HIA262137:HIA327611 HRW262137:HRW327611 IBS262137:IBS327611 ILO262137:ILO327611 IVK262137:IVK327611 JFG262137:JFG327611 JPC262137:JPC327611 JYY262137:JYY327611 KIU262137:KIU327611 KSQ262137:KSQ327611 LCM262137:LCM327611 LMI262137:LMI327611 LWE262137:LWE327611 MGA262137:MGA327611 MPW262137:MPW327611 MZS262137:MZS327611 NJO262137:NJO327611 NTK262137:NTK327611 ODG262137:ODG327611 ONC262137:ONC327611 OWY262137:OWY327611 PGU262137:PGU327611 PQQ262137:PQQ327611 QAM262137:QAM327611 QKI262137:QKI327611 QUE262137:QUE327611 REA262137:REA327611 RNW262137:RNW327611 RXS262137:RXS327611 SHO262137:SHO327611 SRK262137:SRK327611 TBG262137:TBG327611 TLC262137:TLC327611 TUY262137:TUY327611 UEU262137:UEU327611 UOQ262137:UOQ327611 UYM262137:UYM327611 VII262137:VII327611 VSE262137:VSE327611 WCA262137:WCA327611 WLW262137:WLW327611 WVS262137:WVS327611 K327673:K393147 JG327673:JG393147 TC327673:TC393147 ACY327673:ACY393147 AMU327673:AMU393147 AWQ327673:AWQ393147 BGM327673:BGM393147 BQI327673:BQI393147 CAE327673:CAE393147 CKA327673:CKA393147 CTW327673:CTW393147 DDS327673:DDS393147 DNO327673:DNO393147 DXK327673:DXK393147 EHG327673:EHG393147 ERC327673:ERC393147 FAY327673:FAY393147 FKU327673:FKU393147 FUQ327673:FUQ393147 GEM327673:GEM393147 GOI327673:GOI393147 GYE327673:GYE393147 HIA327673:HIA393147 HRW327673:HRW393147 IBS327673:IBS393147 ILO327673:ILO393147 IVK327673:IVK393147 JFG327673:JFG393147 JPC327673:JPC393147 JYY327673:JYY393147 KIU327673:KIU393147 KSQ327673:KSQ393147 LCM327673:LCM393147 LMI327673:LMI393147 LWE327673:LWE393147 MGA327673:MGA393147 MPW327673:MPW393147 MZS327673:MZS393147 NJO327673:NJO393147 NTK327673:NTK393147 ODG327673:ODG393147 ONC327673:ONC393147 OWY327673:OWY393147 PGU327673:PGU393147 PQQ327673:PQQ393147 QAM327673:QAM393147 QKI327673:QKI393147 QUE327673:QUE393147 REA327673:REA393147 RNW327673:RNW393147 RXS327673:RXS393147 SHO327673:SHO393147 SRK327673:SRK393147 TBG327673:TBG393147 TLC327673:TLC393147 TUY327673:TUY393147 UEU327673:UEU393147 UOQ327673:UOQ393147 UYM327673:UYM393147 VII327673:VII393147 VSE327673:VSE393147 WCA327673:WCA393147 WLW327673:WLW393147 WVS327673:WVS393147 K393209:K458683 JG393209:JG458683 TC393209:TC458683 ACY393209:ACY458683 AMU393209:AMU458683 AWQ393209:AWQ458683 BGM393209:BGM458683 BQI393209:BQI458683 CAE393209:CAE458683 CKA393209:CKA458683 CTW393209:CTW458683 DDS393209:DDS458683 DNO393209:DNO458683 DXK393209:DXK458683 EHG393209:EHG458683 ERC393209:ERC458683 FAY393209:FAY458683 FKU393209:FKU458683 FUQ393209:FUQ458683 GEM393209:GEM458683 GOI393209:GOI458683 GYE393209:GYE458683 HIA393209:HIA458683 HRW393209:HRW458683 IBS393209:IBS458683 ILO393209:ILO458683 IVK393209:IVK458683 JFG393209:JFG458683 JPC393209:JPC458683 JYY393209:JYY458683 KIU393209:KIU458683 KSQ393209:KSQ458683 LCM393209:LCM458683 LMI393209:LMI458683 LWE393209:LWE458683 MGA393209:MGA458683 MPW393209:MPW458683 MZS393209:MZS458683 NJO393209:NJO458683 NTK393209:NTK458683 ODG393209:ODG458683 ONC393209:ONC458683 OWY393209:OWY458683 PGU393209:PGU458683 PQQ393209:PQQ458683 QAM393209:QAM458683 QKI393209:QKI458683 QUE393209:QUE458683 REA393209:REA458683 RNW393209:RNW458683 RXS393209:RXS458683 SHO393209:SHO458683 SRK393209:SRK458683 TBG393209:TBG458683 TLC393209:TLC458683 TUY393209:TUY458683 UEU393209:UEU458683 UOQ393209:UOQ458683 UYM393209:UYM458683 VII393209:VII458683 VSE393209:VSE458683 WCA393209:WCA458683 WLW393209:WLW458683 WVS393209:WVS458683 K458745:K524219 JG458745:JG524219 TC458745:TC524219 ACY458745:ACY524219 AMU458745:AMU524219 AWQ458745:AWQ524219 BGM458745:BGM524219 BQI458745:BQI524219 CAE458745:CAE524219 CKA458745:CKA524219 CTW458745:CTW524219 DDS458745:DDS524219 DNO458745:DNO524219 DXK458745:DXK524219 EHG458745:EHG524219 ERC458745:ERC524219 FAY458745:FAY524219 FKU458745:FKU524219 FUQ458745:FUQ524219 GEM458745:GEM524219 GOI458745:GOI524219 GYE458745:GYE524219 HIA458745:HIA524219 HRW458745:HRW524219 IBS458745:IBS524219 ILO458745:ILO524219 IVK458745:IVK524219 JFG458745:JFG524219 JPC458745:JPC524219 JYY458745:JYY524219 KIU458745:KIU524219 KSQ458745:KSQ524219 LCM458745:LCM524219 LMI458745:LMI524219 LWE458745:LWE524219 MGA458745:MGA524219 MPW458745:MPW524219 MZS458745:MZS524219 NJO458745:NJO524219 NTK458745:NTK524219 ODG458745:ODG524219 ONC458745:ONC524219 OWY458745:OWY524219 PGU458745:PGU524219 PQQ458745:PQQ524219 QAM458745:QAM524219 QKI458745:QKI524219 QUE458745:QUE524219 REA458745:REA524219 RNW458745:RNW524219 RXS458745:RXS524219 SHO458745:SHO524219 SRK458745:SRK524219 TBG458745:TBG524219 TLC458745:TLC524219 TUY458745:TUY524219 UEU458745:UEU524219 UOQ458745:UOQ524219 UYM458745:UYM524219 VII458745:VII524219 VSE458745:VSE524219 WCA458745:WCA524219 WLW458745:WLW524219 WVS458745:WVS524219 K524281:K589755 JG524281:JG589755 TC524281:TC589755 ACY524281:ACY589755 AMU524281:AMU589755 AWQ524281:AWQ589755 BGM524281:BGM589755 BQI524281:BQI589755 CAE524281:CAE589755 CKA524281:CKA589755 CTW524281:CTW589755 DDS524281:DDS589755 DNO524281:DNO589755 DXK524281:DXK589755 EHG524281:EHG589755 ERC524281:ERC589755 FAY524281:FAY589755 FKU524281:FKU589755 FUQ524281:FUQ589755 GEM524281:GEM589755 GOI524281:GOI589755 GYE524281:GYE589755 HIA524281:HIA589755 HRW524281:HRW589755 IBS524281:IBS589755 ILO524281:ILO589755 IVK524281:IVK589755 JFG524281:JFG589755 JPC524281:JPC589755 JYY524281:JYY589755 KIU524281:KIU589755 KSQ524281:KSQ589755 LCM524281:LCM589755 LMI524281:LMI589755 LWE524281:LWE589755 MGA524281:MGA589755 MPW524281:MPW589755 MZS524281:MZS589755 NJO524281:NJO589755 NTK524281:NTK589755 ODG524281:ODG589755 ONC524281:ONC589755 OWY524281:OWY589755 PGU524281:PGU589755 PQQ524281:PQQ589755 QAM524281:QAM589755 QKI524281:QKI589755 QUE524281:QUE589755 REA524281:REA589755 RNW524281:RNW589755 RXS524281:RXS589755 SHO524281:SHO589755 SRK524281:SRK589755 TBG524281:TBG589755 TLC524281:TLC589755 TUY524281:TUY589755 UEU524281:UEU589755 UOQ524281:UOQ589755 UYM524281:UYM589755 VII524281:VII589755 VSE524281:VSE589755 WCA524281:WCA589755 WLW524281:WLW589755 WVS524281:WVS589755 K589817:K655291 JG589817:JG655291 TC589817:TC655291 ACY589817:ACY655291 AMU589817:AMU655291 AWQ589817:AWQ655291 BGM589817:BGM655291 BQI589817:BQI655291 CAE589817:CAE655291 CKA589817:CKA655291 CTW589817:CTW655291 DDS589817:DDS655291 DNO589817:DNO655291 DXK589817:DXK655291 EHG589817:EHG655291 ERC589817:ERC655291 FAY589817:FAY655291 FKU589817:FKU655291 FUQ589817:FUQ655291 GEM589817:GEM655291 GOI589817:GOI655291 GYE589817:GYE655291 HIA589817:HIA655291 HRW589817:HRW655291 IBS589817:IBS655291 ILO589817:ILO655291 IVK589817:IVK655291 JFG589817:JFG655291 JPC589817:JPC655291 JYY589817:JYY655291 KIU589817:KIU655291 KSQ589817:KSQ655291 LCM589817:LCM655291 LMI589817:LMI655291 LWE589817:LWE655291 MGA589817:MGA655291 MPW589817:MPW655291 MZS589817:MZS655291 NJO589817:NJO655291 NTK589817:NTK655291 ODG589817:ODG655291 ONC589817:ONC655291 OWY589817:OWY655291 PGU589817:PGU655291 PQQ589817:PQQ655291 QAM589817:QAM655291 QKI589817:QKI655291 QUE589817:QUE655291 REA589817:REA655291 RNW589817:RNW655291 RXS589817:RXS655291 SHO589817:SHO655291 SRK589817:SRK655291 TBG589817:TBG655291 TLC589817:TLC655291 TUY589817:TUY655291 UEU589817:UEU655291 UOQ589817:UOQ655291 UYM589817:UYM655291 VII589817:VII655291 VSE589817:VSE655291 WCA589817:WCA655291 WLW589817:WLW655291 WVS589817:WVS655291 K655353:K720827 JG655353:JG720827 TC655353:TC720827 ACY655353:ACY720827 AMU655353:AMU720827 AWQ655353:AWQ720827 BGM655353:BGM720827 BQI655353:BQI720827 CAE655353:CAE720827 CKA655353:CKA720827 CTW655353:CTW720827 DDS655353:DDS720827 DNO655353:DNO720827 DXK655353:DXK720827 EHG655353:EHG720827 ERC655353:ERC720827 FAY655353:FAY720827 FKU655353:FKU720827 FUQ655353:FUQ720827 GEM655353:GEM720827 GOI655353:GOI720827 GYE655353:GYE720827 HIA655353:HIA720827 HRW655353:HRW720827 IBS655353:IBS720827 ILO655353:ILO720827 IVK655353:IVK720827 JFG655353:JFG720827 JPC655353:JPC720827 JYY655353:JYY720827 KIU655353:KIU720827 KSQ655353:KSQ720827 LCM655353:LCM720827 LMI655353:LMI720827 LWE655353:LWE720827 MGA655353:MGA720827 MPW655353:MPW720827 MZS655353:MZS720827 NJO655353:NJO720827 NTK655353:NTK720827 ODG655353:ODG720827 ONC655353:ONC720827 OWY655353:OWY720827 PGU655353:PGU720827 PQQ655353:PQQ720827 QAM655353:QAM720827 QKI655353:QKI720827 QUE655353:QUE720827 REA655353:REA720827 RNW655353:RNW720827 RXS655353:RXS720827 SHO655353:SHO720827 SRK655353:SRK720827 TBG655353:TBG720827 TLC655353:TLC720827 TUY655353:TUY720827 UEU655353:UEU720827 UOQ655353:UOQ720827 UYM655353:UYM720827 VII655353:VII720827 VSE655353:VSE720827 WCA655353:WCA720827 WLW655353:WLW720827 WVS655353:WVS720827 K720889:K786363 JG720889:JG786363 TC720889:TC786363 ACY720889:ACY786363 AMU720889:AMU786363 AWQ720889:AWQ786363 BGM720889:BGM786363 BQI720889:BQI786363 CAE720889:CAE786363 CKA720889:CKA786363 CTW720889:CTW786363 DDS720889:DDS786363 DNO720889:DNO786363 DXK720889:DXK786363 EHG720889:EHG786363 ERC720889:ERC786363 FAY720889:FAY786363 FKU720889:FKU786363 FUQ720889:FUQ786363 GEM720889:GEM786363 GOI720889:GOI786363 GYE720889:GYE786363 HIA720889:HIA786363 HRW720889:HRW786363 IBS720889:IBS786363 ILO720889:ILO786363 IVK720889:IVK786363 JFG720889:JFG786363 JPC720889:JPC786363 JYY720889:JYY786363 KIU720889:KIU786363 KSQ720889:KSQ786363 LCM720889:LCM786363 LMI720889:LMI786363 LWE720889:LWE786363 MGA720889:MGA786363 MPW720889:MPW786363 MZS720889:MZS786363 NJO720889:NJO786363 NTK720889:NTK786363 ODG720889:ODG786363 ONC720889:ONC786363 OWY720889:OWY786363 PGU720889:PGU786363 PQQ720889:PQQ786363 QAM720889:QAM786363 QKI720889:QKI786363 QUE720889:QUE786363 REA720889:REA786363 RNW720889:RNW786363 RXS720889:RXS786363 SHO720889:SHO786363 SRK720889:SRK786363 TBG720889:TBG786363 TLC720889:TLC786363 TUY720889:TUY786363 UEU720889:UEU786363 UOQ720889:UOQ786363 UYM720889:UYM786363 VII720889:VII786363 VSE720889:VSE786363 WCA720889:WCA786363 WLW720889:WLW786363 WVS720889:WVS786363 K786425:K851899 JG786425:JG851899 TC786425:TC851899 ACY786425:ACY851899 AMU786425:AMU851899 AWQ786425:AWQ851899 BGM786425:BGM851899 BQI786425:BQI851899 CAE786425:CAE851899 CKA786425:CKA851899 CTW786425:CTW851899 DDS786425:DDS851899 DNO786425:DNO851899 DXK786425:DXK851899 EHG786425:EHG851899 ERC786425:ERC851899 FAY786425:FAY851899 FKU786425:FKU851899 FUQ786425:FUQ851899 GEM786425:GEM851899 GOI786425:GOI851899 GYE786425:GYE851899 HIA786425:HIA851899 HRW786425:HRW851899 IBS786425:IBS851899 ILO786425:ILO851899 IVK786425:IVK851899 JFG786425:JFG851899 JPC786425:JPC851899 JYY786425:JYY851899 KIU786425:KIU851899 KSQ786425:KSQ851899 LCM786425:LCM851899 LMI786425:LMI851899 LWE786425:LWE851899 MGA786425:MGA851899 MPW786425:MPW851899 MZS786425:MZS851899 NJO786425:NJO851899 NTK786425:NTK851899 ODG786425:ODG851899 ONC786425:ONC851899 OWY786425:OWY851899 PGU786425:PGU851899 PQQ786425:PQQ851899 QAM786425:QAM851899 QKI786425:QKI851899 QUE786425:QUE851899 REA786425:REA851899 RNW786425:RNW851899 RXS786425:RXS851899 SHO786425:SHO851899 SRK786425:SRK851899 TBG786425:TBG851899 TLC786425:TLC851899 TUY786425:TUY851899 UEU786425:UEU851899 UOQ786425:UOQ851899 UYM786425:UYM851899 VII786425:VII851899 VSE786425:VSE851899 WCA786425:WCA851899 WLW786425:WLW851899 WVS786425:WVS851899 K851961:K917435 JG851961:JG917435 TC851961:TC917435 ACY851961:ACY917435 AMU851961:AMU917435 AWQ851961:AWQ917435 BGM851961:BGM917435 BQI851961:BQI917435 CAE851961:CAE917435 CKA851961:CKA917435 CTW851961:CTW917435 DDS851961:DDS917435 DNO851961:DNO917435 DXK851961:DXK917435 EHG851961:EHG917435 ERC851961:ERC917435 FAY851961:FAY917435 FKU851961:FKU917435 FUQ851961:FUQ917435 GEM851961:GEM917435 GOI851961:GOI917435 GYE851961:GYE917435 HIA851961:HIA917435 HRW851961:HRW917435 IBS851961:IBS917435 ILO851961:ILO917435 IVK851961:IVK917435 JFG851961:JFG917435 JPC851961:JPC917435 JYY851961:JYY917435 KIU851961:KIU917435 KSQ851961:KSQ917435 LCM851961:LCM917435 LMI851961:LMI917435 LWE851961:LWE917435 MGA851961:MGA917435 MPW851961:MPW917435 MZS851961:MZS917435 NJO851961:NJO917435 NTK851961:NTK917435 ODG851961:ODG917435 ONC851961:ONC917435 OWY851961:OWY917435 PGU851961:PGU917435 PQQ851961:PQQ917435 QAM851961:QAM917435 QKI851961:QKI917435 QUE851961:QUE917435 REA851961:REA917435 RNW851961:RNW917435 RXS851961:RXS917435 SHO851961:SHO917435 SRK851961:SRK917435 TBG851961:TBG917435 TLC851961:TLC917435 TUY851961:TUY917435 UEU851961:UEU917435 UOQ851961:UOQ917435 UYM851961:UYM917435 VII851961:VII917435 VSE851961:VSE917435 WCA851961:WCA917435 WLW851961:WLW917435 WVS851961:WVS917435 K917497:K982971 JG917497:JG982971 TC917497:TC982971 ACY917497:ACY982971 AMU917497:AMU982971 AWQ917497:AWQ982971 BGM917497:BGM982971 BQI917497:BQI982971 CAE917497:CAE982971 CKA917497:CKA982971 CTW917497:CTW982971 DDS917497:DDS982971 DNO917497:DNO982971 DXK917497:DXK982971 EHG917497:EHG982971 ERC917497:ERC982971 FAY917497:FAY982971 FKU917497:FKU982971 FUQ917497:FUQ982971 GEM917497:GEM982971 GOI917497:GOI982971 GYE917497:GYE982971 HIA917497:HIA982971 HRW917497:HRW982971 IBS917497:IBS982971 ILO917497:ILO982971 IVK917497:IVK982971 JFG917497:JFG982971 JPC917497:JPC982971 JYY917497:JYY982971 KIU917497:KIU982971 KSQ917497:KSQ982971 LCM917497:LCM982971 LMI917497:LMI982971 LWE917497:LWE982971 MGA917497:MGA982971 MPW917497:MPW982971 MZS917497:MZS982971 NJO917497:NJO982971 NTK917497:NTK982971 ODG917497:ODG982971 ONC917497:ONC982971 OWY917497:OWY982971 PGU917497:PGU982971 PQQ917497:PQQ982971 QAM917497:QAM982971 QKI917497:QKI982971 QUE917497:QUE982971 REA917497:REA982971 RNW917497:RNW982971 RXS917497:RXS982971 SHO917497:SHO982971 SRK917497:SRK982971 TBG917497:TBG982971 TLC917497:TLC982971 TUY917497:TUY982971 UEU917497:UEU982971 UOQ917497:UOQ982971 UYM917497:UYM982971 VII917497:VII982971 VSE917497:VSE982971 WCA917497:WCA982971 WLW917497:WLW982971 WVS917497:WVS982971 K983033:K1048576 JG983033:JG1048576 TC983033:TC1048576 ACY983033:ACY1048576 AMU983033:AMU1048576 AWQ983033:AWQ1048576 BGM983033:BGM1048576 BQI983033:BQI1048576 CAE983033:CAE1048576 CKA983033:CKA1048576 CTW983033:CTW1048576 DDS983033:DDS1048576 DNO983033:DNO1048576 DXK983033:DXK1048576 EHG983033:EHG1048576 ERC983033:ERC1048576 FAY983033:FAY1048576 FKU983033:FKU1048576 FUQ983033:FUQ1048576 GEM983033:GEM1048576 GOI983033:GOI1048576 GYE983033:GYE1048576 HIA983033:HIA1048576 HRW983033:HRW1048576 IBS983033:IBS1048576 ILO983033:ILO1048576 IVK983033:IVK1048576 JFG983033:JFG1048576 JPC983033:JPC1048576 JYY983033:JYY1048576 KIU983033:KIU1048576 KSQ983033:KSQ1048576 LCM983033:LCM1048576 LMI983033:LMI1048576 LWE983033:LWE1048576 MGA983033:MGA1048576 MPW983033:MPW1048576 MZS983033:MZS1048576 NJO983033:NJO1048576 NTK983033:NTK1048576 ODG983033:ODG1048576 ONC983033:ONC1048576 OWY983033:OWY1048576 PGU983033:PGU1048576 PQQ983033:PQQ1048576 QAM983033:QAM1048576 QKI983033:QKI1048576 QUE983033:QUE1048576 REA983033:REA1048576 RNW983033:RNW1048576 RXS983033:RXS1048576 SHO983033:SHO1048576 SRK983033:SRK1048576 TBG983033:TBG1048576 TLC983033:TLC1048576 TUY983033:TUY1048576 UEU983033:UEU1048576 UOQ983033:UOQ1048576 UYM983033:UYM1048576 VII983033:VII1048576 VSE983033:VSE1048576 WCA983033:WCA1048576 WLW983033:WLW1048576 WVS983033:WVS1048576 J65469:K65471 JF65469:JG65471 TB65469:TC65471 ACX65469:ACY65471 AMT65469:AMU65471 AWP65469:AWQ65471 BGL65469:BGM65471 BQH65469:BQI65471 CAD65469:CAE65471 CJZ65469:CKA65471 CTV65469:CTW65471 DDR65469:DDS65471 DNN65469:DNO65471 DXJ65469:DXK65471 EHF65469:EHG65471 ERB65469:ERC65471 FAX65469:FAY65471 FKT65469:FKU65471 FUP65469:FUQ65471 GEL65469:GEM65471 GOH65469:GOI65471 GYD65469:GYE65471 HHZ65469:HIA65471 HRV65469:HRW65471 IBR65469:IBS65471 ILN65469:ILO65471 IVJ65469:IVK65471 JFF65469:JFG65471 JPB65469:JPC65471 JYX65469:JYY65471 KIT65469:KIU65471 KSP65469:KSQ65471 LCL65469:LCM65471 LMH65469:LMI65471 LWD65469:LWE65471 MFZ65469:MGA65471 MPV65469:MPW65471 MZR65469:MZS65471 NJN65469:NJO65471 NTJ65469:NTK65471 ODF65469:ODG65471 ONB65469:ONC65471 OWX65469:OWY65471 PGT65469:PGU65471 PQP65469:PQQ65471 QAL65469:QAM65471 QKH65469:QKI65471 QUD65469:QUE65471 RDZ65469:REA65471 RNV65469:RNW65471 RXR65469:RXS65471 SHN65469:SHO65471 SRJ65469:SRK65471 TBF65469:TBG65471 TLB65469:TLC65471 TUX65469:TUY65471 UET65469:UEU65471 UOP65469:UOQ65471 UYL65469:UYM65471 VIH65469:VII65471 VSD65469:VSE65471 WBZ65469:WCA65471 WLV65469:WLW65471 WVR65469:WVS65471 J131005:K131007 JF131005:JG131007 TB131005:TC131007 ACX131005:ACY131007 AMT131005:AMU131007 AWP131005:AWQ131007 BGL131005:BGM131007 BQH131005:BQI131007 CAD131005:CAE131007 CJZ131005:CKA131007 CTV131005:CTW131007 DDR131005:DDS131007 DNN131005:DNO131007 DXJ131005:DXK131007 EHF131005:EHG131007 ERB131005:ERC131007 FAX131005:FAY131007 FKT131005:FKU131007 FUP131005:FUQ131007 GEL131005:GEM131007 GOH131005:GOI131007 GYD131005:GYE131007 HHZ131005:HIA131007 HRV131005:HRW131007 IBR131005:IBS131007 ILN131005:ILO131007 IVJ131005:IVK131007 JFF131005:JFG131007 JPB131005:JPC131007 JYX131005:JYY131007 KIT131005:KIU131007 KSP131005:KSQ131007 LCL131005:LCM131007 LMH131005:LMI131007 LWD131005:LWE131007 MFZ131005:MGA131007 MPV131005:MPW131007 MZR131005:MZS131007 NJN131005:NJO131007 NTJ131005:NTK131007 ODF131005:ODG131007 ONB131005:ONC131007 OWX131005:OWY131007 PGT131005:PGU131007 PQP131005:PQQ131007 QAL131005:QAM131007 QKH131005:QKI131007 QUD131005:QUE131007 RDZ131005:REA131007 RNV131005:RNW131007 RXR131005:RXS131007 SHN131005:SHO131007 SRJ131005:SRK131007 TBF131005:TBG131007 TLB131005:TLC131007 TUX131005:TUY131007 UET131005:UEU131007 UOP131005:UOQ131007 UYL131005:UYM131007 VIH131005:VII131007 VSD131005:VSE131007 WBZ131005:WCA131007 WLV131005:WLW131007 WVR131005:WVS131007 J196541:K196543 JF196541:JG196543 TB196541:TC196543 ACX196541:ACY196543 AMT196541:AMU196543 AWP196541:AWQ196543 BGL196541:BGM196543 BQH196541:BQI196543 CAD196541:CAE196543 CJZ196541:CKA196543 CTV196541:CTW196543 DDR196541:DDS196543 DNN196541:DNO196543 DXJ196541:DXK196543 EHF196541:EHG196543 ERB196541:ERC196543 FAX196541:FAY196543 FKT196541:FKU196543 FUP196541:FUQ196543 GEL196541:GEM196543 GOH196541:GOI196543 GYD196541:GYE196543 HHZ196541:HIA196543 HRV196541:HRW196543 IBR196541:IBS196543 ILN196541:ILO196543 IVJ196541:IVK196543 JFF196541:JFG196543 JPB196541:JPC196543 JYX196541:JYY196543 KIT196541:KIU196543 KSP196541:KSQ196543 LCL196541:LCM196543 LMH196541:LMI196543 LWD196541:LWE196543 MFZ196541:MGA196543 MPV196541:MPW196543 MZR196541:MZS196543 NJN196541:NJO196543 NTJ196541:NTK196543 ODF196541:ODG196543 ONB196541:ONC196543 OWX196541:OWY196543 PGT196541:PGU196543 PQP196541:PQQ196543 QAL196541:QAM196543 QKH196541:QKI196543 QUD196541:QUE196543 RDZ196541:REA196543 RNV196541:RNW196543 RXR196541:RXS196543 SHN196541:SHO196543 SRJ196541:SRK196543 TBF196541:TBG196543 TLB196541:TLC196543 TUX196541:TUY196543 UET196541:UEU196543 UOP196541:UOQ196543 UYL196541:UYM196543 VIH196541:VII196543 VSD196541:VSE196543 WBZ196541:WCA196543 WLV196541:WLW196543 WVR196541:WVS196543 J262077:K262079 JF262077:JG262079 TB262077:TC262079 ACX262077:ACY262079 AMT262077:AMU262079 AWP262077:AWQ262079 BGL262077:BGM262079 BQH262077:BQI262079 CAD262077:CAE262079 CJZ262077:CKA262079 CTV262077:CTW262079 DDR262077:DDS262079 DNN262077:DNO262079 DXJ262077:DXK262079 EHF262077:EHG262079 ERB262077:ERC262079 FAX262077:FAY262079 FKT262077:FKU262079 FUP262077:FUQ262079 GEL262077:GEM262079 GOH262077:GOI262079 GYD262077:GYE262079 HHZ262077:HIA262079 HRV262077:HRW262079 IBR262077:IBS262079 ILN262077:ILO262079 IVJ262077:IVK262079 JFF262077:JFG262079 JPB262077:JPC262079 JYX262077:JYY262079 KIT262077:KIU262079 KSP262077:KSQ262079 LCL262077:LCM262079 LMH262077:LMI262079 LWD262077:LWE262079 MFZ262077:MGA262079 MPV262077:MPW262079 MZR262077:MZS262079 NJN262077:NJO262079 NTJ262077:NTK262079 ODF262077:ODG262079 ONB262077:ONC262079 OWX262077:OWY262079 PGT262077:PGU262079 PQP262077:PQQ262079 QAL262077:QAM262079 QKH262077:QKI262079 QUD262077:QUE262079 RDZ262077:REA262079 RNV262077:RNW262079 RXR262077:RXS262079 SHN262077:SHO262079 SRJ262077:SRK262079 TBF262077:TBG262079 TLB262077:TLC262079 TUX262077:TUY262079 UET262077:UEU262079 UOP262077:UOQ262079 UYL262077:UYM262079 VIH262077:VII262079 VSD262077:VSE262079 WBZ262077:WCA262079 WLV262077:WLW262079 WVR262077:WVS262079 J327613:K327615 JF327613:JG327615 TB327613:TC327615 ACX327613:ACY327615 AMT327613:AMU327615 AWP327613:AWQ327615 BGL327613:BGM327615 BQH327613:BQI327615 CAD327613:CAE327615 CJZ327613:CKA327615 CTV327613:CTW327615 DDR327613:DDS327615 DNN327613:DNO327615 DXJ327613:DXK327615 EHF327613:EHG327615 ERB327613:ERC327615 FAX327613:FAY327615 FKT327613:FKU327615 FUP327613:FUQ327615 GEL327613:GEM327615 GOH327613:GOI327615 GYD327613:GYE327615 HHZ327613:HIA327615 HRV327613:HRW327615 IBR327613:IBS327615 ILN327613:ILO327615 IVJ327613:IVK327615 JFF327613:JFG327615 JPB327613:JPC327615 JYX327613:JYY327615 KIT327613:KIU327615 KSP327613:KSQ327615 LCL327613:LCM327615 LMH327613:LMI327615 LWD327613:LWE327615 MFZ327613:MGA327615 MPV327613:MPW327615 MZR327613:MZS327615 NJN327613:NJO327615 NTJ327613:NTK327615 ODF327613:ODG327615 ONB327613:ONC327615 OWX327613:OWY327615 PGT327613:PGU327615 PQP327613:PQQ327615 QAL327613:QAM327615 QKH327613:QKI327615 QUD327613:QUE327615 RDZ327613:REA327615 RNV327613:RNW327615 RXR327613:RXS327615 SHN327613:SHO327615 SRJ327613:SRK327615 TBF327613:TBG327615 TLB327613:TLC327615 TUX327613:TUY327615 UET327613:UEU327615 UOP327613:UOQ327615 UYL327613:UYM327615 VIH327613:VII327615 VSD327613:VSE327615 WBZ327613:WCA327615 WLV327613:WLW327615 WVR327613:WVS327615 J393149:K393151 JF393149:JG393151 TB393149:TC393151 ACX393149:ACY393151 AMT393149:AMU393151 AWP393149:AWQ393151 BGL393149:BGM393151 BQH393149:BQI393151 CAD393149:CAE393151 CJZ393149:CKA393151 CTV393149:CTW393151 DDR393149:DDS393151 DNN393149:DNO393151 DXJ393149:DXK393151 EHF393149:EHG393151 ERB393149:ERC393151 FAX393149:FAY393151 FKT393149:FKU393151 FUP393149:FUQ393151 GEL393149:GEM393151 GOH393149:GOI393151 GYD393149:GYE393151 HHZ393149:HIA393151 HRV393149:HRW393151 IBR393149:IBS393151 ILN393149:ILO393151 IVJ393149:IVK393151 JFF393149:JFG393151 JPB393149:JPC393151 JYX393149:JYY393151 KIT393149:KIU393151 KSP393149:KSQ393151 LCL393149:LCM393151 LMH393149:LMI393151 LWD393149:LWE393151 MFZ393149:MGA393151 MPV393149:MPW393151 MZR393149:MZS393151 NJN393149:NJO393151 NTJ393149:NTK393151 ODF393149:ODG393151 ONB393149:ONC393151 OWX393149:OWY393151 PGT393149:PGU393151 PQP393149:PQQ393151 QAL393149:QAM393151 QKH393149:QKI393151 QUD393149:QUE393151 RDZ393149:REA393151 RNV393149:RNW393151 RXR393149:RXS393151 SHN393149:SHO393151 SRJ393149:SRK393151 TBF393149:TBG393151 TLB393149:TLC393151 TUX393149:TUY393151 UET393149:UEU393151 UOP393149:UOQ393151 UYL393149:UYM393151 VIH393149:VII393151 VSD393149:VSE393151 WBZ393149:WCA393151 WLV393149:WLW393151 WVR393149:WVS393151 J458685:K458687 JF458685:JG458687 TB458685:TC458687 ACX458685:ACY458687 AMT458685:AMU458687 AWP458685:AWQ458687 BGL458685:BGM458687 BQH458685:BQI458687 CAD458685:CAE458687 CJZ458685:CKA458687 CTV458685:CTW458687 DDR458685:DDS458687 DNN458685:DNO458687 DXJ458685:DXK458687 EHF458685:EHG458687 ERB458685:ERC458687 FAX458685:FAY458687 FKT458685:FKU458687 FUP458685:FUQ458687 GEL458685:GEM458687 GOH458685:GOI458687 GYD458685:GYE458687 HHZ458685:HIA458687 HRV458685:HRW458687 IBR458685:IBS458687 ILN458685:ILO458687 IVJ458685:IVK458687 JFF458685:JFG458687 JPB458685:JPC458687 JYX458685:JYY458687 KIT458685:KIU458687 KSP458685:KSQ458687 LCL458685:LCM458687 LMH458685:LMI458687 LWD458685:LWE458687 MFZ458685:MGA458687 MPV458685:MPW458687 MZR458685:MZS458687 NJN458685:NJO458687 NTJ458685:NTK458687 ODF458685:ODG458687 ONB458685:ONC458687 OWX458685:OWY458687 PGT458685:PGU458687 PQP458685:PQQ458687 QAL458685:QAM458687 QKH458685:QKI458687 QUD458685:QUE458687 RDZ458685:REA458687 RNV458685:RNW458687 RXR458685:RXS458687 SHN458685:SHO458687 SRJ458685:SRK458687 TBF458685:TBG458687 TLB458685:TLC458687 TUX458685:TUY458687 UET458685:UEU458687 UOP458685:UOQ458687 UYL458685:UYM458687 VIH458685:VII458687 VSD458685:VSE458687 WBZ458685:WCA458687 WLV458685:WLW458687 WVR458685:WVS458687 J524221:K524223 JF524221:JG524223 TB524221:TC524223 ACX524221:ACY524223 AMT524221:AMU524223 AWP524221:AWQ524223 BGL524221:BGM524223 BQH524221:BQI524223 CAD524221:CAE524223 CJZ524221:CKA524223 CTV524221:CTW524223 DDR524221:DDS524223 DNN524221:DNO524223 DXJ524221:DXK524223 EHF524221:EHG524223 ERB524221:ERC524223 FAX524221:FAY524223 FKT524221:FKU524223 FUP524221:FUQ524223 GEL524221:GEM524223 GOH524221:GOI524223 GYD524221:GYE524223 HHZ524221:HIA524223 HRV524221:HRW524223 IBR524221:IBS524223 ILN524221:ILO524223 IVJ524221:IVK524223 JFF524221:JFG524223 JPB524221:JPC524223 JYX524221:JYY524223 KIT524221:KIU524223 KSP524221:KSQ524223 LCL524221:LCM524223 LMH524221:LMI524223 LWD524221:LWE524223 MFZ524221:MGA524223 MPV524221:MPW524223 MZR524221:MZS524223 NJN524221:NJO524223 NTJ524221:NTK524223 ODF524221:ODG524223 ONB524221:ONC524223 OWX524221:OWY524223 PGT524221:PGU524223 PQP524221:PQQ524223 QAL524221:QAM524223 QKH524221:QKI524223 QUD524221:QUE524223 RDZ524221:REA524223 RNV524221:RNW524223 RXR524221:RXS524223 SHN524221:SHO524223 SRJ524221:SRK524223 TBF524221:TBG524223 TLB524221:TLC524223 TUX524221:TUY524223 UET524221:UEU524223 UOP524221:UOQ524223 UYL524221:UYM524223 VIH524221:VII524223 VSD524221:VSE524223 WBZ524221:WCA524223 WLV524221:WLW524223 WVR524221:WVS524223 J589757:K589759 JF589757:JG589759 TB589757:TC589759 ACX589757:ACY589759 AMT589757:AMU589759 AWP589757:AWQ589759 BGL589757:BGM589759 BQH589757:BQI589759 CAD589757:CAE589759 CJZ589757:CKA589759 CTV589757:CTW589759 DDR589757:DDS589759 DNN589757:DNO589759 DXJ589757:DXK589759 EHF589757:EHG589759 ERB589757:ERC589759 FAX589757:FAY589759 FKT589757:FKU589759 FUP589757:FUQ589759 GEL589757:GEM589759 GOH589757:GOI589759 GYD589757:GYE589759 HHZ589757:HIA589759 HRV589757:HRW589759 IBR589757:IBS589759 ILN589757:ILO589759 IVJ589757:IVK589759 JFF589757:JFG589759 JPB589757:JPC589759 JYX589757:JYY589759 KIT589757:KIU589759 KSP589757:KSQ589759 LCL589757:LCM589759 LMH589757:LMI589759 LWD589757:LWE589759 MFZ589757:MGA589759 MPV589757:MPW589759 MZR589757:MZS589759 NJN589757:NJO589759 NTJ589757:NTK589759 ODF589757:ODG589759 ONB589757:ONC589759 OWX589757:OWY589759 PGT589757:PGU589759 PQP589757:PQQ589759 QAL589757:QAM589759 QKH589757:QKI589759 QUD589757:QUE589759 RDZ589757:REA589759 RNV589757:RNW589759 RXR589757:RXS589759 SHN589757:SHO589759 SRJ589757:SRK589759 TBF589757:TBG589759 TLB589757:TLC589759 TUX589757:TUY589759 UET589757:UEU589759 UOP589757:UOQ589759 UYL589757:UYM589759 VIH589757:VII589759 VSD589757:VSE589759 WBZ589757:WCA589759 WLV589757:WLW589759 WVR589757:WVS589759 J655293:K655295 JF655293:JG655295 TB655293:TC655295 ACX655293:ACY655295 AMT655293:AMU655295 AWP655293:AWQ655295 BGL655293:BGM655295 BQH655293:BQI655295 CAD655293:CAE655295 CJZ655293:CKA655295 CTV655293:CTW655295 DDR655293:DDS655295 DNN655293:DNO655295 DXJ655293:DXK655295 EHF655293:EHG655295 ERB655293:ERC655295 FAX655293:FAY655295 FKT655293:FKU655295 FUP655293:FUQ655295 GEL655293:GEM655295 GOH655293:GOI655295 GYD655293:GYE655295 HHZ655293:HIA655295 HRV655293:HRW655295 IBR655293:IBS655295 ILN655293:ILO655295 IVJ655293:IVK655295 JFF655293:JFG655295 JPB655293:JPC655295 JYX655293:JYY655295 KIT655293:KIU655295 KSP655293:KSQ655295 LCL655293:LCM655295 LMH655293:LMI655295 LWD655293:LWE655295 MFZ655293:MGA655295 MPV655293:MPW655295 MZR655293:MZS655295 NJN655293:NJO655295 NTJ655293:NTK655295 ODF655293:ODG655295 ONB655293:ONC655295 OWX655293:OWY655295 PGT655293:PGU655295 PQP655293:PQQ655295 QAL655293:QAM655295 QKH655293:QKI655295 QUD655293:QUE655295 RDZ655293:REA655295 RNV655293:RNW655295 RXR655293:RXS655295 SHN655293:SHO655295 SRJ655293:SRK655295 TBF655293:TBG655295 TLB655293:TLC655295 TUX655293:TUY655295 UET655293:UEU655295 UOP655293:UOQ655295 UYL655293:UYM655295 VIH655293:VII655295 VSD655293:VSE655295 WBZ655293:WCA655295 WLV655293:WLW655295 WVR655293:WVS655295 J720829:K720831 JF720829:JG720831 TB720829:TC720831 ACX720829:ACY720831 AMT720829:AMU720831 AWP720829:AWQ720831 BGL720829:BGM720831 BQH720829:BQI720831 CAD720829:CAE720831 CJZ720829:CKA720831 CTV720829:CTW720831 DDR720829:DDS720831 DNN720829:DNO720831 DXJ720829:DXK720831 EHF720829:EHG720831 ERB720829:ERC720831 FAX720829:FAY720831 FKT720829:FKU720831 FUP720829:FUQ720831 GEL720829:GEM720831 GOH720829:GOI720831 GYD720829:GYE720831 HHZ720829:HIA720831 HRV720829:HRW720831 IBR720829:IBS720831 ILN720829:ILO720831 IVJ720829:IVK720831 JFF720829:JFG720831 JPB720829:JPC720831 JYX720829:JYY720831 KIT720829:KIU720831 KSP720829:KSQ720831 LCL720829:LCM720831 LMH720829:LMI720831 LWD720829:LWE720831 MFZ720829:MGA720831 MPV720829:MPW720831 MZR720829:MZS720831 NJN720829:NJO720831 NTJ720829:NTK720831 ODF720829:ODG720831 ONB720829:ONC720831 OWX720829:OWY720831 PGT720829:PGU720831 PQP720829:PQQ720831 QAL720829:QAM720831 QKH720829:QKI720831 QUD720829:QUE720831 RDZ720829:REA720831 RNV720829:RNW720831 RXR720829:RXS720831 SHN720829:SHO720831 SRJ720829:SRK720831 TBF720829:TBG720831 TLB720829:TLC720831 TUX720829:TUY720831 UET720829:UEU720831 UOP720829:UOQ720831 UYL720829:UYM720831 VIH720829:VII720831 VSD720829:VSE720831 WBZ720829:WCA720831 WLV720829:WLW720831 WVR720829:WVS720831 J786365:K786367 JF786365:JG786367 TB786365:TC786367 ACX786365:ACY786367 AMT786365:AMU786367 AWP786365:AWQ786367 BGL786365:BGM786367 BQH786365:BQI786367 CAD786365:CAE786367 CJZ786365:CKA786367 CTV786365:CTW786367 DDR786365:DDS786367 DNN786365:DNO786367 DXJ786365:DXK786367 EHF786365:EHG786367 ERB786365:ERC786367 FAX786365:FAY786367 FKT786365:FKU786367 FUP786365:FUQ786367 GEL786365:GEM786367 GOH786365:GOI786367 GYD786365:GYE786367 HHZ786365:HIA786367 HRV786365:HRW786367 IBR786365:IBS786367 ILN786365:ILO786367 IVJ786365:IVK786367 JFF786365:JFG786367 JPB786365:JPC786367 JYX786365:JYY786367 KIT786365:KIU786367 KSP786365:KSQ786367 LCL786365:LCM786367 LMH786365:LMI786367 LWD786365:LWE786367 MFZ786365:MGA786367 MPV786365:MPW786367 MZR786365:MZS786367 NJN786365:NJO786367 NTJ786365:NTK786367 ODF786365:ODG786367 ONB786365:ONC786367 OWX786365:OWY786367 PGT786365:PGU786367 PQP786365:PQQ786367 QAL786365:QAM786367 QKH786365:QKI786367 QUD786365:QUE786367 RDZ786365:REA786367 RNV786365:RNW786367 RXR786365:RXS786367 SHN786365:SHO786367 SRJ786365:SRK786367 TBF786365:TBG786367 TLB786365:TLC786367 TUX786365:TUY786367 UET786365:UEU786367 UOP786365:UOQ786367 UYL786365:UYM786367 VIH786365:VII786367 VSD786365:VSE786367 WBZ786365:WCA786367 WLV786365:WLW786367 WVR786365:WVS786367 J851901:K851903 JF851901:JG851903 TB851901:TC851903 ACX851901:ACY851903 AMT851901:AMU851903 AWP851901:AWQ851903 BGL851901:BGM851903 BQH851901:BQI851903 CAD851901:CAE851903 CJZ851901:CKA851903 CTV851901:CTW851903 DDR851901:DDS851903 DNN851901:DNO851903 DXJ851901:DXK851903 EHF851901:EHG851903 ERB851901:ERC851903 FAX851901:FAY851903 FKT851901:FKU851903 FUP851901:FUQ851903 GEL851901:GEM851903 GOH851901:GOI851903 GYD851901:GYE851903 HHZ851901:HIA851903 HRV851901:HRW851903 IBR851901:IBS851903 ILN851901:ILO851903 IVJ851901:IVK851903 JFF851901:JFG851903 JPB851901:JPC851903 JYX851901:JYY851903 KIT851901:KIU851903 KSP851901:KSQ851903 LCL851901:LCM851903 LMH851901:LMI851903 LWD851901:LWE851903 MFZ851901:MGA851903 MPV851901:MPW851903 MZR851901:MZS851903 NJN851901:NJO851903 NTJ851901:NTK851903 ODF851901:ODG851903 ONB851901:ONC851903 OWX851901:OWY851903 PGT851901:PGU851903 PQP851901:PQQ851903 QAL851901:QAM851903 QKH851901:QKI851903 QUD851901:QUE851903 RDZ851901:REA851903 RNV851901:RNW851903 RXR851901:RXS851903 SHN851901:SHO851903 SRJ851901:SRK851903 TBF851901:TBG851903 TLB851901:TLC851903 TUX851901:TUY851903 UET851901:UEU851903 UOP851901:UOQ851903 UYL851901:UYM851903 VIH851901:VII851903 VSD851901:VSE851903 WBZ851901:WCA851903 WLV851901:WLW851903 WVR851901:WVS851903 J917437:K917439 JF917437:JG917439 TB917437:TC917439 ACX917437:ACY917439 AMT917437:AMU917439 AWP917437:AWQ917439 BGL917437:BGM917439 BQH917437:BQI917439 CAD917437:CAE917439 CJZ917437:CKA917439 CTV917437:CTW917439 DDR917437:DDS917439 DNN917437:DNO917439 DXJ917437:DXK917439 EHF917437:EHG917439 ERB917437:ERC917439 FAX917437:FAY917439 FKT917437:FKU917439 FUP917437:FUQ917439 GEL917437:GEM917439 GOH917437:GOI917439 GYD917437:GYE917439 HHZ917437:HIA917439 HRV917437:HRW917439 IBR917437:IBS917439 ILN917437:ILO917439 IVJ917437:IVK917439 JFF917437:JFG917439 JPB917437:JPC917439 JYX917437:JYY917439 KIT917437:KIU917439 KSP917437:KSQ917439 LCL917437:LCM917439 LMH917437:LMI917439 LWD917437:LWE917439 MFZ917437:MGA917439 MPV917437:MPW917439 MZR917437:MZS917439 NJN917437:NJO917439 NTJ917437:NTK917439 ODF917437:ODG917439 ONB917437:ONC917439 OWX917437:OWY917439 PGT917437:PGU917439 PQP917437:PQQ917439 QAL917437:QAM917439 QKH917437:QKI917439 QUD917437:QUE917439 RDZ917437:REA917439 RNV917437:RNW917439 RXR917437:RXS917439 SHN917437:SHO917439 SRJ917437:SRK917439 TBF917437:TBG917439 TLB917437:TLC917439 TUX917437:TUY917439 UET917437:UEU917439 UOP917437:UOQ917439 UYL917437:UYM917439 VIH917437:VII917439 VSD917437:VSE917439 WBZ917437:WCA917439 WLV917437:WLW917439 WVR917437:WVS917439 J982973:K982975 JF982973:JG982975 TB982973:TC982975 ACX982973:ACY982975 AMT982973:AMU982975 AWP982973:AWQ982975 BGL982973:BGM982975 BQH982973:BQI982975 CAD982973:CAE982975 CJZ982973:CKA982975 CTV982973:CTW982975 DDR982973:DDS982975 DNN982973:DNO982975 DXJ982973:DXK982975 EHF982973:EHG982975 ERB982973:ERC982975 FAX982973:FAY982975 FKT982973:FKU982975 FUP982973:FUQ982975 GEL982973:GEM982975 GOH982973:GOI982975 GYD982973:GYE982975 HHZ982973:HIA982975 HRV982973:HRW982975 IBR982973:IBS982975 ILN982973:ILO982975 IVJ982973:IVK982975 JFF982973:JFG982975 JPB982973:JPC982975 JYX982973:JYY982975 KIT982973:KIU982975 KSP982973:KSQ982975 LCL982973:LCM982975 LMH982973:LMI982975 LWD982973:LWE982975 MFZ982973:MGA982975 MPV982973:MPW982975 MZR982973:MZS982975 NJN982973:NJO982975 NTJ982973:NTK982975 ODF982973:ODG982975 ONB982973:ONC982975 OWX982973:OWY982975 PGT982973:PGU982975 PQP982973:PQQ982975 QAL982973:QAM982975 QKH982973:QKI982975 QUD982973:QUE982975 RDZ982973:REA982975 RNV982973:RNW982975 RXR982973:RXS982975 SHN982973:SHO982975 SRJ982973:SRK982975 TBF982973:TBG982975 TLB982973:TLC982975 TUX982973:TUY982975 UET982973:UEU982975 UOP982973:UOQ982975 UYL982973:UYM982975 VIH982973:VII982975 VSD982973:VSE982975 WBZ982973:WCA982975 WLV982973:WLW982975 WVR982973:WVS982975 B65467:B131001 IX65467:IX131001 ST65467:ST131001 ACP65467:ACP131001 AML65467:AML131001 AWH65467:AWH131001 BGD65467:BGD131001 BPZ65467:BPZ131001 BZV65467:BZV131001 CJR65467:CJR131001 CTN65467:CTN131001 DDJ65467:DDJ131001 DNF65467:DNF131001 DXB65467:DXB131001 EGX65467:EGX131001 EQT65467:EQT131001 FAP65467:FAP131001 FKL65467:FKL131001 FUH65467:FUH131001 GED65467:GED131001 GNZ65467:GNZ131001 GXV65467:GXV131001 HHR65467:HHR131001 HRN65467:HRN131001 IBJ65467:IBJ131001 ILF65467:ILF131001 IVB65467:IVB131001 JEX65467:JEX131001 JOT65467:JOT131001 JYP65467:JYP131001 KIL65467:KIL131001 KSH65467:KSH131001 LCD65467:LCD131001 LLZ65467:LLZ131001 LVV65467:LVV131001 MFR65467:MFR131001 MPN65467:MPN131001 MZJ65467:MZJ131001 NJF65467:NJF131001 NTB65467:NTB131001 OCX65467:OCX131001 OMT65467:OMT131001 OWP65467:OWP131001 PGL65467:PGL131001 PQH65467:PQH131001 QAD65467:QAD131001 QJZ65467:QJZ131001 QTV65467:QTV131001 RDR65467:RDR131001 RNN65467:RNN131001 RXJ65467:RXJ131001 SHF65467:SHF131001 SRB65467:SRB131001 TAX65467:TAX131001 TKT65467:TKT131001 TUP65467:TUP131001 UEL65467:UEL131001 UOH65467:UOH131001 UYD65467:UYD131001 VHZ65467:VHZ131001 VRV65467:VRV131001 WBR65467:WBR131001 WLN65467:WLN131001 WVJ65467:WVJ131001 B131003:B196537 IX131003:IX196537 ST131003:ST196537 ACP131003:ACP196537 AML131003:AML196537 AWH131003:AWH196537 BGD131003:BGD196537 BPZ131003:BPZ196537 BZV131003:BZV196537 CJR131003:CJR196537 CTN131003:CTN196537 DDJ131003:DDJ196537 DNF131003:DNF196537 DXB131003:DXB196537 EGX131003:EGX196537 EQT131003:EQT196537 FAP131003:FAP196537 FKL131003:FKL196537 FUH131003:FUH196537 GED131003:GED196537 GNZ131003:GNZ196537 GXV131003:GXV196537 HHR131003:HHR196537 HRN131003:HRN196537 IBJ131003:IBJ196537 ILF131003:ILF196537 IVB131003:IVB196537 JEX131003:JEX196537 JOT131003:JOT196537 JYP131003:JYP196537 KIL131003:KIL196537 KSH131003:KSH196537 LCD131003:LCD196537 LLZ131003:LLZ196537 LVV131003:LVV196537 MFR131003:MFR196537 MPN131003:MPN196537 MZJ131003:MZJ196537 NJF131003:NJF196537 NTB131003:NTB196537 OCX131003:OCX196537 OMT131003:OMT196537 OWP131003:OWP196537 PGL131003:PGL196537 PQH131003:PQH196537 QAD131003:QAD196537 QJZ131003:QJZ196537 QTV131003:QTV196537 RDR131003:RDR196537 RNN131003:RNN196537 RXJ131003:RXJ196537 SHF131003:SHF196537 SRB131003:SRB196537 TAX131003:TAX196537 TKT131003:TKT196537 TUP131003:TUP196537 UEL131003:UEL196537 UOH131003:UOH196537 UYD131003:UYD196537 VHZ131003:VHZ196537 VRV131003:VRV196537 WBR131003:WBR196537 WLN131003:WLN196537 WVJ131003:WVJ196537 B196539:B262073 IX196539:IX262073 ST196539:ST262073 ACP196539:ACP262073 AML196539:AML262073 AWH196539:AWH262073 BGD196539:BGD262073 BPZ196539:BPZ262073 BZV196539:BZV262073 CJR196539:CJR262073 CTN196539:CTN262073 DDJ196539:DDJ262073 DNF196539:DNF262073 DXB196539:DXB262073 EGX196539:EGX262073 EQT196539:EQT262073 FAP196539:FAP262073 FKL196539:FKL262073 FUH196539:FUH262073 GED196539:GED262073 GNZ196539:GNZ262073 GXV196539:GXV262073 HHR196539:HHR262073 HRN196539:HRN262073 IBJ196539:IBJ262073 ILF196539:ILF262073 IVB196539:IVB262073 JEX196539:JEX262073 JOT196539:JOT262073 JYP196539:JYP262073 KIL196539:KIL262073 KSH196539:KSH262073 LCD196539:LCD262073 LLZ196539:LLZ262073 LVV196539:LVV262073 MFR196539:MFR262073 MPN196539:MPN262073 MZJ196539:MZJ262073 NJF196539:NJF262073 NTB196539:NTB262073 OCX196539:OCX262073 OMT196539:OMT262073 OWP196539:OWP262073 PGL196539:PGL262073 PQH196539:PQH262073 QAD196539:QAD262073 QJZ196539:QJZ262073 QTV196539:QTV262073 RDR196539:RDR262073 RNN196539:RNN262073 RXJ196539:RXJ262073 SHF196539:SHF262073 SRB196539:SRB262073 TAX196539:TAX262073 TKT196539:TKT262073 TUP196539:TUP262073 UEL196539:UEL262073 UOH196539:UOH262073 UYD196539:UYD262073 VHZ196539:VHZ262073 VRV196539:VRV262073 WBR196539:WBR262073 WLN196539:WLN262073 WVJ196539:WVJ262073 B262075:B327609 IX262075:IX327609 ST262075:ST327609 ACP262075:ACP327609 AML262075:AML327609 AWH262075:AWH327609 BGD262075:BGD327609 BPZ262075:BPZ327609 BZV262075:BZV327609 CJR262075:CJR327609 CTN262075:CTN327609 DDJ262075:DDJ327609 DNF262075:DNF327609 DXB262075:DXB327609 EGX262075:EGX327609 EQT262075:EQT327609 FAP262075:FAP327609 FKL262075:FKL327609 FUH262075:FUH327609 GED262075:GED327609 GNZ262075:GNZ327609 GXV262075:GXV327609 HHR262075:HHR327609 HRN262075:HRN327609 IBJ262075:IBJ327609 ILF262075:ILF327609 IVB262075:IVB327609 JEX262075:JEX327609 JOT262075:JOT327609 JYP262075:JYP327609 KIL262075:KIL327609 KSH262075:KSH327609 LCD262075:LCD327609 LLZ262075:LLZ327609 LVV262075:LVV327609 MFR262075:MFR327609 MPN262075:MPN327609 MZJ262075:MZJ327609 NJF262075:NJF327609 NTB262075:NTB327609 OCX262075:OCX327609 OMT262075:OMT327609 OWP262075:OWP327609 PGL262075:PGL327609 PQH262075:PQH327609 QAD262075:QAD327609 QJZ262075:QJZ327609 QTV262075:QTV327609 RDR262075:RDR327609 RNN262075:RNN327609 RXJ262075:RXJ327609 SHF262075:SHF327609 SRB262075:SRB327609 TAX262075:TAX327609 TKT262075:TKT327609 TUP262075:TUP327609 UEL262075:UEL327609 UOH262075:UOH327609 UYD262075:UYD327609 VHZ262075:VHZ327609 VRV262075:VRV327609 WBR262075:WBR327609 WLN262075:WLN327609 WVJ262075:WVJ327609 B327611:B393145 IX327611:IX393145 ST327611:ST393145 ACP327611:ACP393145 AML327611:AML393145 AWH327611:AWH393145 BGD327611:BGD393145 BPZ327611:BPZ393145 BZV327611:BZV393145 CJR327611:CJR393145 CTN327611:CTN393145 DDJ327611:DDJ393145 DNF327611:DNF393145 DXB327611:DXB393145 EGX327611:EGX393145 EQT327611:EQT393145 FAP327611:FAP393145 FKL327611:FKL393145 FUH327611:FUH393145 GED327611:GED393145 GNZ327611:GNZ393145 GXV327611:GXV393145 HHR327611:HHR393145 HRN327611:HRN393145 IBJ327611:IBJ393145 ILF327611:ILF393145 IVB327611:IVB393145 JEX327611:JEX393145 JOT327611:JOT393145 JYP327611:JYP393145 KIL327611:KIL393145 KSH327611:KSH393145 LCD327611:LCD393145 LLZ327611:LLZ393145 LVV327611:LVV393145 MFR327611:MFR393145 MPN327611:MPN393145 MZJ327611:MZJ393145 NJF327611:NJF393145 NTB327611:NTB393145 OCX327611:OCX393145 OMT327611:OMT393145 OWP327611:OWP393145 PGL327611:PGL393145 PQH327611:PQH393145 QAD327611:QAD393145 QJZ327611:QJZ393145 QTV327611:QTV393145 RDR327611:RDR393145 RNN327611:RNN393145 RXJ327611:RXJ393145 SHF327611:SHF393145 SRB327611:SRB393145 TAX327611:TAX393145 TKT327611:TKT393145 TUP327611:TUP393145 UEL327611:UEL393145 UOH327611:UOH393145 UYD327611:UYD393145 VHZ327611:VHZ393145 VRV327611:VRV393145 WBR327611:WBR393145 WLN327611:WLN393145 WVJ327611:WVJ393145 B393147:B458681 IX393147:IX458681 ST393147:ST458681 ACP393147:ACP458681 AML393147:AML458681 AWH393147:AWH458681 BGD393147:BGD458681 BPZ393147:BPZ458681 BZV393147:BZV458681 CJR393147:CJR458681 CTN393147:CTN458681 DDJ393147:DDJ458681 DNF393147:DNF458681 DXB393147:DXB458681 EGX393147:EGX458681 EQT393147:EQT458681 FAP393147:FAP458681 FKL393147:FKL458681 FUH393147:FUH458681 GED393147:GED458681 GNZ393147:GNZ458681 GXV393147:GXV458681 HHR393147:HHR458681 HRN393147:HRN458681 IBJ393147:IBJ458681 ILF393147:ILF458681 IVB393147:IVB458681 JEX393147:JEX458681 JOT393147:JOT458681 JYP393147:JYP458681 KIL393147:KIL458681 KSH393147:KSH458681 LCD393147:LCD458681 LLZ393147:LLZ458681 LVV393147:LVV458681 MFR393147:MFR458681 MPN393147:MPN458681 MZJ393147:MZJ458681 NJF393147:NJF458681 NTB393147:NTB458681 OCX393147:OCX458681 OMT393147:OMT458681 OWP393147:OWP458681 PGL393147:PGL458681 PQH393147:PQH458681 QAD393147:QAD458681 QJZ393147:QJZ458681 QTV393147:QTV458681 RDR393147:RDR458681 RNN393147:RNN458681 RXJ393147:RXJ458681 SHF393147:SHF458681 SRB393147:SRB458681 TAX393147:TAX458681 TKT393147:TKT458681 TUP393147:TUP458681 UEL393147:UEL458681 UOH393147:UOH458681 UYD393147:UYD458681 VHZ393147:VHZ458681 VRV393147:VRV458681 WBR393147:WBR458681 WLN393147:WLN458681 WVJ393147:WVJ458681 B458683:B524217 IX458683:IX524217 ST458683:ST524217 ACP458683:ACP524217 AML458683:AML524217 AWH458683:AWH524217 BGD458683:BGD524217 BPZ458683:BPZ524217 BZV458683:BZV524217 CJR458683:CJR524217 CTN458683:CTN524217 DDJ458683:DDJ524217 DNF458683:DNF524217 DXB458683:DXB524217 EGX458683:EGX524217 EQT458683:EQT524217 FAP458683:FAP524217 FKL458683:FKL524217 FUH458683:FUH524217 GED458683:GED524217 GNZ458683:GNZ524217 GXV458683:GXV524217 HHR458683:HHR524217 HRN458683:HRN524217 IBJ458683:IBJ524217 ILF458683:ILF524217 IVB458683:IVB524217 JEX458683:JEX524217 JOT458683:JOT524217 JYP458683:JYP524217 KIL458683:KIL524217 KSH458683:KSH524217 LCD458683:LCD524217 LLZ458683:LLZ524217 LVV458683:LVV524217 MFR458683:MFR524217 MPN458683:MPN524217 MZJ458683:MZJ524217 NJF458683:NJF524217 NTB458683:NTB524217 OCX458683:OCX524217 OMT458683:OMT524217 OWP458683:OWP524217 PGL458683:PGL524217 PQH458683:PQH524217 QAD458683:QAD524217 QJZ458683:QJZ524217 QTV458683:QTV524217 RDR458683:RDR524217 RNN458683:RNN524217 RXJ458683:RXJ524217 SHF458683:SHF524217 SRB458683:SRB524217 TAX458683:TAX524217 TKT458683:TKT524217 TUP458683:TUP524217 UEL458683:UEL524217 UOH458683:UOH524217 UYD458683:UYD524217 VHZ458683:VHZ524217 VRV458683:VRV524217 WBR458683:WBR524217 WLN458683:WLN524217 WVJ458683:WVJ524217 B524219:B589753 IX524219:IX589753 ST524219:ST589753 ACP524219:ACP589753 AML524219:AML589753 AWH524219:AWH589753 BGD524219:BGD589753 BPZ524219:BPZ589753 BZV524219:BZV589753 CJR524219:CJR589753 CTN524219:CTN589753 DDJ524219:DDJ589753 DNF524219:DNF589753 DXB524219:DXB589753 EGX524219:EGX589753 EQT524219:EQT589753 FAP524219:FAP589753 FKL524219:FKL589753 FUH524219:FUH589753 GED524219:GED589753 GNZ524219:GNZ589753 GXV524219:GXV589753 HHR524219:HHR589753 HRN524219:HRN589753 IBJ524219:IBJ589753 ILF524219:ILF589753 IVB524219:IVB589753 JEX524219:JEX589753 JOT524219:JOT589753 JYP524219:JYP589753 KIL524219:KIL589753 KSH524219:KSH589753 LCD524219:LCD589753 LLZ524219:LLZ589753 LVV524219:LVV589753 MFR524219:MFR589753 MPN524219:MPN589753 MZJ524219:MZJ589753 NJF524219:NJF589753 NTB524219:NTB589753 OCX524219:OCX589753 OMT524219:OMT589753 OWP524219:OWP589753 PGL524219:PGL589753 PQH524219:PQH589753 QAD524219:QAD589753 QJZ524219:QJZ589753 QTV524219:QTV589753 RDR524219:RDR589753 RNN524219:RNN589753 RXJ524219:RXJ589753 SHF524219:SHF589753 SRB524219:SRB589753 TAX524219:TAX589753 TKT524219:TKT589753 TUP524219:TUP589753 UEL524219:UEL589753 UOH524219:UOH589753 UYD524219:UYD589753 VHZ524219:VHZ589753 VRV524219:VRV589753 WBR524219:WBR589753 WLN524219:WLN589753 WVJ524219:WVJ589753 B589755:B655289 IX589755:IX655289 ST589755:ST655289 ACP589755:ACP655289 AML589755:AML655289 AWH589755:AWH655289 BGD589755:BGD655289 BPZ589755:BPZ655289 BZV589755:BZV655289 CJR589755:CJR655289 CTN589755:CTN655289 DDJ589755:DDJ655289 DNF589755:DNF655289 DXB589755:DXB655289 EGX589755:EGX655289 EQT589755:EQT655289 FAP589755:FAP655289 FKL589755:FKL655289 FUH589755:FUH655289 GED589755:GED655289 GNZ589755:GNZ655289 GXV589755:GXV655289 HHR589755:HHR655289 HRN589755:HRN655289 IBJ589755:IBJ655289 ILF589755:ILF655289 IVB589755:IVB655289 JEX589755:JEX655289 JOT589755:JOT655289 JYP589755:JYP655289 KIL589755:KIL655289 KSH589755:KSH655289 LCD589755:LCD655289 LLZ589755:LLZ655289 LVV589755:LVV655289 MFR589755:MFR655289 MPN589755:MPN655289 MZJ589755:MZJ655289 NJF589755:NJF655289 NTB589755:NTB655289 OCX589755:OCX655289 OMT589755:OMT655289 OWP589755:OWP655289 PGL589755:PGL655289 PQH589755:PQH655289 QAD589755:QAD655289 QJZ589755:QJZ655289 QTV589755:QTV655289 RDR589755:RDR655289 RNN589755:RNN655289 RXJ589755:RXJ655289 SHF589755:SHF655289 SRB589755:SRB655289 TAX589755:TAX655289 TKT589755:TKT655289 TUP589755:TUP655289 UEL589755:UEL655289 UOH589755:UOH655289 UYD589755:UYD655289 VHZ589755:VHZ655289 VRV589755:VRV655289 WBR589755:WBR655289 WLN589755:WLN655289 WVJ589755:WVJ655289 B655291:B720825 IX655291:IX720825 ST655291:ST720825 ACP655291:ACP720825 AML655291:AML720825 AWH655291:AWH720825 BGD655291:BGD720825 BPZ655291:BPZ720825 BZV655291:BZV720825 CJR655291:CJR720825 CTN655291:CTN720825 DDJ655291:DDJ720825 DNF655291:DNF720825 DXB655291:DXB720825 EGX655291:EGX720825 EQT655291:EQT720825 FAP655291:FAP720825 FKL655291:FKL720825 FUH655291:FUH720825 GED655291:GED720825 GNZ655291:GNZ720825 GXV655291:GXV720825 HHR655291:HHR720825 HRN655291:HRN720825 IBJ655291:IBJ720825 ILF655291:ILF720825 IVB655291:IVB720825 JEX655291:JEX720825 JOT655291:JOT720825 JYP655291:JYP720825 KIL655291:KIL720825 KSH655291:KSH720825 LCD655291:LCD720825 LLZ655291:LLZ720825 LVV655291:LVV720825 MFR655291:MFR720825 MPN655291:MPN720825 MZJ655291:MZJ720825 NJF655291:NJF720825 NTB655291:NTB720825 OCX655291:OCX720825 OMT655291:OMT720825 OWP655291:OWP720825 PGL655291:PGL720825 PQH655291:PQH720825 QAD655291:QAD720825 QJZ655291:QJZ720825 QTV655291:QTV720825 RDR655291:RDR720825 RNN655291:RNN720825 RXJ655291:RXJ720825 SHF655291:SHF720825 SRB655291:SRB720825 TAX655291:TAX720825 TKT655291:TKT720825 TUP655291:TUP720825 UEL655291:UEL720825 UOH655291:UOH720825 UYD655291:UYD720825 VHZ655291:VHZ720825 VRV655291:VRV720825 WBR655291:WBR720825 WLN655291:WLN720825 WVJ655291:WVJ720825 B720827:B786361 IX720827:IX786361 ST720827:ST786361 ACP720827:ACP786361 AML720827:AML786361 AWH720827:AWH786361 BGD720827:BGD786361 BPZ720827:BPZ786361 BZV720827:BZV786361 CJR720827:CJR786361 CTN720827:CTN786361 DDJ720827:DDJ786361 DNF720827:DNF786361 DXB720827:DXB786361 EGX720827:EGX786361 EQT720827:EQT786361 FAP720827:FAP786361 FKL720827:FKL786361 FUH720827:FUH786361 GED720827:GED786361 GNZ720827:GNZ786361 GXV720827:GXV786361 HHR720827:HHR786361 HRN720827:HRN786361 IBJ720827:IBJ786361 ILF720827:ILF786361 IVB720827:IVB786361 JEX720827:JEX786361 JOT720827:JOT786361 JYP720827:JYP786361 KIL720827:KIL786361 KSH720827:KSH786361 LCD720827:LCD786361 LLZ720827:LLZ786361 LVV720827:LVV786361 MFR720827:MFR786361 MPN720827:MPN786361 MZJ720827:MZJ786361 NJF720827:NJF786361 NTB720827:NTB786361 OCX720827:OCX786361 OMT720827:OMT786361 OWP720827:OWP786361 PGL720827:PGL786361 PQH720827:PQH786361 QAD720827:QAD786361 QJZ720827:QJZ786361 QTV720827:QTV786361 RDR720827:RDR786361 RNN720827:RNN786361 RXJ720827:RXJ786361 SHF720827:SHF786361 SRB720827:SRB786361 TAX720827:TAX786361 TKT720827:TKT786361 TUP720827:TUP786361 UEL720827:UEL786361 UOH720827:UOH786361 UYD720827:UYD786361 VHZ720827:VHZ786361 VRV720827:VRV786361 WBR720827:WBR786361 WLN720827:WLN786361 WVJ720827:WVJ786361 B786363:B851897 IX786363:IX851897 ST786363:ST851897 ACP786363:ACP851897 AML786363:AML851897 AWH786363:AWH851897 BGD786363:BGD851897 BPZ786363:BPZ851897 BZV786363:BZV851897 CJR786363:CJR851897 CTN786363:CTN851897 DDJ786363:DDJ851897 DNF786363:DNF851897 DXB786363:DXB851897 EGX786363:EGX851897 EQT786363:EQT851897 FAP786363:FAP851897 FKL786363:FKL851897 FUH786363:FUH851897 GED786363:GED851897 GNZ786363:GNZ851897 GXV786363:GXV851897 HHR786363:HHR851897 HRN786363:HRN851897 IBJ786363:IBJ851897 ILF786363:ILF851897 IVB786363:IVB851897 JEX786363:JEX851897 JOT786363:JOT851897 JYP786363:JYP851897 KIL786363:KIL851897 KSH786363:KSH851897 LCD786363:LCD851897 LLZ786363:LLZ851897 LVV786363:LVV851897 MFR786363:MFR851897 MPN786363:MPN851897 MZJ786363:MZJ851897 NJF786363:NJF851897 NTB786363:NTB851897 OCX786363:OCX851897 OMT786363:OMT851897 OWP786363:OWP851897 PGL786363:PGL851897 PQH786363:PQH851897 QAD786363:QAD851897 QJZ786363:QJZ851897 QTV786363:QTV851897 RDR786363:RDR851897 RNN786363:RNN851897 RXJ786363:RXJ851897 SHF786363:SHF851897 SRB786363:SRB851897 TAX786363:TAX851897 TKT786363:TKT851897 TUP786363:TUP851897 UEL786363:UEL851897 UOH786363:UOH851897 UYD786363:UYD851897 VHZ786363:VHZ851897 VRV786363:VRV851897 WBR786363:WBR851897 WLN786363:WLN851897 WVJ786363:WVJ851897 B851899:B917433 IX851899:IX917433 ST851899:ST917433 ACP851899:ACP917433 AML851899:AML917433 AWH851899:AWH917433 BGD851899:BGD917433 BPZ851899:BPZ917433 BZV851899:BZV917433 CJR851899:CJR917433 CTN851899:CTN917433 DDJ851899:DDJ917433 DNF851899:DNF917433 DXB851899:DXB917433 EGX851899:EGX917433 EQT851899:EQT917433 FAP851899:FAP917433 FKL851899:FKL917433 FUH851899:FUH917433 GED851899:GED917433 GNZ851899:GNZ917433 GXV851899:GXV917433 HHR851899:HHR917433 HRN851899:HRN917433 IBJ851899:IBJ917433 ILF851899:ILF917433 IVB851899:IVB917433 JEX851899:JEX917433 JOT851899:JOT917433 JYP851899:JYP917433 KIL851899:KIL917433 KSH851899:KSH917433 LCD851899:LCD917433 LLZ851899:LLZ917433 LVV851899:LVV917433 MFR851899:MFR917433 MPN851899:MPN917433 MZJ851899:MZJ917433 NJF851899:NJF917433 NTB851899:NTB917433 OCX851899:OCX917433 OMT851899:OMT917433 OWP851899:OWP917433 PGL851899:PGL917433 PQH851899:PQH917433 QAD851899:QAD917433 QJZ851899:QJZ917433 QTV851899:QTV917433 RDR851899:RDR917433 RNN851899:RNN917433 RXJ851899:RXJ917433 SHF851899:SHF917433 SRB851899:SRB917433 TAX851899:TAX917433 TKT851899:TKT917433 TUP851899:TUP917433 UEL851899:UEL917433 UOH851899:UOH917433 UYD851899:UYD917433 VHZ851899:VHZ917433 VRV851899:VRV917433 WBR851899:WBR917433 WLN851899:WLN917433 WVJ851899:WVJ917433 B917435:B982969 IX917435:IX982969 ST917435:ST982969 ACP917435:ACP982969 AML917435:AML982969 AWH917435:AWH982969 BGD917435:BGD982969 BPZ917435:BPZ982969 BZV917435:BZV982969 CJR917435:CJR982969 CTN917435:CTN982969 DDJ917435:DDJ982969 DNF917435:DNF982969 DXB917435:DXB982969 EGX917435:EGX982969 EQT917435:EQT982969 FAP917435:FAP982969 FKL917435:FKL982969 FUH917435:FUH982969 GED917435:GED982969 GNZ917435:GNZ982969 GXV917435:GXV982969 HHR917435:HHR982969 HRN917435:HRN982969 IBJ917435:IBJ982969 ILF917435:ILF982969 IVB917435:IVB982969 JEX917435:JEX982969 JOT917435:JOT982969 JYP917435:JYP982969 KIL917435:KIL982969 KSH917435:KSH982969 LCD917435:LCD982969 LLZ917435:LLZ982969 LVV917435:LVV982969 MFR917435:MFR982969 MPN917435:MPN982969 MZJ917435:MZJ982969 NJF917435:NJF982969 NTB917435:NTB982969 OCX917435:OCX982969 OMT917435:OMT982969 OWP917435:OWP982969 PGL917435:PGL982969 PQH917435:PQH982969 QAD917435:QAD982969 QJZ917435:QJZ982969 QTV917435:QTV982969 RDR917435:RDR982969 RNN917435:RNN982969 RXJ917435:RXJ982969 SHF917435:SHF982969 SRB917435:SRB982969 TAX917435:TAX982969 TKT917435:TKT982969 TUP917435:TUP982969 UEL917435:UEL982969 UOH917435:UOH982969 UYD917435:UYD982969 VHZ917435:VHZ982969 VRV917435:VRV982969 WBR917435:WBR982969 WLN917435:WLN982969 WVJ917435:WVJ982969 B982971:B1048576 IX982971:IX1048576 ST982971:ST1048576 ACP982971:ACP1048576 AML982971:AML1048576 AWH982971:AWH1048576 BGD982971:BGD1048576 BPZ982971:BPZ1048576 BZV982971:BZV1048576 CJR982971:CJR1048576 CTN982971:CTN1048576 DDJ982971:DDJ1048576 DNF982971:DNF1048576 DXB982971:DXB1048576 EGX982971:EGX1048576 EQT982971:EQT1048576 FAP982971:FAP1048576 FKL982971:FKL1048576 FUH982971:FUH1048576 GED982971:GED1048576 GNZ982971:GNZ1048576 GXV982971:GXV1048576 HHR982971:HHR1048576 HRN982971:HRN1048576 IBJ982971:IBJ1048576 ILF982971:ILF1048576 IVB982971:IVB1048576 JEX982971:JEX1048576 JOT982971:JOT1048576 JYP982971:JYP1048576 KIL982971:KIL1048576 KSH982971:KSH1048576 LCD982971:LCD1048576 LLZ982971:LLZ1048576 LVV982971:LVV1048576 MFR982971:MFR1048576 MPN982971:MPN1048576 MZJ982971:MZJ1048576 NJF982971:NJF1048576 NTB982971:NTB1048576 OCX982971:OCX1048576 OMT982971:OMT1048576 OWP982971:OWP1048576 PGL982971:PGL1048576 PQH982971:PQH1048576 QAD982971:QAD1048576 QJZ982971:QJZ1048576 QTV982971:QTV1048576 RDR982971:RDR1048576 RNN982971:RNN1048576 RXJ982971:RXJ1048576 SHF982971:SHF1048576 SRB982971:SRB1048576 TAX982971:TAX1048576 TKT982971:TKT1048576 TUP982971:TUP1048576 UEL982971:UEL1048576 UOH982971:UOH1048576 UYD982971:UYD1048576 VHZ982971:VHZ1048576 VRV982971:VRV1048576 WBR982971:WBR1048576 WLN982971:WLN1048576 WVJ982971:WVJ1048576 JG1:JG2 TC1:TC2 ACY1:ACY2 AMU1:AMU2 AWQ1:AWQ2 BGM1:BGM2 BQI1:BQI2 CAE1:CAE2 CKA1:CKA2 CTW1:CTW2 DDS1:DDS2 DNO1:DNO2 DXK1:DXK2 EHG1:EHG2 ERC1:ERC2 FAY1:FAY2 FKU1:FKU2 FUQ1:FUQ2 GEM1:GEM2 GOI1:GOI2 GYE1:GYE2 HIA1:HIA2 HRW1:HRW2 IBS1:IBS2 ILO1:ILO2 IVK1:IVK2 JFG1:JFG2 JPC1:JPC2 JYY1:JYY2 KIU1:KIU2 KSQ1:KSQ2 LCM1:LCM2 LMI1:LMI2 LWE1:LWE2 MGA1:MGA2 MPW1:MPW2 MZS1:MZS2 NJO1:NJO2 NTK1:NTK2 ODG1:ODG2 ONC1:ONC2 OWY1:OWY2 PGU1:PGU2 PQQ1:PQQ2 QAM1:QAM2 QKI1:QKI2 QUE1:QUE2 REA1:REA2 RNW1:RNW2 RXS1:RXS2 SHO1:SHO2 SRK1:SRK2 TBG1:TBG2 TLC1:TLC2 TUY1:TUY2 UEU1:UEU2 UOQ1:UOQ2 UYM1:UYM2 VII1:VII2 VSE1:VSE2 WCA1:WCA2 WLW1:WLW2 WVS1:WVS2 K1:K2 J5:K7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I7 B2:B65465 WBR2:WBR65465 VRV2:VRV65465 VHZ2:VHZ65465 UYD2:UYD65465 UOH2:UOH65465 UEL2:UEL65465 TUP2:TUP65465 TKT2:TKT65465 TAX2:TAX65465 SRB2:SRB65465 SHF2:SHF65465 RXJ2:RXJ65465 RNN2:RNN65465 RDR2:RDR65465 QTV2:QTV65465 QJZ2:QJZ65465 QAD2:QAD65465 PQH2:PQH65465 PGL2:PGL65465 OWP2:OWP65465 OMT2:OMT65465 OCX2:OCX65465 NTB2:NTB65465 NJF2:NJF65465 MZJ2:MZJ65465 MPN2:MPN65465 MFR2:MFR65465 LVV2:LVV65465 LLZ2:LLZ65465 LCD2:LCD65465 KSH2:KSH65465 KIL2:KIL65465 JYP2:JYP65465 JOT2:JOT65465 JEX2:JEX65465 IVB2:IVB65465 ILF2:ILF65465 IBJ2:IBJ65465 HRN2:HRN65465 HHR2:HHR65465 GXV2:GXV65465 GNZ2:GNZ65465 GED2:GED65465 FUH2:FUH65465 FKL2:FKL65465 FAP2:FAP65465 EQT2:EQT65465 EGX2:EGX65465 DXB2:DXB65465 DNF2:DNF65465 DDJ2:DDJ65465 CTN2:CTN65465 CJR2:CJR65465 BZV2:BZV65465 BPZ2:BPZ65465 BGD2:BGD65465 AWH2:AWH65465 AML2:AML65465 ACP2:ACP65465 ST2:ST65465 IX2:IX65465 WVJ2:WVJ65465 WLN2:WLN65465 WVS63:WVS65467 WLW63:WLW65467 WCA63:WCA65467 VSE63:VSE65467 VII63:VII65467 UYM63:UYM65467 UOQ63:UOQ65467 UEU63:UEU65467 TUY63:TUY65467 TLC63:TLC65467 TBG63:TBG65467 SRK63:SRK65467 SHO63:SHO65467 RXS63:RXS65467 RNW63:RNW65467 REA63:REA65467 QUE63:QUE65467 QKI63:QKI65467 QAM63:QAM65467 PQQ63:PQQ65467 PGU63:PGU65467 OWY63:OWY65467 ONC63:ONC65467 ODG63:ODG65467 NTK63:NTK65467 NJO63:NJO65467 MZS63:MZS65467 MPW63:MPW65467 MGA63:MGA65467 LWE63:LWE65467 LMI63:LMI65467 LCM63:LCM65467 KSQ63:KSQ65467 KIU63:KIU65467 JYY63:JYY65467 JPC63:JPC65467 JFG63:JFG65467 IVK63:IVK65467 ILO63:ILO65467 IBS63:IBS65467 HRW63:HRW65467 HIA63:HIA65467 GYE63:GYE65467 GOI63:GOI65467 GEM63:GEM65467 FUQ63:FUQ65467 FKU63:FKU65467 FAY63:FAY65467 ERC63:ERC65467 EHG63:EHG65467 DXK63:DXK65467 DNO63:DNO65467 DDS63:DDS65467 CTW63:CTW65467 CKA63:CKA65467 CAE63:CAE65467 BQI63:BQI65467 BGM63:BGM65467 AWQ63:AWQ65467 AMU63:AMU65467 ACY63:ACY65467 TC63:TC65467 JG63:JG65467 K63:K65467" xr:uid="{3229DC61-9616-4B94-83A4-CF68760CDCAB}"/>
  </dataValidations>
  <hyperlinks>
    <hyperlink ref="G3" r:id="rId1" xr:uid="{268BC9AD-5BD5-4EEB-ACD3-210C340A517A}"/>
    <hyperlink ref="J3" r:id="rId2" display="surf.turf.taka@gmail.com" xr:uid="{E705D29E-DEB0-492F-BBB6-0D90983DC254}"/>
  </hyperlinks>
  <pageMargins left="0.7" right="0.7" top="0.75" bottom="0.75" header="0.3" footer="0.3"/>
  <extLst>
    <ext xmlns:x14="http://schemas.microsoft.com/office/spreadsheetml/2009/9/main" uri="{CCE6A557-97BC-4b89-ADB6-D9C93CAAB3DF}">
      <x14:dataValidations xmlns:xm="http://schemas.microsoft.com/office/excel/2006/main" count="1">
        <x14:dataValidation imeMode="hiragana" allowBlank="1" showInputMessage="1" showErrorMessage="1" xr:uid="{495AF77A-CB66-4603-A118-D6E54E85C68C}">
          <xm:sqref>JD60:JF61 SZ60:TB61 ACV60:ACX61 AMR60:AMT61 AWN60:AWP61 BGJ60:BGL61 BQF60:BQH61 CAB60:CAD61 CJX60:CJZ61 CTT60:CTV61 DDP60:DDR61 DNL60:DNN61 DXH60:DXJ61 EHD60:EHF61 EQZ60:ERB61 FAV60:FAX61 FKR60:FKT61 FUN60:FUP61 GEJ60:GEL61 GOF60:GOH61 GYB60:GYD61 HHX60:HHZ61 HRT60:HRV61 IBP60:IBR61 ILL60:ILN61 IVH60:IVJ61 JFD60:JFF61 JOZ60:JPB61 JYV60:JYX61 KIR60:KIT61 KSN60:KSP61 LCJ60:LCL61 LMF60:LMH61 LWB60:LWD61 MFX60:MFZ61 MPT60:MPV61 MZP60:MZR61 NJL60:NJN61 NTH60:NTJ61 ODD60:ODF61 OMZ60:ONB61 OWV60:OWX61 PGR60:PGT61 PQN60:PQP61 QAJ60:QAL61 QKF60:QKH61 QUB60:QUD61 RDX60:RDZ61 RNT60:RNV61 RXP60:RXR61 SHL60:SHN61 SRH60:SRJ61 TBD60:TBF61 TKZ60:TLB61 TUV60:TUX61 UER60:UET61 UON60:UOP61 UYJ60:UYL61 VIF60:VIH61 VSB60:VSD61 WBX60:WBZ61 WLT60:WLV61 WVP60:WVR61 H65526:J65527 JD65526:JF65527 SZ65526:TB65527 ACV65526:ACX65527 AMR65526:AMT65527 AWN65526:AWP65527 BGJ65526:BGL65527 BQF65526:BQH65527 CAB65526:CAD65527 CJX65526:CJZ65527 CTT65526:CTV65527 DDP65526:DDR65527 DNL65526:DNN65527 DXH65526:DXJ65527 EHD65526:EHF65527 EQZ65526:ERB65527 FAV65526:FAX65527 FKR65526:FKT65527 FUN65526:FUP65527 GEJ65526:GEL65527 GOF65526:GOH65527 GYB65526:GYD65527 HHX65526:HHZ65527 HRT65526:HRV65527 IBP65526:IBR65527 ILL65526:ILN65527 IVH65526:IVJ65527 JFD65526:JFF65527 JOZ65526:JPB65527 JYV65526:JYX65527 KIR65526:KIT65527 KSN65526:KSP65527 LCJ65526:LCL65527 LMF65526:LMH65527 LWB65526:LWD65527 MFX65526:MFZ65527 MPT65526:MPV65527 MZP65526:MZR65527 NJL65526:NJN65527 NTH65526:NTJ65527 ODD65526:ODF65527 OMZ65526:ONB65527 OWV65526:OWX65527 PGR65526:PGT65527 PQN65526:PQP65527 QAJ65526:QAL65527 QKF65526:QKH65527 QUB65526:QUD65527 RDX65526:RDZ65527 RNT65526:RNV65527 RXP65526:RXR65527 SHL65526:SHN65527 SRH65526:SRJ65527 TBD65526:TBF65527 TKZ65526:TLB65527 TUV65526:TUX65527 UER65526:UET65527 UON65526:UOP65527 UYJ65526:UYL65527 VIF65526:VIH65527 VSB65526:VSD65527 WBX65526:WBZ65527 WLT65526:WLV65527 WVP65526:WVR65527 H131062:J131063 JD131062:JF131063 SZ131062:TB131063 ACV131062:ACX131063 AMR131062:AMT131063 AWN131062:AWP131063 BGJ131062:BGL131063 BQF131062:BQH131063 CAB131062:CAD131063 CJX131062:CJZ131063 CTT131062:CTV131063 DDP131062:DDR131063 DNL131062:DNN131063 DXH131062:DXJ131063 EHD131062:EHF131063 EQZ131062:ERB131063 FAV131062:FAX131063 FKR131062:FKT131063 FUN131062:FUP131063 GEJ131062:GEL131063 GOF131062:GOH131063 GYB131062:GYD131063 HHX131062:HHZ131063 HRT131062:HRV131063 IBP131062:IBR131063 ILL131062:ILN131063 IVH131062:IVJ131063 JFD131062:JFF131063 JOZ131062:JPB131063 JYV131062:JYX131063 KIR131062:KIT131063 KSN131062:KSP131063 LCJ131062:LCL131063 LMF131062:LMH131063 LWB131062:LWD131063 MFX131062:MFZ131063 MPT131062:MPV131063 MZP131062:MZR131063 NJL131062:NJN131063 NTH131062:NTJ131063 ODD131062:ODF131063 OMZ131062:ONB131063 OWV131062:OWX131063 PGR131062:PGT131063 PQN131062:PQP131063 QAJ131062:QAL131063 QKF131062:QKH131063 QUB131062:QUD131063 RDX131062:RDZ131063 RNT131062:RNV131063 RXP131062:RXR131063 SHL131062:SHN131063 SRH131062:SRJ131063 TBD131062:TBF131063 TKZ131062:TLB131063 TUV131062:TUX131063 UER131062:UET131063 UON131062:UOP131063 UYJ131062:UYL131063 VIF131062:VIH131063 VSB131062:VSD131063 WBX131062:WBZ131063 WLT131062:WLV131063 WVP131062:WVR131063 H196598:J196599 JD196598:JF196599 SZ196598:TB196599 ACV196598:ACX196599 AMR196598:AMT196599 AWN196598:AWP196599 BGJ196598:BGL196599 BQF196598:BQH196599 CAB196598:CAD196599 CJX196598:CJZ196599 CTT196598:CTV196599 DDP196598:DDR196599 DNL196598:DNN196599 DXH196598:DXJ196599 EHD196598:EHF196599 EQZ196598:ERB196599 FAV196598:FAX196599 FKR196598:FKT196599 FUN196598:FUP196599 GEJ196598:GEL196599 GOF196598:GOH196599 GYB196598:GYD196599 HHX196598:HHZ196599 HRT196598:HRV196599 IBP196598:IBR196599 ILL196598:ILN196599 IVH196598:IVJ196599 JFD196598:JFF196599 JOZ196598:JPB196599 JYV196598:JYX196599 KIR196598:KIT196599 KSN196598:KSP196599 LCJ196598:LCL196599 LMF196598:LMH196599 LWB196598:LWD196599 MFX196598:MFZ196599 MPT196598:MPV196599 MZP196598:MZR196599 NJL196598:NJN196599 NTH196598:NTJ196599 ODD196598:ODF196599 OMZ196598:ONB196599 OWV196598:OWX196599 PGR196598:PGT196599 PQN196598:PQP196599 QAJ196598:QAL196599 QKF196598:QKH196599 QUB196598:QUD196599 RDX196598:RDZ196599 RNT196598:RNV196599 RXP196598:RXR196599 SHL196598:SHN196599 SRH196598:SRJ196599 TBD196598:TBF196599 TKZ196598:TLB196599 TUV196598:TUX196599 UER196598:UET196599 UON196598:UOP196599 UYJ196598:UYL196599 VIF196598:VIH196599 VSB196598:VSD196599 WBX196598:WBZ196599 WLT196598:WLV196599 WVP196598:WVR196599 H262134:J262135 JD262134:JF262135 SZ262134:TB262135 ACV262134:ACX262135 AMR262134:AMT262135 AWN262134:AWP262135 BGJ262134:BGL262135 BQF262134:BQH262135 CAB262134:CAD262135 CJX262134:CJZ262135 CTT262134:CTV262135 DDP262134:DDR262135 DNL262134:DNN262135 DXH262134:DXJ262135 EHD262134:EHF262135 EQZ262134:ERB262135 FAV262134:FAX262135 FKR262134:FKT262135 FUN262134:FUP262135 GEJ262134:GEL262135 GOF262134:GOH262135 GYB262134:GYD262135 HHX262134:HHZ262135 HRT262134:HRV262135 IBP262134:IBR262135 ILL262134:ILN262135 IVH262134:IVJ262135 JFD262134:JFF262135 JOZ262134:JPB262135 JYV262134:JYX262135 KIR262134:KIT262135 KSN262134:KSP262135 LCJ262134:LCL262135 LMF262134:LMH262135 LWB262134:LWD262135 MFX262134:MFZ262135 MPT262134:MPV262135 MZP262134:MZR262135 NJL262134:NJN262135 NTH262134:NTJ262135 ODD262134:ODF262135 OMZ262134:ONB262135 OWV262134:OWX262135 PGR262134:PGT262135 PQN262134:PQP262135 QAJ262134:QAL262135 QKF262134:QKH262135 QUB262134:QUD262135 RDX262134:RDZ262135 RNT262134:RNV262135 RXP262134:RXR262135 SHL262134:SHN262135 SRH262134:SRJ262135 TBD262134:TBF262135 TKZ262134:TLB262135 TUV262134:TUX262135 UER262134:UET262135 UON262134:UOP262135 UYJ262134:UYL262135 VIF262134:VIH262135 VSB262134:VSD262135 WBX262134:WBZ262135 WLT262134:WLV262135 WVP262134:WVR262135 H327670:J327671 JD327670:JF327671 SZ327670:TB327671 ACV327670:ACX327671 AMR327670:AMT327671 AWN327670:AWP327671 BGJ327670:BGL327671 BQF327670:BQH327671 CAB327670:CAD327671 CJX327670:CJZ327671 CTT327670:CTV327671 DDP327670:DDR327671 DNL327670:DNN327671 DXH327670:DXJ327671 EHD327670:EHF327671 EQZ327670:ERB327671 FAV327670:FAX327671 FKR327670:FKT327671 FUN327670:FUP327671 GEJ327670:GEL327671 GOF327670:GOH327671 GYB327670:GYD327671 HHX327670:HHZ327671 HRT327670:HRV327671 IBP327670:IBR327671 ILL327670:ILN327671 IVH327670:IVJ327671 JFD327670:JFF327671 JOZ327670:JPB327671 JYV327670:JYX327671 KIR327670:KIT327671 KSN327670:KSP327671 LCJ327670:LCL327671 LMF327670:LMH327671 LWB327670:LWD327671 MFX327670:MFZ327671 MPT327670:MPV327671 MZP327670:MZR327671 NJL327670:NJN327671 NTH327670:NTJ327671 ODD327670:ODF327671 OMZ327670:ONB327671 OWV327670:OWX327671 PGR327670:PGT327671 PQN327670:PQP327671 QAJ327670:QAL327671 QKF327670:QKH327671 QUB327670:QUD327671 RDX327670:RDZ327671 RNT327670:RNV327671 RXP327670:RXR327671 SHL327670:SHN327671 SRH327670:SRJ327671 TBD327670:TBF327671 TKZ327670:TLB327671 TUV327670:TUX327671 UER327670:UET327671 UON327670:UOP327671 UYJ327670:UYL327671 VIF327670:VIH327671 VSB327670:VSD327671 WBX327670:WBZ327671 WLT327670:WLV327671 WVP327670:WVR327671 H393206:J393207 JD393206:JF393207 SZ393206:TB393207 ACV393206:ACX393207 AMR393206:AMT393207 AWN393206:AWP393207 BGJ393206:BGL393207 BQF393206:BQH393207 CAB393206:CAD393207 CJX393206:CJZ393207 CTT393206:CTV393207 DDP393206:DDR393207 DNL393206:DNN393207 DXH393206:DXJ393207 EHD393206:EHF393207 EQZ393206:ERB393207 FAV393206:FAX393207 FKR393206:FKT393207 FUN393206:FUP393207 GEJ393206:GEL393207 GOF393206:GOH393207 GYB393206:GYD393207 HHX393206:HHZ393207 HRT393206:HRV393207 IBP393206:IBR393207 ILL393206:ILN393207 IVH393206:IVJ393207 JFD393206:JFF393207 JOZ393206:JPB393207 JYV393206:JYX393207 KIR393206:KIT393207 KSN393206:KSP393207 LCJ393206:LCL393207 LMF393206:LMH393207 LWB393206:LWD393207 MFX393206:MFZ393207 MPT393206:MPV393207 MZP393206:MZR393207 NJL393206:NJN393207 NTH393206:NTJ393207 ODD393206:ODF393207 OMZ393206:ONB393207 OWV393206:OWX393207 PGR393206:PGT393207 PQN393206:PQP393207 QAJ393206:QAL393207 QKF393206:QKH393207 QUB393206:QUD393207 RDX393206:RDZ393207 RNT393206:RNV393207 RXP393206:RXR393207 SHL393206:SHN393207 SRH393206:SRJ393207 TBD393206:TBF393207 TKZ393206:TLB393207 TUV393206:TUX393207 UER393206:UET393207 UON393206:UOP393207 UYJ393206:UYL393207 VIF393206:VIH393207 VSB393206:VSD393207 WBX393206:WBZ393207 WLT393206:WLV393207 WVP393206:WVR393207 H458742:J458743 JD458742:JF458743 SZ458742:TB458743 ACV458742:ACX458743 AMR458742:AMT458743 AWN458742:AWP458743 BGJ458742:BGL458743 BQF458742:BQH458743 CAB458742:CAD458743 CJX458742:CJZ458743 CTT458742:CTV458743 DDP458742:DDR458743 DNL458742:DNN458743 DXH458742:DXJ458743 EHD458742:EHF458743 EQZ458742:ERB458743 FAV458742:FAX458743 FKR458742:FKT458743 FUN458742:FUP458743 GEJ458742:GEL458743 GOF458742:GOH458743 GYB458742:GYD458743 HHX458742:HHZ458743 HRT458742:HRV458743 IBP458742:IBR458743 ILL458742:ILN458743 IVH458742:IVJ458743 JFD458742:JFF458743 JOZ458742:JPB458743 JYV458742:JYX458743 KIR458742:KIT458743 KSN458742:KSP458743 LCJ458742:LCL458743 LMF458742:LMH458743 LWB458742:LWD458743 MFX458742:MFZ458743 MPT458742:MPV458743 MZP458742:MZR458743 NJL458742:NJN458743 NTH458742:NTJ458743 ODD458742:ODF458743 OMZ458742:ONB458743 OWV458742:OWX458743 PGR458742:PGT458743 PQN458742:PQP458743 QAJ458742:QAL458743 QKF458742:QKH458743 QUB458742:QUD458743 RDX458742:RDZ458743 RNT458742:RNV458743 RXP458742:RXR458743 SHL458742:SHN458743 SRH458742:SRJ458743 TBD458742:TBF458743 TKZ458742:TLB458743 TUV458742:TUX458743 UER458742:UET458743 UON458742:UOP458743 UYJ458742:UYL458743 VIF458742:VIH458743 VSB458742:VSD458743 WBX458742:WBZ458743 WLT458742:WLV458743 WVP458742:WVR458743 H524278:J524279 JD524278:JF524279 SZ524278:TB524279 ACV524278:ACX524279 AMR524278:AMT524279 AWN524278:AWP524279 BGJ524278:BGL524279 BQF524278:BQH524279 CAB524278:CAD524279 CJX524278:CJZ524279 CTT524278:CTV524279 DDP524278:DDR524279 DNL524278:DNN524279 DXH524278:DXJ524279 EHD524278:EHF524279 EQZ524278:ERB524279 FAV524278:FAX524279 FKR524278:FKT524279 FUN524278:FUP524279 GEJ524278:GEL524279 GOF524278:GOH524279 GYB524278:GYD524279 HHX524278:HHZ524279 HRT524278:HRV524279 IBP524278:IBR524279 ILL524278:ILN524279 IVH524278:IVJ524279 JFD524278:JFF524279 JOZ524278:JPB524279 JYV524278:JYX524279 KIR524278:KIT524279 KSN524278:KSP524279 LCJ524278:LCL524279 LMF524278:LMH524279 LWB524278:LWD524279 MFX524278:MFZ524279 MPT524278:MPV524279 MZP524278:MZR524279 NJL524278:NJN524279 NTH524278:NTJ524279 ODD524278:ODF524279 OMZ524278:ONB524279 OWV524278:OWX524279 PGR524278:PGT524279 PQN524278:PQP524279 QAJ524278:QAL524279 QKF524278:QKH524279 QUB524278:QUD524279 RDX524278:RDZ524279 RNT524278:RNV524279 RXP524278:RXR524279 SHL524278:SHN524279 SRH524278:SRJ524279 TBD524278:TBF524279 TKZ524278:TLB524279 TUV524278:TUX524279 UER524278:UET524279 UON524278:UOP524279 UYJ524278:UYL524279 VIF524278:VIH524279 VSB524278:VSD524279 WBX524278:WBZ524279 WLT524278:WLV524279 WVP524278:WVR524279 H589814:J589815 JD589814:JF589815 SZ589814:TB589815 ACV589814:ACX589815 AMR589814:AMT589815 AWN589814:AWP589815 BGJ589814:BGL589815 BQF589814:BQH589815 CAB589814:CAD589815 CJX589814:CJZ589815 CTT589814:CTV589815 DDP589814:DDR589815 DNL589814:DNN589815 DXH589814:DXJ589815 EHD589814:EHF589815 EQZ589814:ERB589815 FAV589814:FAX589815 FKR589814:FKT589815 FUN589814:FUP589815 GEJ589814:GEL589815 GOF589814:GOH589815 GYB589814:GYD589815 HHX589814:HHZ589815 HRT589814:HRV589815 IBP589814:IBR589815 ILL589814:ILN589815 IVH589814:IVJ589815 JFD589814:JFF589815 JOZ589814:JPB589815 JYV589814:JYX589815 KIR589814:KIT589815 KSN589814:KSP589815 LCJ589814:LCL589815 LMF589814:LMH589815 LWB589814:LWD589815 MFX589814:MFZ589815 MPT589814:MPV589815 MZP589814:MZR589815 NJL589814:NJN589815 NTH589814:NTJ589815 ODD589814:ODF589815 OMZ589814:ONB589815 OWV589814:OWX589815 PGR589814:PGT589815 PQN589814:PQP589815 QAJ589814:QAL589815 QKF589814:QKH589815 QUB589814:QUD589815 RDX589814:RDZ589815 RNT589814:RNV589815 RXP589814:RXR589815 SHL589814:SHN589815 SRH589814:SRJ589815 TBD589814:TBF589815 TKZ589814:TLB589815 TUV589814:TUX589815 UER589814:UET589815 UON589814:UOP589815 UYJ589814:UYL589815 VIF589814:VIH589815 VSB589814:VSD589815 WBX589814:WBZ589815 WLT589814:WLV589815 WVP589814:WVR589815 H655350:J655351 JD655350:JF655351 SZ655350:TB655351 ACV655350:ACX655351 AMR655350:AMT655351 AWN655350:AWP655351 BGJ655350:BGL655351 BQF655350:BQH655351 CAB655350:CAD655351 CJX655350:CJZ655351 CTT655350:CTV655351 DDP655350:DDR655351 DNL655350:DNN655351 DXH655350:DXJ655351 EHD655350:EHF655351 EQZ655350:ERB655351 FAV655350:FAX655351 FKR655350:FKT655351 FUN655350:FUP655351 GEJ655350:GEL655351 GOF655350:GOH655351 GYB655350:GYD655351 HHX655350:HHZ655351 HRT655350:HRV655351 IBP655350:IBR655351 ILL655350:ILN655351 IVH655350:IVJ655351 JFD655350:JFF655351 JOZ655350:JPB655351 JYV655350:JYX655351 KIR655350:KIT655351 KSN655350:KSP655351 LCJ655350:LCL655351 LMF655350:LMH655351 LWB655350:LWD655351 MFX655350:MFZ655351 MPT655350:MPV655351 MZP655350:MZR655351 NJL655350:NJN655351 NTH655350:NTJ655351 ODD655350:ODF655351 OMZ655350:ONB655351 OWV655350:OWX655351 PGR655350:PGT655351 PQN655350:PQP655351 QAJ655350:QAL655351 QKF655350:QKH655351 QUB655350:QUD655351 RDX655350:RDZ655351 RNT655350:RNV655351 RXP655350:RXR655351 SHL655350:SHN655351 SRH655350:SRJ655351 TBD655350:TBF655351 TKZ655350:TLB655351 TUV655350:TUX655351 UER655350:UET655351 UON655350:UOP655351 UYJ655350:UYL655351 VIF655350:VIH655351 VSB655350:VSD655351 WBX655350:WBZ655351 WLT655350:WLV655351 WVP655350:WVR655351 H720886:J720887 JD720886:JF720887 SZ720886:TB720887 ACV720886:ACX720887 AMR720886:AMT720887 AWN720886:AWP720887 BGJ720886:BGL720887 BQF720886:BQH720887 CAB720886:CAD720887 CJX720886:CJZ720887 CTT720886:CTV720887 DDP720886:DDR720887 DNL720886:DNN720887 DXH720886:DXJ720887 EHD720886:EHF720887 EQZ720886:ERB720887 FAV720886:FAX720887 FKR720886:FKT720887 FUN720886:FUP720887 GEJ720886:GEL720887 GOF720886:GOH720887 GYB720886:GYD720887 HHX720886:HHZ720887 HRT720886:HRV720887 IBP720886:IBR720887 ILL720886:ILN720887 IVH720886:IVJ720887 JFD720886:JFF720887 JOZ720886:JPB720887 JYV720886:JYX720887 KIR720886:KIT720887 KSN720886:KSP720887 LCJ720886:LCL720887 LMF720886:LMH720887 LWB720886:LWD720887 MFX720886:MFZ720887 MPT720886:MPV720887 MZP720886:MZR720887 NJL720886:NJN720887 NTH720886:NTJ720887 ODD720886:ODF720887 OMZ720886:ONB720887 OWV720886:OWX720887 PGR720886:PGT720887 PQN720886:PQP720887 QAJ720886:QAL720887 QKF720886:QKH720887 QUB720886:QUD720887 RDX720886:RDZ720887 RNT720886:RNV720887 RXP720886:RXR720887 SHL720886:SHN720887 SRH720886:SRJ720887 TBD720886:TBF720887 TKZ720886:TLB720887 TUV720886:TUX720887 UER720886:UET720887 UON720886:UOP720887 UYJ720886:UYL720887 VIF720886:VIH720887 VSB720886:VSD720887 WBX720886:WBZ720887 WLT720886:WLV720887 WVP720886:WVR720887 H786422:J786423 JD786422:JF786423 SZ786422:TB786423 ACV786422:ACX786423 AMR786422:AMT786423 AWN786422:AWP786423 BGJ786422:BGL786423 BQF786422:BQH786423 CAB786422:CAD786423 CJX786422:CJZ786423 CTT786422:CTV786423 DDP786422:DDR786423 DNL786422:DNN786423 DXH786422:DXJ786423 EHD786422:EHF786423 EQZ786422:ERB786423 FAV786422:FAX786423 FKR786422:FKT786423 FUN786422:FUP786423 GEJ786422:GEL786423 GOF786422:GOH786423 GYB786422:GYD786423 HHX786422:HHZ786423 HRT786422:HRV786423 IBP786422:IBR786423 ILL786422:ILN786423 IVH786422:IVJ786423 JFD786422:JFF786423 JOZ786422:JPB786423 JYV786422:JYX786423 KIR786422:KIT786423 KSN786422:KSP786423 LCJ786422:LCL786423 LMF786422:LMH786423 LWB786422:LWD786423 MFX786422:MFZ786423 MPT786422:MPV786423 MZP786422:MZR786423 NJL786422:NJN786423 NTH786422:NTJ786423 ODD786422:ODF786423 OMZ786422:ONB786423 OWV786422:OWX786423 PGR786422:PGT786423 PQN786422:PQP786423 QAJ786422:QAL786423 QKF786422:QKH786423 QUB786422:QUD786423 RDX786422:RDZ786423 RNT786422:RNV786423 RXP786422:RXR786423 SHL786422:SHN786423 SRH786422:SRJ786423 TBD786422:TBF786423 TKZ786422:TLB786423 TUV786422:TUX786423 UER786422:UET786423 UON786422:UOP786423 UYJ786422:UYL786423 VIF786422:VIH786423 VSB786422:VSD786423 WBX786422:WBZ786423 WLT786422:WLV786423 WVP786422:WVR786423 H851958:J851959 JD851958:JF851959 SZ851958:TB851959 ACV851958:ACX851959 AMR851958:AMT851959 AWN851958:AWP851959 BGJ851958:BGL851959 BQF851958:BQH851959 CAB851958:CAD851959 CJX851958:CJZ851959 CTT851958:CTV851959 DDP851958:DDR851959 DNL851958:DNN851959 DXH851958:DXJ851959 EHD851958:EHF851959 EQZ851958:ERB851959 FAV851958:FAX851959 FKR851958:FKT851959 FUN851958:FUP851959 GEJ851958:GEL851959 GOF851958:GOH851959 GYB851958:GYD851959 HHX851958:HHZ851959 HRT851958:HRV851959 IBP851958:IBR851959 ILL851958:ILN851959 IVH851958:IVJ851959 JFD851958:JFF851959 JOZ851958:JPB851959 JYV851958:JYX851959 KIR851958:KIT851959 KSN851958:KSP851959 LCJ851958:LCL851959 LMF851958:LMH851959 LWB851958:LWD851959 MFX851958:MFZ851959 MPT851958:MPV851959 MZP851958:MZR851959 NJL851958:NJN851959 NTH851958:NTJ851959 ODD851958:ODF851959 OMZ851958:ONB851959 OWV851958:OWX851959 PGR851958:PGT851959 PQN851958:PQP851959 QAJ851958:QAL851959 QKF851958:QKH851959 QUB851958:QUD851959 RDX851958:RDZ851959 RNT851958:RNV851959 RXP851958:RXR851959 SHL851958:SHN851959 SRH851958:SRJ851959 TBD851958:TBF851959 TKZ851958:TLB851959 TUV851958:TUX851959 UER851958:UET851959 UON851958:UOP851959 UYJ851958:UYL851959 VIF851958:VIH851959 VSB851958:VSD851959 WBX851958:WBZ851959 WLT851958:WLV851959 WVP851958:WVR851959 H917494:J917495 JD917494:JF917495 SZ917494:TB917495 ACV917494:ACX917495 AMR917494:AMT917495 AWN917494:AWP917495 BGJ917494:BGL917495 BQF917494:BQH917495 CAB917494:CAD917495 CJX917494:CJZ917495 CTT917494:CTV917495 DDP917494:DDR917495 DNL917494:DNN917495 DXH917494:DXJ917495 EHD917494:EHF917495 EQZ917494:ERB917495 FAV917494:FAX917495 FKR917494:FKT917495 FUN917494:FUP917495 GEJ917494:GEL917495 GOF917494:GOH917495 GYB917494:GYD917495 HHX917494:HHZ917495 HRT917494:HRV917495 IBP917494:IBR917495 ILL917494:ILN917495 IVH917494:IVJ917495 JFD917494:JFF917495 JOZ917494:JPB917495 JYV917494:JYX917495 KIR917494:KIT917495 KSN917494:KSP917495 LCJ917494:LCL917495 LMF917494:LMH917495 LWB917494:LWD917495 MFX917494:MFZ917495 MPT917494:MPV917495 MZP917494:MZR917495 NJL917494:NJN917495 NTH917494:NTJ917495 ODD917494:ODF917495 OMZ917494:ONB917495 OWV917494:OWX917495 PGR917494:PGT917495 PQN917494:PQP917495 QAJ917494:QAL917495 QKF917494:QKH917495 QUB917494:QUD917495 RDX917494:RDZ917495 RNT917494:RNV917495 RXP917494:RXR917495 SHL917494:SHN917495 SRH917494:SRJ917495 TBD917494:TBF917495 TKZ917494:TLB917495 TUV917494:TUX917495 UER917494:UET917495 UON917494:UOP917495 UYJ917494:UYL917495 VIF917494:VIH917495 VSB917494:VSD917495 WBX917494:WBZ917495 WLT917494:WLV917495 WVP917494:WVR917495 H983030:J983031 JD983030:JF983031 SZ983030:TB983031 ACV983030:ACX983031 AMR983030:AMT983031 AWN983030:AWP983031 BGJ983030:BGL983031 BQF983030:BQH983031 CAB983030:CAD983031 CJX983030:CJZ983031 CTT983030:CTV983031 DDP983030:DDR983031 DNL983030:DNN983031 DXH983030:DXJ983031 EHD983030:EHF983031 EQZ983030:ERB983031 FAV983030:FAX983031 FKR983030:FKT983031 FUN983030:FUP983031 GEJ983030:GEL983031 GOF983030:GOH983031 GYB983030:GYD983031 HHX983030:HHZ983031 HRT983030:HRV983031 IBP983030:IBR983031 ILL983030:ILN983031 IVH983030:IVJ983031 JFD983030:JFF983031 JOZ983030:JPB983031 JYV983030:JYX983031 KIR983030:KIT983031 KSN983030:KSP983031 LCJ983030:LCL983031 LMF983030:LMH983031 LWB983030:LWD983031 MFX983030:MFZ983031 MPT983030:MPV983031 MZP983030:MZR983031 NJL983030:NJN983031 NTH983030:NTJ983031 ODD983030:ODF983031 OMZ983030:ONB983031 OWV983030:OWX983031 PGR983030:PGT983031 PQN983030:PQP983031 QAJ983030:QAL983031 QKF983030:QKH983031 QUB983030:QUD983031 RDX983030:RDZ983031 RNT983030:RNV983031 RXP983030:RXR983031 SHL983030:SHN983031 SRH983030:SRJ983031 TBD983030:TBF983031 TKZ983030:TLB983031 TUV983030:TUX983031 UER983030:UET983031 UON983030:UOP983031 UYJ983030:UYL983031 VIF983030:VIH983031 VSB983030:VSD983031 WBX983030:WBZ983031 WLT983030:WLV983031 WVP983030:WVR983031 F65528:J131001 JB65528:JF131001 SX65528:TB131001 ACT65528:ACX131001 AMP65528:AMT131001 AWL65528:AWP131001 BGH65528:BGL131001 BQD65528:BQH131001 BZZ65528:CAD131001 CJV65528:CJZ131001 CTR65528:CTV131001 DDN65528:DDR131001 DNJ65528:DNN131001 DXF65528:DXJ131001 EHB65528:EHF131001 EQX65528:ERB131001 FAT65528:FAX131001 FKP65528:FKT131001 FUL65528:FUP131001 GEH65528:GEL131001 GOD65528:GOH131001 GXZ65528:GYD131001 HHV65528:HHZ131001 HRR65528:HRV131001 IBN65528:IBR131001 ILJ65528:ILN131001 IVF65528:IVJ131001 JFB65528:JFF131001 JOX65528:JPB131001 JYT65528:JYX131001 KIP65528:KIT131001 KSL65528:KSP131001 LCH65528:LCL131001 LMD65528:LMH131001 LVZ65528:LWD131001 MFV65528:MFZ131001 MPR65528:MPV131001 MZN65528:MZR131001 NJJ65528:NJN131001 NTF65528:NTJ131001 ODB65528:ODF131001 OMX65528:ONB131001 OWT65528:OWX131001 PGP65528:PGT131001 PQL65528:PQP131001 QAH65528:QAL131001 QKD65528:QKH131001 QTZ65528:QUD131001 RDV65528:RDZ131001 RNR65528:RNV131001 RXN65528:RXR131001 SHJ65528:SHN131001 SRF65528:SRJ131001 TBB65528:TBF131001 TKX65528:TLB131001 TUT65528:TUX131001 UEP65528:UET131001 UOL65528:UOP131001 UYH65528:UYL131001 VID65528:VIH131001 VRZ65528:VSD131001 WBV65528:WBZ131001 WLR65528:WLV131001 WVN65528:WVR131001 F131064:J196537 JB131064:JF196537 SX131064:TB196537 ACT131064:ACX196537 AMP131064:AMT196537 AWL131064:AWP196537 BGH131064:BGL196537 BQD131064:BQH196537 BZZ131064:CAD196537 CJV131064:CJZ196537 CTR131064:CTV196537 DDN131064:DDR196537 DNJ131064:DNN196537 DXF131064:DXJ196537 EHB131064:EHF196537 EQX131064:ERB196537 FAT131064:FAX196537 FKP131064:FKT196537 FUL131064:FUP196537 GEH131064:GEL196537 GOD131064:GOH196537 GXZ131064:GYD196537 HHV131064:HHZ196537 HRR131064:HRV196537 IBN131064:IBR196537 ILJ131064:ILN196537 IVF131064:IVJ196537 JFB131064:JFF196537 JOX131064:JPB196537 JYT131064:JYX196537 KIP131064:KIT196537 KSL131064:KSP196537 LCH131064:LCL196537 LMD131064:LMH196537 LVZ131064:LWD196537 MFV131064:MFZ196537 MPR131064:MPV196537 MZN131064:MZR196537 NJJ131064:NJN196537 NTF131064:NTJ196537 ODB131064:ODF196537 OMX131064:ONB196537 OWT131064:OWX196537 PGP131064:PGT196537 PQL131064:PQP196537 QAH131064:QAL196537 QKD131064:QKH196537 QTZ131064:QUD196537 RDV131064:RDZ196537 RNR131064:RNV196537 RXN131064:RXR196537 SHJ131064:SHN196537 SRF131064:SRJ196537 TBB131064:TBF196537 TKX131064:TLB196537 TUT131064:TUX196537 UEP131064:UET196537 UOL131064:UOP196537 UYH131064:UYL196537 VID131064:VIH196537 VRZ131064:VSD196537 WBV131064:WBZ196537 WLR131064:WLV196537 WVN131064:WVR196537 F196600:J262073 JB196600:JF262073 SX196600:TB262073 ACT196600:ACX262073 AMP196600:AMT262073 AWL196600:AWP262073 BGH196600:BGL262073 BQD196600:BQH262073 BZZ196600:CAD262073 CJV196600:CJZ262073 CTR196600:CTV262073 DDN196600:DDR262073 DNJ196600:DNN262073 DXF196600:DXJ262073 EHB196600:EHF262073 EQX196600:ERB262073 FAT196600:FAX262073 FKP196600:FKT262073 FUL196600:FUP262073 GEH196600:GEL262073 GOD196600:GOH262073 GXZ196600:GYD262073 HHV196600:HHZ262073 HRR196600:HRV262073 IBN196600:IBR262073 ILJ196600:ILN262073 IVF196600:IVJ262073 JFB196600:JFF262073 JOX196600:JPB262073 JYT196600:JYX262073 KIP196600:KIT262073 KSL196600:KSP262073 LCH196600:LCL262073 LMD196600:LMH262073 LVZ196600:LWD262073 MFV196600:MFZ262073 MPR196600:MPV262073 MZN196600:MZR262073 NJJ196600:NJN262073 NTF196600:NTJ262073 ODB196600:ODF262073 OMX196600:ONB262073 OWT196600:OWX262073 PGP196600:PGT262073 PQL196600:PQP262073 QAH196600:QAL262073 QKD196600:QKH262073 QTZ196600:QUD262073 RDV196600:RDZ262073 RNR196600:RNV262073 RXN196600:RXR262073 SHJ196600:SHN262073 SRF196600:SRJ262073 TBB196600:TBF262073 TKX196600:TLB262073 TUT196600:TUX262073 UEP196600:UET262073 UOL196600:UOP262073 UYH196600:UYL262073 VID196600:VIH262073 VRZ196600:VSD262073 WBV196600:WBZ262073 WLR196600:WLV262073 WVN196600:WVR262073 F262136:J327609 JB262136:JF327609 SX262136:TB327609 ACT262136:ACX327609 AMP262136:AMT327609 AWL262136:AWP327609 BGH262136:BGL327609 BQD262136:BQH327609 BZZ262136:CAD327609 CJV262136:CJZ327609 CTR262136:CTV327609 DDN262136:DDR327609 DNJ262136:DNN327609 DXF262136:DXJ327609 EHB262136:EHF327609 EQX262136:ERB327609 FAT262136:FAX327609 FKP262136:FKT327609 FUL262136:FUP327609 GEH262136:GEL327609 GOD262136:GOH327609 GXZ262136:GYD327609 HHV262136:HHZ327609 HRR262136:HRV327609 IBN262136:IBR327609 ILJ262136:ILN327609 IVF262136:IVJ327609 JFB262136:JFF327609 JOX262136:JPB327609 JYT262136:JYX327609 KIP262136:KIT327609 KSL262136:KSP327609 LCH262136:LCL327609 LMD262136:LMH327609 LVZ262136:LWD327609 MFV262136:MFZ327609 MPR262136:MPV327609 MZN262136:MZR327609 NJJ262136:NJN327609 NTF262136:NTJ327609 ODB262136:ODF327609 OMX262136:ONB327609 OWT262136:OWX327609 PGP262136:PGT327609 PQL262136:PQP327609 QAH262136:QAL327609 QKD262136:QKH327609 QTZ262136:QUD327609 RDV262136:RDZ327609 RNR262136:RNV327609 RXN262136:RXR327609 SHJ262136:SHN327609 SRF262136:SRJ327609 TBB262136:TBF327609 TKX262136:TLB327609 TUT262136:TUX327609 UEP262136:UET327609 UOL262136:UOP327609 UYH262136:UYL327609 VID262136:VIH327609 VRZ262136:VSD327609 WBV262136:WBZ327609 WLR262136:WLV327609 WVN262136:WVR327609 F327672:J393145 JB327672:JF393145 SX327672:TB393145 ACT327672:ACX393145 AMP327672:AMT393145 AWL327672:AWP393145 BGH327672:BGL393145 BQD327672:BQH393145 BZZ327672:CAD393145 CJV327672:CJZ393145 CTR327672:CTV393145 DDN327672:DDR393145 DNJ327672:DNN393145 DXF327672:DXJ393145 EHB327672:EHF393145 EQX327672:ERB393145 FAT327672:FAX393145 FKP327672:FKT393145 FUL327672:FUP393145 GEH327672:GEL393145 GOD327672:GOH393145 GXZ327672:GYD393145 HHV327672:HHZ393145 HRR327672:HRV393145 IBN327672:IBR393145 ILJ327672:ILN393145 IVF327672:IVJ393145 JFB327672:JFF393145 JOX327672:JPB393145 JYT327672:JYX393145 KIP327672:KIT393145 KSL327672:KSP393145 LCH327672:LCL393145 LMD327672:LMH393145 LVZ327672:LWD393145 MFV327672:MFZ393145 MPR327672:MPV393145 MZN327672:MZR393145 NJJ327672:NJN393145 NTF327672:NTJ393145 ODB327672:ODF393145 OMX327672:ONB393145 OWT327672:OWX393145 PGP327672:PGT393145 PQL327672:PQP393145 QAH327672:QAL393145 QKD327672:QKH393145 QTZ327672:QUD393145 RDV327672:RDZ393145 RNR327672:RNV393145 RXN327672:RXR393145 SHJ327672:SHN393145 SRF327672:SRJ393145 TBB327672:TBF393145 TKX327672:TLB393145 TUT327672:TUX393145 UEP327672:UET393145 UOL327672:UOP393145 UYH327672:UYL393145 VID327672:VIH393145 VRZ327672:VSD393145 WBV327672:WBZ393145 WLR327672:WLV393145 WVN327672:WVR393145 F393208:J458681 JB393208:JF458681 SX393208:TB458681 ACT393208:ACX458681 AMP393208:AMT458681 AWL393208:AWP458681 BGH393208:BGL458681 BQD393208:BQH458681 BZZ393208:CAD458681 CJV393208:CJZ458681 CTR393208:CTV458681 DDN393208:DDR458681 DNJ393208:DNN458681 DXF393208:DXJ458681 EHB393208:EHF458681 EQX393208:ERB458681 FAT393208:FAX458681 FKP393208:FKT458681 FUL393208:FUP458681 GEH393208:GEL458681 GOD393208:GOH458681 GXZ393208:GYD458681 HHV393208:HHZ458681 HRR393208:HRV458681 IBN393208:IBR458681 ILJ393208:ILN458681 IVF393208:IVJ458681 JFB393208:JFF458681 JOX393208:JPB458681 JYT393208:JYX458681 KIP393208:KIT458681 KSL393208:KSP458681 LCH393208:LCL458681 LMD393208:LMH458681 LVZ393208:LWD458681 MFV393208:MFZ458681 MPR393208:MPV458681 MZN393208:MZR458681 NJJ393208:NJN458681 NTF393208:NTJ458681 ODB393208:ODF458681 OMX393208:ONB458681 OWT393208:OWX458681 PGP393208:PGT458681 PQL393208:PQP458681 QAH393208:QAL458681 QKD393208:QKH458681 QTZ393208:QUD458681 RDV393208:RDZ458681 RNR393208:RNV458681 RXN393208:RXR458681 SHJ393208:SHN458681 SRF393208:SRJ458681 TBB393208:TBF458681 TKX393208:TLB458681 TUT393208:TUX458681 UEP393208:UET458681 UOL393208:UOP458681 UYH393208:UYL458681 VID393208:VIH458681 VRZ393208:VSD458681 WBV393208:WBZ458681 WLR393208:WLV458681 WVN393208:WVR458681 F458744:J524217 JB458744:JF524217 SX458744:TB524217 ACT458744:ACX524217 AMP458744:AMT524217 AWL458744:AWP524217 BGH458744:BGL524217 BQD458744:BQH524217 BZZ458744:CAD524217 CJV458744:CJZ524217 CTR458744:CTV524217 DDN458744:DDR524217 DNJ458744:DNN524217 DXF458744:DXJ524217 EHB458744:EHF524217 EQX458744:ERB524217 FAT458744:FAX524217 FKP458744:FKT524217 FUL458744:FUP524217 GEH458744:GEL524217 GOD458744:GOH524217 GXZ458744:GYD524217 HHV458744:HHZ524217 HRR458744:HRV524217 IBN458744:IBR524217 ILJ458744:ILN524217 IVF458744:IVJ524217 JFB458744:JFF524217 JOX458744:JPB524217 JYT458744:JYX524217 KIP458744:KIT524217 KSL458744:KSP524217 LCH458744:LCL524217 LMD458744:LMH524217 LVZ458744:LWD524217 MFV458744:MFZ524217 MPR458744:MPV524217 MZN458744:MZR524217 NJJ458744:NJN524217 NTF458744:NTJ524217 ODB458744:ODF524217 OMX458744:ONB524217 OWT458744:OWX524217 PGP458744:PGT524217 PQL458744:PQP524217 QAH458744:QAL524217 QKD458744:QKH524217 QTZ458744:QUD524217 RDV458744:RDZ524217 RNR458744:RNV524217 RXN458744:RXR524217 SHJ458744:SHN524217 SRF458744:SRJ524217 TBB458744:TBF524217 TKX458744:TLB524217 TUT458744:TUX524217 UEP458744:UET524217 UOL458744:UOP524217 UYH458744:UYL524217 VID458744:VIH524217 VRZ458744:VSD524217 WBV458744:WBZ524217 WLR458744:WLV524217 WVN458744:WVR524217 F524280:J589753 JB524280:JF589753 SX524280:TB589753 ACT524280:ACX589753 AMP524280:AMT589753 AWL524280:AWP589753 BGH524280:BGL589753 BQD524280:BQH589753 BZZ524280:CAD589753 CJV524280:CJZ589753 CTR524280:CTV589753 DDN524280:DDR589753 DNJ524280:DNN589753 DXF524280:DXJ589753 EHB524280:EHF589753 EQX524280:ERB589753 FAT524280:FAX589753 FKP524280:FKT589753 FUL524280:FUP589753 GEH524280:GEL589753 GOD524280:GOH589753 GXZ524280:GYD589753 HHV524280:HHZ589753 HRR524280:HRV589753 IBN524280:IBR589753 ILJ524280:ILN589753 IVF524280:IVJ589753 JFB524280:JFF589753 JOX524280:JPB589753 JYT524280:JYX589753 KIP524280:KIT589753 KSL524280:KSP589753 LCH524280:LCL589753 LMD524280:LMH589753 LVZ524280:LWD589753 MFV524280:MFZ589753 MPR524280:MPV589753 MZN524280:MZR589753 NJJ524280:NJN589753 NTF524280:NTJ589753 ODB524280:ODF589753 OMX524280:ONB589753 OWT524280:OWX589753 PGP524280:PGT589753 PQL524280:PQP589753 QAH524280:QAL589753 QKD524280:QKH589753 QTZ524280:QUD589753 RDV524280:RDZ589753 RNR524280:RNV589753 RXN524280:RXR589753 SHJ524280:SHN589753 SRF524280:SRJ589753 TBB524280:TBF589753 TKX524280:TLB589753 TUT524280:TUX589753 UEP524280:UET589753 UOL524280:UOP589753 UYH524280:UYL589753 VID524280:VIH589753 VRZ524280:VSD589753 WBV524280:WBZ589753 WLR524280:WLV589753 WVN524280:WVR589753 F589816:J655289 JB589816:JF655289 SX589816:TB655289 ACT589816:ACX655289 AMP589816:AMT655289 AWL589816:AWP655289 BGH589816:BGL655289 BQD589816:BQH655289 BZZ589816:CAD655289 CJV589816:CJZ655289 CTR589816:CTV655289 DDN589816:DDR655289 DNJ589816:DNN655289 DXF589816:DXJ655289 EHB589816:EHF655289 EQX589816:ERB655289 FAT589816:FAX655289 FKP589816:FKT655289 FUL589816:FUP655289 GEH589816:GEL655289 GOD589816:GOH655289 GXZ589816:GYD655289 HHV589816:HHZ655289 HRR589816:HRV655289 IBN589816:IBR655289 ILJ589816:ILN655289 IVF589816:IVJ655289 JFB589816:JFF655289 JOX589816:JPB655289 JYT589816:JYX655289 KIP589816:KIT655289 KSL589816:KSP655289 LCH589816:LCL655289 LMD589816:LMH655289 LVZ589816:LWD655289 MFV589816:MFZ655289 MPR589816:MPV655289 MZN589816:MZR655289 NJJ589816:NJN655289 NTF589816:NTJ655289 ODB589816:ODF655289 OMX589816:ONB655289 OWT589816:OWX655289 PGP589816:PGT655289 PQL589816:PQP655289 QAH589816:QAL655289 QKD589816:QKH655289 QTZ589816:QUD655289 RDV589816:RDZ655289 RNR589816:RNV655289 RXN589816:RXR655289 SHJ589816:SHN655289 SRF589816:SRJ655289 TBB589816:TBF655289 TKX589816:TLB655289 TUT589816:TUX655289 UEP589816:UET655289 UOL589816:UOP655289 UYH589816:UYL655289 VID589816:VIH655289 VRZ589816:VSD655289 WBV589816:WBZ655289 WLR589816:WLV655289 WVN589816:WVR655289 F655352:J720825 JB655352:JF720825 SX655352:TB720825 ACT655352:ACX720825 AMP655352:AMT720825 AWL655352:AWP720825 BGH655352:BGL720825 BQD655352:BQH720825 BZZ655352:CAD720825 CJV655352:CJZ720825 CTR655352:CTV720825 DDN655352:DDR720825 DNJ655352:DNN720825 DXF655352:DXJ720825 EHB655352:EHF720825 EQX655352:ERB720825 FAT655352:FAX720825 FKP655352:FKT720825 FUL655352:FUP720825 GEH655352:GEL720825 GOD655352:GOH720825 GXZ655352:GYD720825 HHV655352:HHZ720825 HRR655352:HRV720825 IBN655352:IBR720825 ILJ655352:ILN720825 IVF655352:IVJ720825 JFB655352:JFF720825 JOX655352:JPB720825 JYT655352:JYX720825 KIP655352:KIT720825 KSL655352:KSP720825 LCH655352:LCL720825 LMD655352:LMH720825 LVZ655352:LWD720825 MFV655352:MFZ720825 MPR655352:MPV720825 MZN655352:MZR720825 NJJ655352:NJN720825 NTF655352:NTJ720825 ODB655352:ODF720825 OMX655352:ONB720825 OWT655352:OWX720825 PGP655352:PGT720825 PQL655352:PQP720825 QAH655352:QAL720825 QKD655352:QKH720825 QTZ655352:QUD720825 RDV655352:RDZ720825 RNR655352:RNV720825 RXN655352:RXR720825 SHJ655352:SHN720825 SRF655352:SRJ720825 TBB655352:TBF720825 TKX655352:TLB720825 TUT655352:TUX720825 UEP655352:UET720825 UOL655352:UOP720825 UYH655352:UYL720825 VID655352:VIH720825 VRZ655352:VSD720825 WBV655352:WBZ720825 WLR655352:WLV720825 WVN655352:WVR720825 F720888:J786361 JB720888:JF786361 SX720888:TB786361 ACT720888:ACX786361 AMP720888:AMT786361 AWL720888:AWP786361 BGH720888:BGL786361 BQD720888:BQH786361 BZZ720888:CAD786361 CJV720888:CJZ786361 CTR720888:CTV786361 DDN720888:DDR786361 DNJ720888:DNN786361 DXF720888:DXJ786361 EHB720888:EHF786361 EQX720888:ERB786361 FAT720888:FAX786361 FKP720888:FKT786361 FUL720888:FUP786361 GEH720888:GEL786361 GOD720888:GOH786361 GXZ720888:GYD786361 HHV720888:HHZ786361 HRR720888:HRV786361 IBN720888:IBR786361 ILJ720888:ILN786361 IVF720888:IVJ786361 JFB720888:JFF786361 JOX720888:JPB786361 JYT720888:JYX786361 KIP720888:KIT786361 KSL720888:KSP786361 LCH720888:LCL786361 LMD720888:LMH786361 LVZ720888:LWD786361 MFV720888:MFZ786361 MPR720888:MPV786361 MZN720888:MZR786361 NJJ720888:NJN786361 NTF720888:NTJ786361 ODB720888:ODF786361 OMX720888:ONB786361 OWT720888:OWX786361 PGP720888:PGT786361 PQL720888:PQP786361 QAH720888:QAL786361 QKD720888:QKH786361 QTZ720888:QUD786361 RDV720888:RDZ786361 RNR720888:RNV786361 RXN720888:RXR786361 SHJ720888:SHN786361 SRF720888:SRJ786361 TBB720888:TBF786361 TKX720888:TLB786361 TUT720888:TUX786361 UEP720888:UET786361 UOL720888:UOP786361 UYH720888:UYL786361 VID720888:VIH786361 VRZ720888:VSD786361 WBV720888:WBZ786361 WLR720888:WLV786361 WVN720888:WVR786361 F786424:J851897 JB786424:JF851897 SX786424:TB851897 ACT786424:ACX851897 AMP786424:AMT851897 AWL786424:AWP851897 BGH786424:BGL851897 BQD786424:BQH851897 BZZ786424:CAD851897 CJV786424:CJZ851897 CTR786424:CTV851897 DDN786424:DDR851897 DNJ786424:DNN851897 DXF786424:DXJ851897 EHB786424:EHF851897 EQX786424:ERB851897 FAT786424:FAX851897 FKP786424:FKT851897 FUL786424:FUP851897 GEH786424:GEL851897 GOD786424:GOH851897 GXZ786424:GYD851897 HHV786424:HHZ851897 HRR786424:HRV851897 IBN786424:IBR851897 ILJ786424:ILN851897 IVF786424:IVJ851897 JFB786424:JFF851897 JOX786424:JPB851897 JYT786424:JYX851897 KIP786424:KIT851897 KSL786424:KSP851897 LCH786424:LCL851897 LMD786424:LMH851897 LVZ786424:LWD851897 MFV786424:MFZ851897 MPR786424:MPV851897 MZN786424:MZR851897 NJJ786424:NJN851897 NTF786424:NTJ851897 ODB786424:ODF851897 OMX786424:ONB851897 OWT786424:OWX851897 PGP786424:PGT851897 PQL786424:PQP851897 QAH786424:QAL851897 QKD786424:QKH851897 QTZ786424:QUD851897 RDV786424:RDZ851897 RNR786424:RNV851897 RXN786424:RXR851897 SHJ786424:SHN851897 SRF786424:SRJ851897 TBB786424:TBF851897 TKX786424:TLB851897 TUT786424:TUX851897 UEP786424:UET851897 UOL786424:UOP851897 UYH786424:UYL851897 VID786424:VIH851897 VRZ786424:VSD851897 WBV786424:WBZ851897 WLR786424:WLV851897 WVN786424:WVR851897 F851960:J917433 JB851960:JF917433 SX851960:TB917433 ACT851960:ACX917433 AMP851960:AMT917433 AWL851960:AWP917433 BGH851960:BGL917433 BQD851960:BQH917433 BZZ851960:CAD917433 CJV851960:CJZ917433 CTR851960:CTV917433 DDN851960:DDR917433 DNJ851960:DNN917433 DXF851960:DXJ917433 EHB851960:EHF917433 EQX851960:ERB917433 FAT851960:FAX917433 FKP851960:FKT917433 FUL851960:FUP917433 GEH851960:GEL917433 GOD851960:GOH917433 GXZ851960:GYD917433 HHV851960:HHZ917433 HRR851960:HRV917433 IBN851960:IBR917433 ILJ851960:ILN917433 IVF851960:IVJ917433 JFB851960:JFF917433 JOX851960:JPB917433 JYT851960:JYX917433 KIP851960:KIT917433 KSL851960:KSP917433 LCH851960:LCL917433 LMD851960:LMH917433 LVZ851960:LWD917433 MFV851960:MFZ917433 MPR851960:MPV917433 MZN851960:MZR917433 NJJ851960:NJN917433 NTF851960:NTJ917433 ODB851960:ODF917433 OMX851960:ONB917433 OWT851960:OWX917433 PGP851960:PGT917433 PQL851960:PQP917433 QAH851960:QAL917433 QKD851960:QKH917433 QTZ851960:QUD917433 RDV851960:RDZ917433 RNR851960:RNV917433 RXN851960:RXR917433 SHJ851960:SHN917433 SRF851960:SRJ917433 TBB851960:TBF917433 TKX851960:TLB917433 TUT851960:TUX917433 UEP851960:UET917433 UOL851960:UOP917433 UYH851960:UYL917433 VID851960:VIH917433 VRZ851960:VSD917433 WBV851960:WBZ917433 WLR851960:WLV917433 WVN851960:WVR917433 F917496:J982969 JB917496:JF982969 SX917496:TB982969 ACT917496:ACX982969 AMP917496:AMT982969 AWL917496:AWP982969 BGH917496:BGL982969 BQD917496:BQH982969 BZZ917496:CAD982969 CJV917496:CJZ982969 CTR917496:CTV982969 DDN917496:DDR982969 DNJ917496:DNN982969 DXF917496:DXJ982969 EHB917496:EHF982969 EQX917496:ERB982969 FAT917496:FAX982969 FKP917496:FKT982969 FUL917496:FUP982969 GEH917496:GEL982969 GOD917496:GOH982969 GXZ917496:GYD982969 HHV917496:HHZ982969 HRR917496:HRV982969 IBN917496:IBR982969 ILJ917496:ILN982969 IVF917496:IVJ982969 JFB917496:JFF982969 JOX917496:JPB982969 JYT917496:JYX982969 KIP917496:KIT982969 KSL917496:KSP982969 LCH917496:LCL982969 LMD917496:LMH982969 LVZ917496:LWD982969 MFV917496:MFZ982969 MPR917496:MPV982969 MZN917496:MZR982969 NJJ917496:NJN982969 NTF917496:NTJ982969 ODB917496:ODF982969 OMX917496:ONB982969 OWT917496:OWX982969 PGP917496:PGT982969 PQL917496:PQP982969 QAH917496:QAL982969 QKD917496:QKH982969 QTZ917496:QUD982969 RDV917496:RDZ982969 RNR917496:RNV982969 RXN917496:RXR982969 SHJ917496:SHN982969 SRF917496:SRJ982969 TBB917496:TBF982969 TKX917496:TLB982969 TUT917496:TUX982969 UEP917496:UET982969 UOL917496:UOP982969 UYH917496:UYL982969 VID917496:VIH982969 VRZ917496:VSD982969 WBV917496:WBZ982969 WLR917496:WLV982969 WVN917496:WVR982969 F983032:J1048576 JB983032:JF1048576 SX983032:TB1048576 ACT983032:ACX1048576 AMP983032:AMT1048576 AWL983032:AWP1048576 BGH983032:BGL1048576 BQD983032:BQH1048576 BZZ983032:CAD1048576 CJV983032:CJZ1048576 CTR983032:CTV1048576 DDN983032:DDR1048576 DNJ983032:DNN1048576 DXF983032:DXJ1048576 EHB983032:EHF1048576 EQX983032:ERB1048576 FAT983032:FAX1048576 FKP983032:FKT1048576 FUL983032:FUP1048576 GEH983032:GEL1048576 GOD983032:GOH1048576 GXZ983032:GYD1048576 HHV983032:HHZ1048576 HRR983032:HRV1048576 IBN983032:IBR1048576 ILJ983032:ILN1048576 IVF983032:IVJ1048576 JFB983032:JFF1048576 JOX983032:JPB1048576 JYT983032:JYX1048576 KIP983032:KIT1048576 KSL983032:KSP1048576 LCH983032:LCL1048576 LMD983032:LMH1048576 LVZ983032:LWD1048576 MFV983032:MFZ1048576 MPR983032:MPV1048576 MZN983032:MZR1048576 NJJ983032:NJN1048576 NTF983032:NTJ1048576 ODB983032:ODF1048576 OMX983032:ONB1048576 OWT983032:OWX1048576 PGP983032:PGT1048576 PQL983032:PQP1048576 QAH983032:QAL1048576 QKD983032:QKH1048576 QTZ983032:QUD1048576 RDV983032:RDZ1048576 RNR983032:RNV1048576 RXN983032:RXR1048576 SHJ983032:SHN1048576 SRF983032:SRJ1048576 TBB983032:TBF1048576 TKX983032:TLB1048576 TUT983032:TUX1048576 UEP983032:UET1048576 UOL983032:UOP1048576 UYH983032:UYL1048576 VID983032:VIH1048576 VRZ983032:VSD1048576 WBV983032:WBZ1048576 WLR983032:WLV1048576 WVN983032:WVR1048576 SX5:SY29 JB48:JF59 SX48:TB59 ACT48:ACX59 AMP48:AMT59 AWL48:AWP59 BGH48:BGL59 BQD48:BQH59 BZZ48:CAD59 CJV48:CJZ59 CTR48:CTV59 DDN48:DDR59 DNJ48:DNN59 DXF48:DXJ59 EHB48:EHF59 EQX48:ERB59 FAT48:FAX59 FKP48:FKT59 FUL48:FUP59 GEH48:GEL59 GOD48:GOH59 GXZ48:GYD59 HHV48:HHZ59 HRR48:HRV59 IBN48:IBR59 ILJ48:ILN59 IVF48:IVJ59 JFB48:JFF59 JOX48:JPB59 JYT48:JYX59 KIP48:KIT59 KSL48:KSP59 LCH48:LCL59 LMD48:LMH59 LVZ48:LWD59 MFV48:MFZ59 MPR48:MPV59 MZN48:MZR59 NJJ48:NJN59 NTF48:NTJ59 ODB48:ODF59 OMX48:ONB59 OWT48:OWX59 PGP48:PGT59 PQL48:PQP59 QAH48:QAL59 QKD48:QKH59 QTZ48:QUD59 RDV48:RDZ59 RNR48:RNV59 RXN48:RXR59 SHJ48:SHN59 SRF48:SRJ59 TBB48:TBF59 TKX48:TLB59 TUT48:TUX59 UEP48:UET59 UOL48:UOP59 UYH48:UYL59 VID48:VIH59 VRZ48:VSD59 WBV48:WBZ59 WLR48:WLV59 WVN48:WVR59 F65514:J65525 JB65514:JF65525 SX65514:TB65525 ACT65514:ACX65525 AMP65514:AMT65525 AWL65514:AWP65525 BGH65514:BGL65525 BQD65514:BQH65525 BZZ65514:CAD65525 CJV65514:CJZ65525 CTR65514:CTV65525 DDN65514:DDR65525 DNJ65514:DNN65525 DXF65514:DXJ65525 EHB65514:EHF65525 EQX65514:ERB65525 FAT65514:FAX65525 FKP65514:FKT65525 FUL65514:FUP65525 GEH65514:GEL65525 GOD65514:GOH65525 GXZ65514:GYD65525 HHV65514:HHZ65525 HRR65514:HRV65525 IBN65514:IBR65525 ILJ65514:ILN65525 IVF65514:IVJ65525 JFB65514:JFF65525 JOX65514:JPB65525 JYT65514:JYX65525 KIP65514:KIT65525 KSL65514:KSP65525 LCH65514:LCL65525 LMD65514:LMH65525 LVZ65514:LWD65525 MFV65514:MFZ65525 MPR65514:MPV65525 MZN65514:MZR65525 NJJ65514:NJN65525 NTF65514:NTJ65525 ODB65514:ODF65525 OMX65514:ONB65525 OWT65514:OWX65525 PGP65514:PGT65525 PQL65514:PQP65525 QAH65514:QAL65525 QKD65514:QKH65525 QTZ65514:QUD65525 RDV65514:RDZ65525 RNR65514:RNV65525 RXN65514:RXR65525 SHJ65514:SHN65525 SRF65514:SRJ65525 TBB65514:TBF65525 TKX65514:TLB65525 TUT65514:TUX65525 UEP65514:UET65525 UOL65514:UOP65525 UYH65514:UYL65525 VID65514:VIH65525 VRZ65514:VSD65525 WBV65514:WBZ65525 WLR65514:WLV65525 WVN65514:WVR65525 F131050:J131061 JB131050:JF131061 SX131050:TB131061 ACT131050:ACX131061 AMP131050:AMT131061 AWL131050:AWP131061 BGH131050:BGL131061 BQD131050:BQH131061 BZZ131050:CAD131061 CJV131050:CJZ131061 CTR131050:CTV131061 DDN131050:DDR131061 DNJ131050:DNN131061 DXF131050:DXJ131061 EHB131050:EHF131061 EQX131050:ERB131061 FAT131050:FAX131061 FKP131050:FKT131061 FUL131050:FUP131061 GEH131050:GEL131061 GOD131050:GOH131061 GXZ131050:GYD131061 HHV131050:HHZ131061 HRR131050:HRV131061 IBN131050:IBR131061 ILJ131050:ILN131061 IVF131050:IVJ131061 JFB131050:JFF131061 JOX131050:JPB131061 JYT131050:JYX131061 KIP131050:KIT131061 KSL131050:KSP131061 LCH131050:LCL131061 LMD131050:LMH131061 LVZ131050:LWD131061 MFV131050:MFZ131061 MPR131050:MPV131061 MZN131050:MZR131061 NJJ131050:NJN131061 NTF131050:NTJ131061 ODB131050:ODF131061 OMX131050:ONB131061 OWT131050:OWX131061 PGP131050:PGT131061 PQL131050:PQP131061 QAH131050:QAL131061 QKD131050:QKH131061 QTZ131050:QUD131061 RDV131050:RDZ131061 RNR131050:RNV131061 RXN131050:RXR131061 SHJ131050:SHN131061 SRF131050:SRJ131061 TBB131050:TBF131061 TKX131050:TLB131061 TUT131050:TUX131061 UEP131050:UET131061 UOL131050:UOP131061 UYH131050:UYL131061 VID131050:VIH131061 VRZ131050:VSD131061 WBV131050:WBZ131061 WLR131050:WLV131061 WVN131050:WVR131061 F196586:J196597 JB196586:JF196597 SX196586:TB196597 ACT196586:ACX196597 AMP196586:AMT196597 AWL196586:AWP196597 BGH196586:BGL196597 BQD196586:BQH196597 BZZ196586:CAD196597 CJV196586:CJZ196597 CTR196586:CTV196597 DDN196586:DDR196597 DNJ196586:DNN196597 DXF196586:DXJ196597 EHB196586:EHF196597 EQX196586:ERB196597 FAT196586:FAX196597 FKP196586:FKT196597 FUL196586:FUP196597 GEH196586:GEL196597 GOD196586:GOH196597 GXZ196586:GYD196597 HHV196586:HHZ196597 HRR196586:HRV196597 IBN196586:IBR196597 ILJ196586:ILN196597 IVF196586:IVJ196597 JFB196586:JFF196597 JOX196586:JPB196597 JYT196586:JYX196597 KIP196586:KIT196597 KSL196586:KSP196597 LCH196586:LCL196597 LMD196586:LMH196597 LVZ196586:LWD196597 MFV196586:MFZ196597 MPR196586:MPV196597 MZN196586:MZR196597 NJJ196586:NJN196597 NTF196586:NTJ196597 ODB196586:ODF196597 OMX196586:ONB196597 OWT196586:OWX196597 PGP196586:PGT196597 PQL196586:PQP196597 QAH196586:QAL196597 QKD196586:QKH196597 QTZ196586:QUD196597 RDV196586:RDZ196597 RNR196586:RNV196597 RXN196586:RXR196597 SHJ196586:SHN196597 SRF196586:SRJ196597 TBB196586:TBF196597 TKX196586:TLB196597 TUT196586:TUX196597 UEP196586:UET196597 UOL196586:UOP196597 UYH196586:UYL196597 VID196586:VIH196597 VRZ196586:VSD196597 WBV196586:WBZ196597 WLR196586:WLV196597 WVN196586:WVR196597 F262122:J262133 JB262122:JF262133 SX262122:TB262133 ACT262122:ACX262133 AMP262122:AMT262133 AWL262122:AWP262133 BGH262122:BGL262133 BQD262122:BQH262133 BZZ262122:CAD262133 CJV262122:CJZ262133 CTR262122:CTV262133 DDN262122:DDR262133 DNJ262122:DNN262133 DXF262122:DXJ262133 EHB262122:EHF262133 EQX262122:ERB262133 FAT262122:FAX262133 FKP262122:FKT262133 FUL262122:FUP262133 GEH262122:GEL262133 GOD262122:GOH262133 GXZ262122:GYD262133 HHV262122:HHZ262133 HRR262122:HRV262133 IBN262122:IBR262133 ILJ262122:ILN262133 IVF262122:IVJ262133 JFB262122:JFF262133 JOX262122:JPB262133 JYT262122:JYX262133 KIP262122:KIT262133 KSL262122:KSP262133 LCH262122:LCL262133 LMD262122:LMH262133 LVZ262122:LWD262133 MFV262122:MFZ262133 MPR262122:MPV262133 MZN262122:MZR262133 NJJ262122:NJN262133 NTF262122:NTJ262133 ODB262122:ODF262133 OMX262122:ONB262133 OWT262122:OWX262133 PGP262122:PGT262133 PQL262122:PQP262133 QAH262122:QAL262133 QKD262122:QKH262133 QTZ262122:QUD262133 RDV262122:RDZ262133 RNR262122:RNV262133 RXN262122:RXR262133 SHJ262122:SHN262133 SRF262122:SRJ262133 TBB262122:TBF262133 TKX262122:TLB262133 TUT262122:TUX262133 UEP262122:UET262133 UOL262122:UOP262133 UYH262122:UYL262133 VID262122:VIH262133 VRZ262122:VSD262133 WBV262122:WBZ262133 WLR262122:WLV262133 WVN262122:WVR262133 F327658:J327669 JB327658:JF327669 SX327658:TB327669 ACT327658:ACX327669 AMP327658:AMT327669 AWL327658:AWP327669 BGH327658:BGL327669 BQD327658:BQH327669 BZZ327658:CAD327669 CJV327658:CJZ327669 CTR327658:CTV327669 DDN327658:DDR327669 DNJ327658:DNN327669 DXF327658:DXJ327669 EHB327658:EHF327669 EQX327658:ERB327669 FAT327658:FAX327669 FKP327658:FKT327669 FUL327658:FUP327669 GEH327658:GEL327669 GOD327658:GOH327669 GXZ327658:GYD327669 HHV327658:HHZ327669 HRR327658:HRV327669 IBN327658:IBR327669 ILJ327658:ILN327669 IVF327658:IVJ327669 JFB327658:JFF327669 JOX327658:JPB327669 JYT327658:JYX327669 KIP327658:KIT327669 KSL327658:KSP327669 LCH327658:LCL327669 LMD327658:LMH327669 LVZ327658:LWD327669 MFV327658:MFZ327669 MPR327658:MPV327669 MZN327658:MZR327669 NJJ327658:NJN327669 NTF327658:NTJ327669 ODB327658:ODF327669 OMX327658:ONB327669 OWT327658:OWX327669 PGP327658:PGT327669 PQL327658:PQP327669 QAH327658:QAL327669 QKD327658:QKH327669 QTZ327658:QUD327669 RDV327658:RDZ327669 RNR327658:RNV327669 RXN327658:RXR327669 SHJ327658:SHN327669 SRF327658:SRJ327669 TBB327658:TBF327669 TKX327658:TLB327669 TUT327658:TUX327669 UEP327658:UET327669 UOL327658:UOP327669 UYH327658:UYL327669 VID327658:VIH327669 VRZ327658:VSD327669 WBV327658:WBZ327669 WLR327658:WLV327669 WVN327658:WVR327669 F393194:J393205 JB393194:JF393205 SX393194:TB393205 ACT393194:ACX393205 AMP393194:AMT393205 AWL393194:AWP393205 BGH393194:BGL393205 BQD393194:BQH393205 BZZ393194:CAD393205 CJV393194:CJZ393205 CTR393194:CTV393205 DDN393194:DDR393205 DNJ393194:DNN393205 DXF393194:DXJ393205 EHB393194:EHF393205 EQX393194:ERB393205 FAT393194:FAX393205 FKP393194:FKT393205 FUL393194:FUP393205 GEH393194:GEL393205 GOD393194:GOH393205 GXZ393194:GYD393205 HHV393194:HHZ393205 HRR393194:HRV393205 IBN393194:IBR393205 ILJ393194:ILN393205 IVF393194:IVJ393205 JFB393194:JFF393205 JOX393194:JPB393205 JYT393194:JYX393205 KIP393194:KIT393205 KSL393194:KSP393205 LCH393194:LCL393205 LMD393194:LMH393205 LVZ393194:LWD393205 MFV393194:MFZ393205 MPR393194:MPV393205 MZN393194:MZR393205 NJJ393194:NJN393205 NTF393194:NTJ393205 ODB393194:ODF393205 OMX393194:ONB393205 OWT393194:OWX393205 PGP393194:PGT393205 PQL393194:PQP393205 QAH393194:QAL393205 QKD393194:QKH393205 QTZ393194:QUD393205 RDV393194:RDZ393205 RNR393194:RNV393205 RXN393194:RXR393205 SHJ393194:SHN393205 SRF393194:SRJ393205 TBB393194:TBF393205 TKX393194:TLB393205 TUT393194:TUX393205 UEP393194:UET393205 UOL393194:UOP393205 UYH393194:UYL393205 VID393194:VIH393205 VRZ393194:VSD393205 WBV393194:WBZ393205 WLR393194:WLV393205 WVN393194:WVR393205 F458730:J458741 JB458730:JF458741 SX458730:TB458741 ACT458730:ACX458741 AMP458730:AMT458741 AWL458730:AWP458741 BGH458730:BGL458741 BQD458730:BQH458741 BZZ458730:CAD458741 CJV458730:CJZ458741 CTR458730:CTV458741 DDN458730:DDR458741 DNJ458730:DNN458741 DXF458730:DXJ458741 EHB458730:EHF458741 EQX458730:ERB458741 FAT458730:FAX458741 FKP458730:FKT458741 FUL458730:FUP458741 GEH458730:GEL458741 GOD458730:GOH458741 GXZ458730:GYD458741 HHV458730:HHZ458741 HRR458730:HRV458741 IBN458730:IBR458741 ILJ458730:ILN458741 IVF458730:IVJ458741 JFB458730:JFF458741 JOX458730:JPB458741 JYT458730:JYX458741 KIP458730:KIT458741 KSL458730:KSP458741 LCH458730:LCL458741 LMD458730:LMH458741 LVZ458730:LWD458741 MFV458730:MFZ458741 MPR458730:MPV458741 MZN458730:MZR458741 NJJ458730:NJN458741 NTF458730:NTJ458741 ODB458730:ODF458741 OMX458730:ONB458741 OWT458730:OWX458741 PGP458730:PGT458741 PQL458730:PQP458741 QAH458730:QAL458741 QKD458730:QKH458741 QTZ458730:QUD458741 RDV458730:RDZ458741 RNR458730:RNV458741 RXN458730:RXR458741 SHJ458730:SHN458741 SRF458730:SRJ458741 TBB458730:TBF458741 TKX458730:TLB458741 TUT458730:TUX458741 UEP458730:UET458741 UOL458730:UOP458741 UYH458730:UYL458741 VID458730:VIH458741 VRZ458730:VSD458741 WBV458730:WBZ458741 WLR458730:WLV458741 WVN458730:WVR458741 F524266:J524277 JB524266:JF524277 SX524266:TB524277 ACT524266:ACX524277 AMP524266:AMT524277 AWL524266:AWP524277 BGH524266:BGL524277 BQD524266:BQH524277 BZZ524266:CAD524277 CJV524266:CJZ524277 CTR524266:CTV524277 DDN524266:DDR524277 DNJ524266:DNN524277 DXF524266:DXJ524277 EHB524266:EHF524277 EQX524266:ERB524277 FAT524266:FAX524277 FKP524266:FKT524277 FUL524266:FUP524277 GEH524266:GEL524277 GOD524266:GOH524277 GXZ524266:GYD524277 HHV524266:HHZ524277 HRR524266:HRV524277 IBN524266:IBR524277 ILJ524266:ILN524277 IVF524266:IVJ524277 JFB524266:JFF524277 JOX524266:JPB524277 JYT524266:JYX524277 KIP524266:KIT524277 KSL524266:KSP524277 LCH524266:LCL524277 LMD524266:LMH524277 LVZ524266:LWD524277 MFV524266:MFZ524277 MPR524266:MPV524277 MZN524266:MZR524277 NJJ524266:NJN524277 NTF524266:NTJ524277 ODB524266:ODF524277 OMX524266:ONB524277 OWT524266:OWX524277 PGP524266:PGT524277 PQL524266:PQP524277 QAH524266:QAL524277 QKD524266:QKH524277 QTZ524266:QUD524277 RDV524266:RDZ524277 RNR524266:RNV524277 RXN524266:RXR524277 SHJ524266:SHN524277 SRF524266:SRJ524277 TBB524266:TBF524277 TKX524266:TLB524277 TUT524266:TUX524277 UEP524266:UET524277 UOL524266:UOP524277 UYH524266:UYL524277 VID524266:VIH524277 VRZ524266:VSD524277 WBV524266:WBZ524277 WLR524266:WLV524277 WVN524266:WVR524277 F589802:J589813 JB589802:JF589813 SX589802:TB589813 ACT589802:ACX589813 AMP589802:AMT589813 AWL589802:AWP589813 BGH589802:BGL589813 BQD589802:BQH589813 BZZ589802:CAD589813 CJV589802:CJZ589813 CTR589802:CTV589813 DDN589802:DDR589813 DNJ589802:DNN589813 DXF589802:DXJ589813 EHB589802:EHF589813 EQX589802:ERB589813 FAT589802:FAX589813 FKP589802:FKT589813 FUL589802:FUP589813 GEH589802:GEL589813 GOD589802:GOH589813 GXZ589802:GYD589813 HHV589802:HHZ589813 HRR589802:HRV589813 IBN589802:IBR589813 ILJ589802:ILN589813 IVF589802:IVJ589813 JFB589802:JFF589813 JOX589802:JPB589813 JYT589802:JYX589813 KIP589802:KIT589813 KSL589802:KSP589813 LCH589802:LCL589813 LMD589802:LMH589813 LVZ589802:LWD589813 MFV589802:MFZ589813 MPR589802:MPV589813 MZN589802:MZR589813 NJJ589802:NJN589813 NTF589802:NTJ589813 ODB589802:ODF589813 OMX589802:ONB589813 OWT589802:OWX589813 PGP589802:PGT589813 PQL589802:PQP589813 QAH589802:QAL589813 QKD589802:QKH589813 QTZ589802:QUD589813 RDV589802:RDZ589813 RNR589802:RNV589813 RXN589802:RXR589813 SHJ589802:SHN589813 SRF589802:SRJ589813 TBB589802:TBF589813 TKX589802:TLB589813 TUT589802:TUX589813 UEP589802:UET589813 UOL589802:UOP589813 UYH589802:UYL589813 VID589802:VIH589813 VRZ589802:VSD589813 WBV589802:WBZ589813 WLR589802:WLV589813 WVN589802:WVR589813 F655338:J655349 JB655338:JF655349 SX655338:TB655349 ACT655338:ACX655349 AMP655338:AMT655349 AWL655338:AWP655349 BGH655338:BGL655349 BQD655338:BQH655349 BZZ655338:CAD655349 CJV655338:CJZ655349 CTR655338:CTV655349 DDN655338:DDR655349 DNJ655338:DNN655349 DXF655338:DXJ655349 EHB655338:EHF655349 EQX655338:ERB655349 FAT655338:FAX655349 FKP655338:FKT655349 FUL655338:FUP655349 GEH655338:GEL655349 GOD655338:GOH655349 GXZ655338:GYD655349 HHV655338:HHZ655349 HRR655338:HRV655349 IBN655338:IBR655349 ILJ655338:ILN655349 IVF655338:IVJ655349 JFB655338:JFF655349 JOX655338:JPB655349 JYT655338:JYX655349 KIP655338:KIT655349 KSL655338:KSP655349 LCH655338:LCL655349 LMD655338:LMH655349 LVZ655338:LWD655349 MFV655338:MFZ655349 MPR655338:MPV655349 MZN655338:MZR655349 NJJ655338:NJN655349 NTF655338:NTJ655349 ODB655338:ODF655349 OMX655338:ONB655349 OWT655338:OWX655349 PGP655338:PGT655349 PQL655338:PQP655349 QAH655338:QAL655349 QKD655338:QKH655349 QTZ655338:QUD655349 RDV655338:RDZ655349 RNR655338:RNV655349 RXN655338:RXR655349 SHJ655338:SHN655349 SRF655338:SRJ655349 TBB655338:TBF655349 TKX655338:TLB655349 TUT655338:TUX655349 UEP655338:UET655349 UOL655338:UOP655349 UYH655338:UYL655349 VID655338:VIH655349 VRZ655338:VSD655349 WBV655338:WBZ655349 WLR655338:WLV655349 WVN655338:WVR655349 F720874:J720885 JB720874:JF720885 SX720874:TB720885 ACT720874:ACX720885 AMP720874:AMT720885 AWL720874:AWP720885 BGH720874:BGL720885 BQD720874:BQH720885 BZZ720874:CAD720885 CJV720874:CJZ720885 CTR720874:CTV720885 DDN720874:DDR720885 DNJ720874:DNN720885 DXF720874:DXJ720885 EHB720874:EHF720885 EQX720874:ERB720885 FAT720874:FAX720885 FKP720874:FKT720885 FUL720874:FUP720885 GEH720874:GEL720885 GOD720874:GOH720885 GXZ720874:GYD720885 HHV720874:HHZ720885 HRR720874:HRV720885 IBN720874:IBR720885 ILJ720874:ILN720885 IVF720874:IVJ720885 JFB720874:JFF720885 JOX720874:JPB720885 JYT720874:JYX720885 KIP720874:KIT720885 KSL720874:KSP720885 LCH720874:LCL720885 LMD720874:LMH720885 LVZ720874:LWD720885 MFV720874:MFZ720885 MPR720874:MPV720885 MZN720874:MZR720885 NJJ720874:NJN720885 NTF720874:NTJ720885 ODB720874:ODF720885 OMX720874:ONB720885 OWT720874:OWX720885 PGP720874:PGT720885 PQL720874:PQP720885 QAH720874:QAL720885 QKD720874:QKH720885 QTZ720874:QUD720885 RDV720874:RDZ720885 RNR720874:RNV720885 RXN720874:RXR720885 SHJ720874:SHN720885 SRF720874:SRJ720885 TBB720874:TBF720885 TKX720874:TLB720885 TUT720874:TUX720885 UEP720874:UET720885 UOL720874:UOP720885 UYH720874:UYL720885 VID720874:VIH720885 VRZ720874:VSD720885 WBV720874:WBZ720885 WLR720874:WLV720885 WVN720874:WVR720885 F786410:J786421 JB786410:JF786421 SX786410:TB786421 ACT786410:ACX786421 AMP786410:AMT786421 AWL786410:AWP786421 BGH786410:BGL786421 BQD786410:BQH786421 BZZ786410:CAD786421 CJV786410:CJZ786421 CTR786410:CTV786421 DDN786410:DDR786421 DNJ786410:DNN786421 DXF786410:DXJ786421 EHB786410:EHF786421 EQX786410:ERB786421 FAT786410:FAX786421 FKP786410:FKT786421 FUL786410:FUP786421 GEH786410:GEL786421 GOD786410:GOH786421 GXZ786410:GYD786421 HHV786410:HHZ786421 HRR786410:HRV786421 IBN786410:IBR786421 ILJ786410:ILN786421 IVF786410:IVJ786421 JFB786410:JFF786421 JOX786410:JPB786421 JYT786410:JYX786421 KIP786410:KIT786421 KSL786410:KSP786421 LCH786410:LCL786421 LMD786410:LMH786421 LVZ786410:LWD786421 MFV786410:MFZ786421 MPR786410:MPV786421 MZN786410:MZR786421 NJJ786410:NJN786421 NTF786410:NTJ786421 ODB786410:ODF786421 OMX786410:ONB786421 OWT786410:OWX786421 PGP786410:PGT786421 PQL786410:PQP786421 QAH786410:QAL786421 QKD786410:QKH786421 QTZ786410:QUD786421 RDV786410:RDZ786421 RNR786410:RNV786421 RXN786410:RXR786421 SHJ786410:SHN786421 SRF786410:SRJ786421 TBB786410:TBF786421 TKX786410:TLB786421 TUT786410:TUX786421 UEP786410:UET786421 UOL786410:UOP786421 UYH786410:UYL786421 VID786410:VIH786421 VRZ786410:VSD786421 WBV786410:WBZ786421 WLR786410:WLV786421 WVN786410:WVR786421 F851946:J851957 JB851946:JF851957 SX851946:TB851957 ACT851946:ACX851957 AMP851946:AMT851957 AWL851946:AWP851957 BGH851946:BGL851957 BQD851946:BQH851957 BZZ851946:CAD851957 CJV851946:CJZ851957 CTR851946:CTV851957 DDN851946:DDR851957 DNJ851946:DNN851957 DXF851946:DXJ851957 EHB851946:EHF851957 EQX851946:ERB851957 FAT851946:FAX851957 FKP851946:FKT851957 FUL851946:FUP851957 GEH851946:GEL851957 GOD851946:GOH851957 GXZ851946:GYD851957 HHV851946:HHZ851957 HRR851946:HRV851957 IBN851946:IBR851957 ILJ851946:ILN851957 IVF851946:IVJ851957 JFB851946:JFF851957 JOX851946:JPB851957 JYT851946:JYX851957 KIP851946:KIT851957 KSL851946:KSP851957 LCH851946:LCL851957 LMD851946:LMH851957 LVZ851946:LWD851957 MFV851946:MFZ851957 MPR851946:MPV851957 MZN851946:MZR851957 NJJ851946:NJN851957 NTF851946:NTJ851957 ODB851946:ODF851957 OMX851946:ONB851957 OWT851946:OWX851957 PGP851946:PGT851957 PQL851946:PQP851957 QAH851946:QAL851957 QKD851946:QKH851957 QTZ851946:QUD851957 RDV851946:RDZ851957 RNR851946:RNV851957 RXN851946:RXR851957 SHJ851946:SHN851957 SRF851946:SRJ851957 TBB851946:TBF851957 TKX851946:TLB851957 TUT851946:TUX851957 UEP851946:UET851957 UOL851946:UOP851957 UYH851946:UYL851957 VID851946:VIH851957 VRZ851946:VSD851957 WBV851946:WBZ851957 WLR851946:WLV851957 WVN851946:WVR851957 F917482:J917493 JB917482:JF917493 SX917482:TB917493 ACT917482:ACX917493 AMP917482:AMT917493 AWL917482:AWP917493 BGH917482:BGL917493 BQD917482:BQH917493 BZZ917482:CAD917493 CJV917482:CJZ917493 CTR917482:CTV917493 DDN917482:DDR917493 DNJ917482:DNN917493 DXF917482:DXJ917493 EHB917482:EHF917493 EQX917482:ERB917493 FAT917482:FAX917493 FKP917482:FKT917493 FUL917482:FUP917493 GEH917482:GEL917493 GOD917482:GOH917493 GXZ917482:GYD917493 HHV917482:HHZ917493 HRR917482:HRV917493 IBN917482:IBR917493 ILJ917482:ILN917493 IVF917482:IVJ917493 JFB917482:JFF917493 JOX917482:JPB917493 JYT917482:JYX917493 KIP917482:KIT917493 KSL917482:KSP917493 LCH917482:LCL917493 LMD917482:LMH917493 LVZ917482:LWD917493 MFV917482:MFZ917493 MPR917482:MPV917493 MZN917482:MZR917493 NJJ917482:NJN917493 NTF917482:NTJ917493 ODB917482:ODF917493 OMX917482:ONB917493 OWT917482:OWX917493 PGP917482:PGT917493 PQL917482:PQP917493 QAH917482:QAL917493 QKD917482:QKH917493 QTZ917482:QUD917493 RDV917482:RDZ917493 RNR917482:RNV917493 RXN917482:RXR917493 SHJ917482:SHN917493 SRF917482:SRJ917493 TBB917482:TBF917493 TKX917482:TLB917493 TUT917482:TUX917493 UEP917482:UET917493 UOL917482:UOP917493 UYH917482:UYL917493 VID917482:VIH917493 VRZ917482:VSD917493 WBV917482:WBZ917493 WLR917482:WLV917493 WVN917482:WVR917493 F983018:J983029 JB983018:JF983029 SX983018:TB983029 ACT983018:ACX983029 AMP983018:AMT983029 AWL983018:AWP983029 BGH983018:BGL983029 BQD983018:BQH983029 BZZ983018:CAD983029 CJV983018:CJZ983029 CTR983018:CTV983029 DDN983018:DDR983029 DNJ983018:DNN983029 DXF983018:DXJ983029 EHB983018:EHF983029 EQX983018:ERB983029 FAT983018:FAX983029 FKP983018:FKT983029 FUL983018:FUP983029 GEH983018:GEL983029 GOD983018:GOH983029 GXZ983018:GYD983029 HHV983018:HHZ983029 HRR983018:HRV983029 IBN983018:IBR983029 ILJ983018:ILN983029 IVF983018:IVJ983029 JFB983018:JFF983029 JOX983018:JPB983029 JYT983018:JYX983029 KIP983018:KIT983029 KSL983018:KSP983029 LCH983018:LCL983029 LMD983018:LMH983029 LVZ983018:LWD983029 MFV983018:MFZ983029 MPR983018:MPV983029 MZN983018:MZR983029 NJJ983018:NJN983029 NTF983018:NTJ983029 ODB983018:ODF983029 OMX983018:ONB983029 OWT983018:OWX983029 PGP983018:PGT983029 PQL983018:PQP983029 QAH983018:QAL983029 QKD983018:QKH983029 QTZ983018:QUD983029 RDV983018:RDZ983029 RNR983018:RNV983029 RXN983018:RXR983029 SHJ983018:SHN983029 SRF983018:SRJ983029 TBB983018:TBF983029 TKX983018:TLB983029 TUT983018:TUX983029 UEP983018:UET983029 UOL983018:UOP983029 UYH983018:UYL983029 VID983018:VIH983029 VRZ983018:VSD983029 WBV983018:WBZ983029 WLR983018:WLV983029 WVN983018:WVR983029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JB35:JC44 SX35:SY44 ACT35:ACU44 AMP35:AMQ44 AWL35:AWM44 BGH35:BGI44 BQD35:BQE44 BZZ35:CAA44 CJV35:CJW44 CTR35:CTS44 DDN35:DDO44 DNJ35:DNK44 DXF35:DXG44 EHB35:EHC44 EQX35:EQY44 FAT35:FAU44 FKP35:FKQ44 FUL35:FUM44 GEH35:GEI44 GOD35:GOE44 GXZ35:GYA44 HHV35:HHW44 HRR35:HRS44 IBN35:IBO44 ILJ35:ILK44 IVF35:IVG44 JFB35:JFC44 JOX35:JOY44 JYT35:JYU44 KIP35:KIQ44 KSL35:KSM44 LCH35:LCI44 LMD35:LME44 LVZ35:LWA44 MFV35:MFW44 MPR35:MPS44 MZN35:MZO44 NJJ35:NJK44 NTF35:NTG44 ODB35:ODC44 OMX35:OMY44 OWT35:OWU44 PGP35:PGQ44 PQL35:PQM44 QAH35:QAI44 QKD35:QKE44 QTZ35:QUA44 RDV35:RDW44 RNR35:RNS44 RXN35:RXO44 SHJ35:SHK44 SRF35:SRG44 TBB35:TBC44 TKX35:TKY44 TUT35:TUU44 UEP35:UEQ44 UOL35:UOM44 UYH35:UYI44 VID35:VIE44 VRZ35:VSA44 WBV35:WBW44 WLR35:WLS44 WVN35:WVO44 F65501:G65510 JB65501:JC65510 SX65501:SY65510 ACT65501:ACU65510 AMP65501:AMQ65510 AWL65501:AWM65510 BGH65501:BGI65510 BQD65501:BQE65510 BZZ65501:CAA65510 CJV65501:CJW65510 CTR65501:CTS65510 DDN65501:DDO65510 DNJ65501:DNK65510 DXF65501:DXG65510 EHB65501:EHC65510 EQX65501:EQY65510 FAT65501:FAU65510 FKP65501:FKQ65510 FUL65501:FUM65510 GEH65501:GEI65510 GOD65501:GOE65510 GXZ65501:GYA65510 HHV65501:HHW65510 HRR65501:HRS65510 IBN65501:IBO65510 ILJ65501:ILK65510 IVF65501:IVG65510 JFB65501:JFC65510 JOX65501:JOY65510 JYT65501:JYU65510 KIP65501:KIQ65510 KSL65501:KSM65510 LCH65501:LCI65510 LMD65501:LME65510 LVZ65501:LWA65510 MFV65501:MFW65510 MPR65501:MPS65510 MZN65501:MZO65510 NJJ65501:NJK65510 NTF65501:NTG65510 ODB65501:ODC65510 OMX65501:OMY65510 OWT65501:OWU65510 PGP65501:PGQ65510 PQL65501:PQM65510 QAH65501:QAI65510 QKD65501:QKE65510 QTZ65501:QUA65510 RDV65501:RDW65510 RNR65501:RNS65510 RXN65501:RXO65510 SHJ65501:SHK65510 SRF65501:SRG65510 TBB65501:TBC65510 TKX65501:TKY65510 TUT65501:TUU65510 UEP65501:UEQ65510 UOL65501:UOM65510 UYH65501:UYI65510 VID65501:VIE65510 VRZ65501:VSA65510 WBV65501:WBW65510 WLR65501:WLS65510 WVN65501:WVO65510 F131037:G131046 JB131037:JC131046 SX131037:SY131046 ACT131037:ACU131046 AMP131037:AMQ131046 AWL131037:AWM131046 BGH131037:BGI131046 BQD131037:BQE131046 BZZ131037:CAA131046 CJV131037:CJW131046 CTR131037:CTS131046 DDN131037:DDO131046 DNJ131037:DNK131046 DXF131037:DXG131046 EHB131037:EHC131046 EQX131037:EQY131046 FAT131037:FAU131046 FKP131037:FKQ131046 FUL131037:FUM131046 GEH131037:GEI131046 GOD131037:GOE131046 GXZ131037:GYA131046 HHV131037:HHW131046 HRR131037:HRS131046 IBN131037:IBO131046 ILJ131037:ILK131046 IVF131037:IVG131046 JFB131037:JFC131046 JOX131037:JOY131046 JYT131037:JYU131046 KIP131037:KIQ131046 KSL131037:KSM131046 LCH131037:LCI131046 LMD131037:LME131046 LVZ131037:LWA131046 MFV131037:MFW131046 MPR131037:MPS131046 MZN131037:MZO131046 NJJ131037:NJK131046 NTF131037:NTG131046 ODB131037:ODC131046 OMX131037:OMY131046 OWT131037:OWU131046 PGP131037:PGQ131046 PQL131037:PQM131046 QAH131037:QAI131046 QKD131037:QKE131046 QTZ131037:QUA131046 RDV131037:RDW131046 RNR131037:RNS131046 RXN131037:RXO131046 SHJ131037:SHK131046 SRF131037:SRG131046 TBB131037:TBC131046 TKX131037:TKY131046 TUT131037:TUU131046 UEP131037:UEQ131046 UOL131037:UOM131046 UYH131037:UYI131046 VID131037:VIE131046 VRZ131037:VSA131046 WBV131037:WBW131046 WLR131037:WLS131046 WVN131037:WVO131046 F196573:G196582 JB196573:JC196582 SX196573:SY196582 ACT196573:ACU196582 AMP196573:AMQ196582 AWL196573:AWM196582 BGH196573:BGI196582 BQD196573:BQE196582 BZZ196573:CAA196582 CJV196573:CJW196582 CTR196573:CTS196582 DDN196573:DDO196582 DNJ196573:DNK196582 DXF196573:DXG196582 EHB196573:EHC196582 EQX196573:EQY196582 FAT196573:FAU196582 FKP196573:FKQ196582 FUL196573:FUM196582 GEH196573:GEI196582 GOD196573:GOE196582 GXZ196573:GYA196582 HHV196573:HHW196582 HRR196573:HRS196582 IBN196573:IBO196582 ILJ196573:ILK196582 IVF196573:IVG196582 JFB196573:JFC196582 JOX196573:JOY196582 JYT196573:JYU196582 KIP196573:KIQ196582 KSL196573:KSM196582 LCH196573:LCI196582 LMD196573:LME196582 LVZ196573:LWA196582 MFV196573:MFW196582 MPR196573:MPS196582 MZN196573:MZO196582 NJJ196573:NJK196582 NTF196573:NTG196582 ODB196573:ODC196582 OMX196573:OMY196582 OWT196573:OWU196582 PGP196573:PGQ196582 PQL196573:PQM196582 QAH196573:QAI196582 QKD196573:QKE196582 QTZ196573:QUA196582 RDV196573:RDW196582 RNR196573:RNS196582 RXN196573:RXO196582 SHJ196573:SHK196582 SRF196573:SRG196582 TBB196573:TBC196582 TKX196573:TKY196582 TUT196573:TUU196582 UEP196573:UEQ196582 UOL196573:UOM196582 UYH196573:UYI196582 VID196573:VIE196582 VRZ196573:VSA196582 WBV196573:WBW196582 WLR196573:WLS196582 WVN196573:WVO196582 F262109:G262118 JB262109:JC262118 SX262109:SY262118 ACT262109:ACU262118 AMP262109:AMQ262118 AWL262109:AWM262118 BGH262109:BGI262118 BQD262109:BQE262118 BZZ262109:CAA262118 CJV262109:CJW262118 CTR262109:CTS262118 DDN262109:DDO262118 DNJ262109:DNK262118 DXF262109:DXG262118 EHB262109:EHC262118 EQX262109:EQY262118 FAT262109:FAU262118 FKP262109:FKQ262118 FUL262109:FUM262118 GEH262109:GEI262118 GOD262109:GOE262118 GXZ262109:GYA262118 HHV262109:HHW262118 HRR262109:HRS262118 IBN262109:IBO262118 ILJ262109:ILK262118 IVF262109:IVG262118 JFB262109:JFC262118 JOX262109:JOY262118 JYT262109:JYU262118 KIP262109:KIQ262118 KSL262109:KSM262118 LCH262109:LCI262118 LMD262109:LME262118 LVZ262109:LWA262118 MFV262109:MFW262118 MPR262109:MPS262118 MZN262109:MZO262118 NJJ262109:NJK262118 NTF262109:NTG262118 ODB262109:ODC262118 OMX262109:OMY262118 OWT262109:OWU262118 PGP262109:PGQ262118 PQL262109:PQM262118 QAH262109:QAI262118 QKD262109:QKE262118 QTZ262109:QUA262118 RDV262109:RDW262118 RNR262109:RNS262118 RXN262109:RXO262118 SHJ262109:SHK262118 SRF262109:SRG262118 TBB262109:TBC262118 TKX262109:TKY262118 TUT262109:TUU262118 UEP262109:UEQ262118 UOL262109:UOM262118 UYH262109:UYI262118 VID262109:VIE262118 VRZ262109:VSA262118 WBV262109:WBW262118 WLR262109:WLS262118 WVN262109:WVO262118 F327645:G327654 JB327645:JC327654 SX327645:SY327654 ACT327645:ACU327654 AMP327645:AMQ327654 AWL327645:AWM327654 BGH327645:BGI327654 BQD327645:BQE327654 BZZ327645:CAA327654 CJV327645:CJW327654 CTR327645:CTS327654 DDN327645:DDO327654 DNJ327645:DNK327654 DXF327645:DXG327654 EHB327645:EHC327654 EQX327645:EQY327654 FAT327645:FAU327654 FKP327645:FKQ327654 FUL327645:FUM327654 GEH327645:GEI327654 GOD327645:GOE327654 GXZ327645:GYA327654 HHV327645:HHW327654 HRR327645:HRS327654 IBN327645:IBO327654 ILJ327645:ILK327654 IVF327645:IVG327654 JFB327645:JFC327654 JOX327645:JOY327654 JYT327645:JYU327654 KIP327645:KIQ327654 KSL327645:KSM327654 LCH327645:LCI327654 LMD327645:LME327654 LVZ327645:LWA327654 MFV327645:MFW327654 MPR327645:MPS327654 MZN327645:MZO327654 NJJ327645:NJK327654 NTF327645:NTG327654 ODB327645:ODC327654 OMX327645:OMY327654 OWT327645:OWU327654 PGP327645:PGQ327654 PQL327645:PQM327654 QAH327645:QAI327654 QKD327645:QKE327654 QTZ327645:QUA327654 RDV327645:RDW327654 RNR327645:RNS327654 RXN327645:RXO327654 SHJ327645:SHK327654 SRF327645:SRG327654 TBB327645:TBC327654 TKX327645:TKY327654 TUT327645:TUU327654 UEP327645:UEQ327654 UOL327645:UOM327654 UYH327645:UYI327654 VID327645:VIE327654 VRZ327645:VSA327654 WBV327645:WBW327654 WLR327645:WLS327654 WVN327645:WVO327654 F393181:G393190 JB393181:JC393190 SX393181:SY393190 ACT393181:ACU393190 AMP393181:AMQ393190 AWL393181:AWM393190 BGH393181:BGI393190 BQD393181:BQE393190 BZZ393181:CAA393190 CJV393181:CJW393190 CTR393181:CTS393190 DDN393181:DDO393190 DNJ393181:DNK393190 DXF393181:DXG393190 EHB393181:EHC393190 EQX393181:EQY393190 FAT393181:FAU393190 FKP393181:FKQ393190 FUL393181:FUM393190 GEH393181:GEI393190 GOD393181:GOE393190 GXZ393181:GYA393190 HHV393181:HHW393190 HRR393181:HRS393190 IBN393181:IBO393190 ILJ393181:ILK393190 IVF393181:IVG393190 JFB393181:JFC393190 JOX393181:JOY393190 JYT393181:JYU393190 KIP393181:KIQ393190 KSL393181:KSM393190 LCH393181:LCI393190 LMD393181:LME393190 LVZ393181:LWA393190 MFV393181:MFW393190 MPR393181:MPS393190 MZN393181:MZO393190 NJJ393181:NJK393190 NTF393181:NTG393190 ODB393181:ODC393190 OMX393181:OMY393190 OWT393181:OWU393190 PGP393181:PGQ393190 PQL393181:PQM393190 QAH393181:QAI393190 QKD393181:QKE393190 QTZ393181:QUA393190 RDV393181:RDW393190 RNR393181:RNS393190 RXN393181:RXO393190 SHJ393181:SHK393190 SRF393181:SRG393190 TBB393181:TBC393190 TKX393181:TKY393190 TUT393181:TUU393190 UEP393181:UEQ393190 UOL393181:UOM393190 UYH393181:UYI393190 VID393181:VIE393190 VRZ393181:VSA393190 WBV393181:WBW393190 WLR393181:WLS393190 WVN393181:WVO393190 F458717:G458726 JB458717:JC458726 SX458717:SY458726 ACT458717:ACU458726 AMP458717:AMQ458726 AWL458717:AWM458726 BGH458717:BGI458726 BQD458717:BQE458726 BZZ458717:CAA458726 CJV458717:CJW458726 CTR458717:CTS458726 DDN458717:DDO458726 DNJ458717:DNK458726 DXF458717:DXG458726 EHB458717:EHC458726 EQX458717:EQY458726 FAT458717:FAU458726 FKP458717:FKQ458726 FUL458717:FUM458726 GEH458717:GEI458726 GOD458717:GOE458726 GXZ458717:GYA458726 HHV458717:HHW458726 HRR458717:HRS458726 IBN458717:IBO458726 ILJ458717:ILK458726 IVF458717:IVG458726 JFB458717:JFC458726 JOX458717:JOY458726 JYT458717:JYU458726 KIP458717:KIQ458726 KSL458717:KSM458726 LCH458717:LCI458726 LMD458717:LME458726 LVZ458717:LWA458726 MFV458717:MFW458726 MPR458717:MPS458726 MZN458717:MZO458726 NJJ458717:NJK458726 NTF458717:NTG458726 ODB458717:ODC458726 OMX458717:OMY458726 OWT458717:OWU458726 PGP458717:PGQ458726 PQL458717:PQM458726 QAH458717:QAI458726 QKD458717:QKE458726 QTZ458717:QUA458726 RDV458717:RDW458726 RNR458717:RNS458726 RXN458717:RXO458726 SHJ458717:SHK458726 SRF458717:SRG458726 TBB458717:TBC458726 TKX458717:TKY458726 TUT458717:TUU458726 UEP458717:UEQ458726 UOL458717:UOM458726 UYH458717:UYI458726 VID458717:VIE458726 VRZ458717:VSA458726 WBV458717:WBW458726 WLR458717:WLS458726 WVN458717:WVO458726 F524253:G524262 JB524253:JC524262 SX524253:SY524262 ACT524253:ACU524262 AMP524253:AMQ524262 AWL524253:AWM524262 BGH524253:BGI524262 BQD524253:BQE524262 BZZ524253:CAA524262 CJV524253:CJW524262 CTR524253:CTS524262 DDN524253:DDO524262 DNJ524253:DNK524262 DXF524253:DXG524262 EHB524253:EHC524262 EQX524253:EQY524262 FAT524253:FAU524262 FKP524253:FKQ524262 FUL524253:FUM524262 GEH524253:GEI524262 GOD524253:GOE524262 GXZ524253:GYA524262 HHV524253:HHW524262 HRR524253:HRS524262 IBN524253:IBO524262 ILJ524253:ILK524262 IVF524253:IVG524262 JFB524253:JFC524262 JOX524253:JOY524262 JYT524253:JYU524262 KIP524253:KIQ524262 KSL524253:KSM524262 LCH524253:LCI524262 LMD524253:LME524262 LVZ524253:LWA524262 MFV524253:MFW524262 MPR524253:MPS524262 MZN524253:MZO524262 NJJ524253:NJK524262 NTF524253:NTG524262 ODB524253:ODC524262 OMX524253:OMY524262 OWT524253:OWU524262 PGP524253:PGQ524262 PQL524253:PQM524262 QAH524253:QAI524262 QKD524253:QKE524262 QTZ524253:QUA524262 RDV524253:RDW524262 RNR524253:RNS524262 RXN524253:RXO524262 SHJ524253:SHK524262 SRF524253:SRG524262 TBB524253:TBC524262 TKX524253:TKY524262 TUT524253:TUU524262 UEP524253:UEQ524262 UOL524253:UOM524262 UYH524253:UYI524262 VID524253:VIE524262 VRZ524253:VSA524262 WBV524253:WBW524262 WLR524253:WLS524262 WVN524253:WVO524262 F589789:G589798 JB589789:JC589798 SX589789:SY589798 ACT589789:ACU589798 AMP589789:AMQ589798 AWL589789:AWM589798 BGH589789:BGI589798 BQD589789:BQE589798 BZZ589789:CAA589798 CJV589789:CJW589798 CTR589789:CTS589798 DDN589789:DDO589798 DNJ589789:DNK589798 DXF589789:DXG589798 EHB589789:EHC589798 EQX589789:EQY589798 FAT589789:FAU589798 FKP589789:FKQ589798 FUL589789:FUM589798 GEH589789:GEI589798 GOD589789:GOE589798 GXZ589789:GYA589798 HHV589789:HHW589798 HRR589789:HRS589798 IBN589789:IBO589798 ILJ589789:ILK589798 IVF589789:IVG589798 JFB589789:JFC589798 JOX589789:JOY589798 JYT589789:JYU589798 KIP589789:KIQ589798 KSL589789:KSM589798 LCH589789:LCI589798 LMD589789:LME589798 LVZ589789:LWA589798 MFV589789:MFW589798 MPR589789:MPS589798 MZN589789:MZO589798 NJJ589789:NJK589798 NTF589789:NTG589798 ODB589789:ODC589798 OMX589789:OMY589798 OWT589789:OWU589798 PGP589789:PGQ589798 PQL589789:PQM589798 QAH589789:QAI589798 QKD589789:QKE589798 QTZ589789:QUA589798 RDV589789:RDW589798 RNR589789:RNS589798 RXN589789:RXO589798 SHJ589789:SHK589798 SRF589789:SRG589798 TBB589789:TBC589798 TKX589789:TKY589798 TUT589789:TUU589798 UEP589789:UEQ589798 UOL589789:UOM589798 UYH589789:UYI589798 VID589789:VIE589798 VRZ589789:VSA589798 WBV589789:WBW589798 WLR589789:WLS589798 WVN589789:WVO589798 F655325:G655334 JB655325:JC655334 SX655325:SY655334 ACT655325:ACU655334 AMP655325:AMQ655334 AWL655325:AWM655334 BGH655325:BGI655334 BQD655325:BQE655334 BZZ655325:CAA655334 CJV655325:CJW655334 CTR655325:CTS655334 DDN655325:DDO655334 DNJ655325:DNK655334 DXF655325:DXG655334 EHB655325:EHC655334 EQX655325:EQY655334 FAT655325:FAU655334 FKP655325:FKQ655334 FUL655325:FUM655334 GEH655325:GEI655334 GOD655325:GOE655334 GXZ655325:GYA655334 HHV655325:HHW655334 HRR655325:HRS655334 IBN655325:IBO655334 ILJ655325:ILK655334 IVF655325:IVG655334 JFB655325:JFC655334 JOX655325:JOY655334 JYT655325:JYU655334 KIP655325:KIQ655334 KSL655325:KSM655334 LCH655325:LCI655334 LMD655325:LME655334 LVZ655325:LWA655334 MFV655325:MFW655334 MPR655325:MPS655334 MZN655325:MZO655334 NJJ655325:NJK655334 NTF655325:NTG655334 ODB655325:ODC655334 OMX655325:OMY655334 OWT655325:OWU655334 PGP655325:PGQ655334 PQL655325:PQM655334 QAH655325:QAI655334 QKD655325:QKE655334 QTZ655325:QUA655334 RDV655325:RDW655334 RNR655325:RNS655334 RXN655325:RXO655334 SHJ655325:SHK655334 SRF655325:SRG655334 TBB655325:TBC655334 TKX655325:TKY655334 TUT655325:TUU655334 UEP655325:UEQ655334 UOL655325:UOM655334 UYH655325:UYI655334 VID655325:VIE655334 VRZ655325:VSA655334 WBV655325:WBW655334 WLR655325:WLS655334 WVN655325:WVO655334 F720861:G720870 JB720861:JC720870 SX720861:SY720870 ACT720861:ACU720870 AMP720861:AMQ720870 AWL720861:AWM720870 BGH720861:BGI720870 BQD720861:BQE720870 BZZ720861:CAA720870 CJV720861:CJW720870 CTR720861:CTS720870 DDN720861:DDO720870 DNJ720861:DNK720870 DXF720861:DXG720870 EHB720861:EHC720870 EQX720861:EQY720870 FAT720861:FAU720870 FKP720861:FKQ720870 FUL720861:FUM720870 GEH720861:GEI720870 GOD720861:GOE720870 GXZ720861:GYA720870 HHV720861:HHW720870 HRR720861:HRS720870 IBN720861:IBO720870 ILJ720861:ILK720870 IVF720861:IVG720870 JFB720861:JFC720870 JOX720861:JOY720870 JYT720861:JYU720870 KIP720861:KIQ720870 KSL720861:KSM720870 LCH720861:LCI720870 LMD720861:LME720870 LVZ720861:LWA720870 MFV720861:MFW720870 MPR720861:MPS720870 MZN720861:MZO720870 NJJ720861:NJK720870 NTF720861:NTG720870 ODB720861:ODC720870 OMX720861:OMY720870 OWT720861:OWU720870 PGP720861:PGQ720870 PQL720861:PQM720870 QAH720861:QAI720870 QKD720861:QKE720870 QTZ720861:QUA720870 RDV720861:RDW720870 RNR720861:RNS720870 RXN720861:RXO720870 SHJ720861:SHK720870 SRF720861:SRG720870 TBB720861:TBC720870 TKX720861:TKY720870 TUT720861:TUU720870 UEP720861:UEQ720870 UOL720861:UOM720870 UYH720861:UYI720870 VID720861:VIE720870 VRZ720861:VSA720870 WBV720861:WBW720870 WLR720861:WLS720870 WVN720861:WVO720870 F786397:G786406 JB786397:JC786406 SX786397:SY786406 ACT786397:ACU786406 AMP786397:AMQ786406 AWL786397:AWM786406 BGH786397:BGI786406 BQD786397:BQE786406 BZZ786397:CAA786406 CJV786397:CJW786406 CTR786397:CTS786406 DDN786397:DDO786406 DNJ786397:DNK786406 DXF786397:DXG786406 EHB786397:EHC786406 EQX786397:EQY786406 FAT786397:FAU786406 FKP786397:FKQ786406 FUL786397:FUM786406 GEH786397:GEI786406 GOD786397:GOE786406 GXZ786397:GYA786406 HHV786397:HHW786406 HRR786397:HRS786406 IBN786397:IBO786406 ILJ786397:ILK786406 IVF786397:IVG786406 JFB786397:JFC786406 JOX786397:JOY786406 JYT786397:JYU786406 KIP786397:KIQ786406 KSL786397:KSM786406 LCH786397:LCI786406 LMD786397:LME786406 LVZ786397:LWA786406 MFV786397:MFW786406 MPR786397:MPS786406 MZN786397:MZO786406 NJJ786397:NJK786406 NTF786397:NTG786406 ODB786397:ODC786406 OMX786397:OMY786406 OWT786397:OWU786406 PGP786397:PGQ786406 PQL786397:PQM786406 QAH786397:QAI786406 QKD786397:QKE786406 QTZ786397:QUA786406 RDV786397:RDW786406 RNR786397:RNS786406 RXN786397:RXO786406 SHJ786397:SHK786406 SRF786397:SRG786406 TBB786397:TBC786406 TKX786397:TKY786406 TUT786397:TUU786406 UEP786397:UEQ786406 UOL786397:UOM786406 UYH786397:UYI786406 VID786397:VIE786406 VRZ786397:VSA786406 WBV786397:WBW786406 WLR786397:WLS786406 WVN786397:WVO786406 F851933:G851942 JB851933:JC851942 SX851933:SY851942 ACT851933:ACU851942 AMP851933:AMQ851942 AWL851933:AWM851942 BGH851933:BGI851942 BQD851933:BQE851942 BZZ851933:CAA851942 CJV851933:CJW851942 CTR851933:CTS851942 DDN851933:DDO851942 DNJ851933:DNK851942 DXF851933:DXG851942 EHB851933:EHC851942 EQX851933:EQY851942 FAT851933:FAU851942 FKP851933:FKQ851942 FUL851933:FUM851942 GEH851933:GEI851942 GOD851933:GOE851942 GXZ851933:GYA851942 HHV851933:HHW851942 HRR851933:HRS851942 IBN851933:IBO851942 ILJ851933:ILK851942 IVF851933:IVG851942 JFB851933:JFC851942 JOX851933:JOY851942 JYT851933:JYU851942 KIP851933:KIQ851942 KSL851933:KSM851942 LCH851933:LCI851942 LMD851933:LME851942 LVZ851933:LWA851942 MFV851933:MFW851942 MPR851933:MPS851942 MZN851933:MZO851942 NJJ851933:NJK851942 NTF851933:NTG851942 ODB851933:ODC851942 OMX851933:OMY851942 OWT851933:OWU851942 PGP851933:PGQ851942 PQL851933:PQM851942 QAH851933:QAI851942 QKD851933:QKE851942 QTZ851933:QUA851942 RDV851933:RDW851942 RNR851933:RNS851942 RXN851933:RXO851942 SHJ851933:SHK851942 SRF851933:SRG851942 TBB851933:TBC851942 TKX851933:TKY851942 TUT851933:TUU851942 UEP851933:UEQ851942 UOL851933:UOM851942 UYH851933:UYI851942 VID851933:VIE851942 VRZ851933:VSA851942 WBV851933:WBW851942 WLR851933:WLS851942 WVN851933:WVO851942 F917469:G917478 JB917469:JC917478 SX917469:SY917478 ACT917469:ACU917478 AMP917469:AMQ917478 AWL917469:AWM917478 BGH917469:BGI917478 BQD917469:BQE917478 BZZ917469:CAA917478 CJV917469:CJW917478 CTR917469:CTS917478 DDN917469:DDO917478 DNJ917469:DNK917478 DXF917469:DXG917478 EHB917469:EHC917478 EQX917469:EQY917478 FAT917469:FAU917478 FKP917469:FKQ917478 FUL917469:FUM917478 GEH917469:GEI917478 GOD917469:GOE917478 GXZ917469:GYA917478 HHV917469:HHW917478 HRR917469:HRS917478 IBN917469:IBO917478 ILJ917469:ILK917478 IVF917469:IVG917478 JFB917469:JFC917478 JOX917469:JOY917478 JYT917469:JYU917478 KIP917469:KIQ917478 KSL917469:KSM917478 LCH917469:LCI917478 LMD917469:LME917478 LVZ917469:LWA917478 MFV917469:MFW917478 MPR917469:MPS917478 MZN917469:MZO917478 NJJ917469:NJK917478 NTF917469:NTG917478 ODB917469:ODC917478 OMX917469:OMY917478 OWT917469:OWU917478 PGP917469:PGQ917478 PQL917469:PQM917478 QAH917469:QAI917478 QKD917469:QKE917478 QTZ917469:QUA917478 RDV917469:RDW917478 RNR917469:RNS917478 RXN917469:RXO917478 SHJ917469:SHK917478 SRF917469:SRG917478 TBB917469:TBC917478 TKX917469:TKY917478 TUT917469:TUU917478 UEP917469:UEQ917478 UOL917469:UOM917478 UYH917469:UYI917478 VID917469:VIE917478 VRZ917469:VSA917478 WBV917469:WBW917478 WLR917469:WLS917478 WVN917469:WVO917478 F983005:G983014 JB983005:JC983014 SX983005:SY983014 ACT983005:ACU983014 AMP983005:AMQ983014 AWL983005:AWM983014 BGH983005:BGI983014 BQD983005:BQE983014 BZZ983005:CAA983014 CJV983005:CJW983014 CTR983005:CTS983014 DDN983005:DDO983014 DNJ983005:DNK983014 DXF983005:DXG983014 EHB983005:EHC983014 EQX983005:EQY983014 FAT983005:FAU983014 FKP983005:FKQ983014 FUL983005:FUM983014 GEH983005:GEI983014 GOD983005:GOE983014 GXZ983005:GYA983014 HHV983005:HHW983014 HRR983005:HRS983014 IBN983005:IBO983014 ILJ983005:ILK983014 IVF983005:IVG983014 JFB983005:JFC983014 JOX983005:JOY983014 JYT983005:JYU983014 KIP983005:KIQ983014 KSL983005:KSM983014 LCH983005:LCI983014 LMD983005:LME983014 LVZ983005:LWA983014 MFV983005:MFW983014 MPR983005:MPS983014 MZN983005:MZO983014 NJJ983005:NJK983014 NTF983005:NTG983014 ODB983005:ODC983014 OMX983005:OMY983014 OWT983005:OWU983014 PGP983005:PGQ983014 PQL983005:PQM983014 QAH983005:QAI983014 QKD983005:QKE983014 QTZ983005:QUA983014 RDV983005:RDW983014 RNR983005:RNS983014 RXN983005:RXO983014 SHJ983005:SHK983014 SRF983005:SRG983014 TBB983005:TBC983014 TKX983005:TKY983014 TUT983005:TUU983014 UEP983005:UEQ983014 UOL983005:UOM983014 UYH983005:UYI983014 VID983005:VIE983014 VRZ983005:VSA983014 WBV983005:WBW983014 WLR983005:WLS983014 WVN983005:WVO983014 I65469:I65471 JE65469:JE65471 TA65469:TA65471 ACW65469:ACW65471 AMS65469:AMS65471 AWO65469:AWO65471 BGK65469:BGK65471 BQG65469:BQG65471 CAC65469:CAC65471 CJY65469:CJY65471 CTU65469:CTU65471 DDQ65469:DDQ65471 DNM65469:DNM65471 DXI65469:DXI65471 EHE65469:EHE65471 ERA65469:ERA65471 FAW65469:FAW65471 FKS65469:FKS65471 FUO65469:FUO65471 GEK65469:GEK65471 GOG65469:GOG65471 GYC65469:GYC65471 HHY65469:HHY65471 HRU65469:HRU65471 IBQ65469:IBQ65471 ILM65469:ILM65471 IVI65469:IVI65471 JFE65469:JFE65471 JPA65469:JPA65471 JYW65469:JYW65471 KIS65469:KIS65471 KSO65469:KSO65471 LCK65469:LCK65471 LMG65469:LMG65471 LWC65469:LWC65471 MFY65469:MFY65471 MPU65469:MPU65471 MZQ65469:MZQ65471 NJM65469:NJM65471 NTI65469:NTI65471 ODE65469:ODE65471 ONA65469:ONA65471 OWW65469:OWW65471 PGS65469:PGS65471 PQO65469:PQO65471 QAK65469:QAK65471 QKG65469:QKG65471 QUC65469:QUC65471 RDY65469:RDY65471 RNU65469:RNU65471 RXQ65469:RXQ65471 SHM65469:SHM65471 SRI65469:SRI65471 TBE65469:TBE65471 TLA65469:TLA65471 TUW65469:TUW65471 UES65469:UES65471 UOO65469:UOO65471 UYK65469:UYK65471 VIG65469:VIG65471 VSC65469:VSC65471 WBY65469:WBY65471 WLU65469:WLU65471 WVQ65469:WVQ65471 I131005:I131007 JE131005:JE131007 TA131005:TA131007 ACW131005:ACW131007 AMS131005:AMS131007 AWO131005:AWO131007 BGK131005:BGK131007 BQG131005:BQG131007 CAC131005:CAC131007 CJY131005:CJY131007 CTU131005:CTU131007 DDQ131005:DDQ131007 DNM131005:DNM131007 DXI131005:DXI131007 EHE131005:EHE131007 ERA131005:ERA131007 FAW131005:FAW131007 FKS131005:FKS131007 FUO131005:FUO131007 GEK131005:GEK131007 GOG131005:GOG131007 GYC131005:GYC131007 HHY131005:HHY131007 HRU131005:HRU131007 IBQ131005:IBQ131007 ILM131005:ILM131007 IVI131005:IVI131007 JFE131005:JFE131007 JPA131005:JPA131007 JYW131005:JYW131007 KIS131005:KIS131007 KSO131005:KSO131007 LCK131005:LCK131007 LMG131005:LMG131007 LWC131005:LWC131007 MFY131005:MFY131007 MPU131005:MPU131007 MZQ131005:MZQ131007 NJM131005:NJM131007 NTI131005:NTI131007 ODE131005:ODE131007 ONA131005:ONA131007 OWW131005:OWW131007 PGS131005:PGS131007 PQO131005:PQO131007 QAK131005:QAK131007 QKG131005:QKG131007 QUC131005:QUC131007 RDY131005:RDY131007 RNU131005:RNU131007 RXQ131005:RXQ131007 SHM131005:SHM131007 SRI131005:SRI131007 TBE131005:TBE131007 TLA131005:TLA131007 TUW131005:TUW131007 UES131005:UES131007 UOO131005:UOO131007 UYK131005:UYK131007 VIG131005:VIG131007 VSC131005:VSC131007 WBY131005:WBY131007 WLU131005:WLU131007 WVQ131005:WVQ131007 I196541:I196543 JE196541:JE196543 TA196541:TA196543 ACW196541:ACW196543 AMS196541:AMS196543 AWO196541:AWO196543 BGK196541:BGK196543 BQG196541:BQG196543 CAC196541:CAC196543 CJY196541:CJY196543 CTU196541:CTU196543 DDQ196541:DDQ196543 DNM196541:DNM196543 DXI196541:DXI196543 EHE196541:EHE196543 ERA196541:ERA196543 FAW196541:FAW196543 FKS196541:FKS196543 FUO196541:FUO196543 GEK196541:GEK196543 GOG196541:GOG196543 GYC196541:GYC196543 HHY196541:HHY196543 HRU196541:HRU196543 IBQ196541:IBQ196543 ILM196541:ILM196543 IVI196541:IVI196543 JFE196541:JFE196543 JPA196541:JPA196543 JYW196541:JYW196543 KIS196541:KIS196543 KSO196541:KSO196543 LCK196541:LCK196543 LMG196541:LMG196543 LWC196541:LWC196543 MFY196541:MFY196543 MPU196541:MPU196543 MZQ196541:MZQ196543 NJM196541:NJM196543 NTI196541:NTI196543 ODE196541:ODE196543 ONA196541:ONA196543 OWW196541:OWW196543 PGS196541:PGS196543 PQO196541:PQO196543 QAK196541:QAK196543 QKG196541:QKG196543 QUC196541:QUC196543 RDY196541:RDY196543 RNU196541:RNU196543 RXQ196541:RXQ196543 SHM196541:SHM196543 SRI196541:SRI196543 TBE196541:TBE196543 TLA196541:TLA196543 TUW196541:TUW196543 UES196541:UES196543 UOO196541:UOO196543 UYK196541:UYK196543 VIG196541:VIG196543 VSC196541:VSC196543 WBY196541:WBY196543 WLU196541:WLU196543 WVQ196541:WVQ196543 I262077:I262079 JE262077:JE262079 TA262077:TA262079 ACW262077:ACW262079 AMS262077:AMS262079 AWO262077:AWO262079 BGK262077:BGK262079 BQG262077:BQG262079 CAC262077:CAC262079 CJY262077:CJY262079 CTU262077:CTU262079 DDQ262077:DDQ262079 DNM262077:DNM262079 DXI262077:DXI262079 EHE262077:EHE262079 ERA262077:ERA262079 FAW262077:FAW262079 FKS262077:FKS262079 FUO262077:FUO262079 GEK262077:GEK262079 GOG262077:GOG262079 GYC262077:GYC262079 HHY262077:HHY262079 HRU262077:HRU262079 IBQ262077:IBQ262079 ILM262077:ILM262079 IVI262077:IVI262079 JFE262077:JFE262079 JPA262077:JPA262079 JYW262077:JYW262079 KIS262077:KIS262079 KSO262077:KSO262079 LCK262077:LCK262079 LMG262077:LMG262079 LWC262077:LWC262079 MFY262077:MFY262079 MPU262077:MPU262079 MZQ262077:MZQ262079 NJM262077:NJM262079 NTI262077:NTI262079 ODE262077:ODE262079 ONA262077:ONA262079 OWW262077:OWW262079 PGS262077:PGS262079 PQO262077:PQO262079 QAK262077:QAK262079 QKG262077:QKG262079 QUC262077:QUC262079 RDY262077:RDY262079 RNU262077:RNU262079 RXQ262077:RXQ262079 SHM262077:SHM262079 SRI262077:SRI262079 TBE262077:TBE262079 TLA262077:TLA262079 TUW262077:TUW262079 UES262077:UES262079 UOO262077:UOO262079 UYK262077:UYK262079 VIG262077:VIG262079 VSC262077:VSC262079 WBY262077:WBY262079 WLU262077:WLU262079 WVQ262077:WVQ262079 I327613:I327615 JE327613:JE327615 TA327613:TA327615 ACW327613:ACW327615 AMS327613:AMS327615 AWO327613:AWO327615 BGK327613:BGK327615 BQG327613:BQG327615 CAC327613:CAC327615 CJY327613:CJY327615 CTU327613:CTU327615 DDQ327613:DDQ327615 DNM327613:DNM327615 DXI327613:DXI327615 EHE327613:EHE327615 ERA327613:ERA327615 FAW327613:FAW327615 FKS327613:FKS327615 FUO327613:FUO327615 GEK327613:GEK327615 GOG327613:GOG327615 GYC327613:GYC327615 HHY327613:HHY327615 HRU327613:HRU327615 IBQ327613:IBQ327615 ILM327613:ILM327615 IVI327613:IVI327615 JFE327613:JFE327615 JPA327613:JPA327615 JYW327613:JYW327615 KIS327613:KIS327615 KSO327613:KSO327615 LCK327613:LCK327615 LMG327613:LMG327615 LWC327613:LWC327615 MFY327613:MFY327615 MPU327613:MPU327615 MZQ327613:MZQ327615 NJM327613:NJM327615 NTI327613:NTI327615 ODE327613:ODE327615 ONA327613:ONA327615 OWW327613:OWW327615 PGS327613:PGS327615 PQO327613:PQO327615 QAK327613:QAK327615 QKG327613:QKG327615 QUC327613:QUC327615 RDY327613:RDY327615 RNU327613:RNU327615 RXQ327613:RXQ327615 SHM327613:SHM327615 SRI327613:SRI327615 TBE327613:TBE327615 TLA327613:TLA327615 TUW327613:TUW327615 UES327613:UES327615 UOO327613:UOO327615 UYK327613:UYK327615 VIG327613:VIG327615 VSC327613:VSC327615 WBY327613:WBY327615 WLU327613:WLU327615 WVQ327613:WVQ327615 I393149:I393151 JE393149:JE393151 TA393149:TA393151 ACW393149:ACW393151 AMS393149:AMS393151 AWO393149:AWO393151 BGK393149:BGK393151 BQG393149:BQG393151 CAC393149:CAC393151 CJY393149:CJY393151 CTU393149:CTU393151 DDQ393149:DDQ393151 DNM393149:DNM393151 DXI393149:DXI393151 EHE393149:EHE393151 ERA393149:ERA393151 FAW393149:FAW393151 FKS393149:FKS393151 FUO393149:FUO393151 GEK393149:GEK393151 GOG393149:GOG393151 GYC393149:GYC393151 HHY393149:HHY393151 HRU393149:HRU393151 IBQ393149:IBQ393151 ILM393149:ILM393151 IVI393149:IVI393151 JFE393149:JFE393151 JPA393149:JPA393151 JYW393149:JYW393151 KIS393149:KIS393151 KSO393149:KSO393151 LCK393149:LCK393151 LMG393149:LMG393151 LWC393149:LWC393151 MFY393149:MFY393151 MPU393149:MPU393151 MZQ393149:MZQ393151 NJM393149:NJM393151 NTI393149:NTI393151 ODE393149:ODE393151 ONA393149:ONA393151 OWW393149:OWW393151 PGS393149:PGS393151 PQO393149:PQO393151 QAK393149:QAK393151 QKG393149:QKG393151 QUC393149:QUC393151 RDY393149:RDY393151 RNU393149:RNU393151 RXQ393149:RXQ393151 SHM393149:SHM393151 SRI393149:SRI393151 TBE393149:TBE393151 TLA393149:TLA393151 TUW393149:TUW393151 UES393149:UES393151 UOO393149:UOO393151 UYK393149:UYK393151 VIG393149:VIG393151 VSC393149:VSC393151 WBY393149:WBY393151 WLU393149:WLU393151 WVQ393149:WVQ393151 I458685:I458687 JE458685:JE458687 TA458685:TA458687 ACW458685:ACW458687 AMS458685:AMS458687 AWO458685:AWO458687 BGK458685:BGK458687 BQG458685:BQG458687 CAC458685:CAC458687 CJY458685:CJY458687 CTU458685:CTU458687 DDQ458685:DDQ458687 DNM458685:DNM458687 DXI458685:DXI458687 EHE458685:EHE458687 ERA458685:ERA458687 FAW458685:FAW458687 FKS458685:FKS458687 FUO458685:FUO458687 GEK458685:GEK458687 GOG458685:GOG458687 GYC458685:GYC458687 HHY458685:HHY458687 HRU458685:HRU458687 IBQ458685:IBQ458687 ILM458685:ILM458687 IVI458685:IVI458687 JFE458685:JFE458687 JPA458685:JPA458687 JYW458685:JYW458687 KIS458685:KIS458687 KSO458685:KSO458687 LCK458685:LCK458687 LMG458685:LMG458687 LWC458685:LWC458687 MFY458685:MFY458687 MPU458685:MPU458687 MZQ458685:MZQ458687 NJM458685:NJM458687 NTI458685:NTI458687 ODE458685:ODE458687 ONA458685:ONA458687 OWW458685:OWW458687 PGS458685:PGS458687 PQO458685:PQO458687 QAK458685:QAK458687 QKG458685:QKG458687 QUC458685:QUC458687 RDY458685:RDY458687 RNU458685:RNU458687 RXQ458685:RXQ458687 SHM458685:SHM458687 SRI458685:SRI458687 TBE458685:TBE458687 TLA458685:TLA458687 TUW458685:TUW458687 UES458685:UES458687 UOO458685:UOO458687 UYK458685:UYK458687 VIG458685:VIG458687 VSC458685:VSC458687 WBY458685:WBY458687 WLU458685:WLU458687 WVQ458685:WVQ458687 I524221:I524223 JE524221:JE524223 TA524221:TA524223 ACW524221:ACW524223 AMS524221:AMS524223 AWO524221:AWO524223 BGK524221:BGK524223 BQG524221:BQG524223 CAC524221:CAC524223 CJY524221:CJY524223 CTU524221:CTU524223 DDQ524221:DDQ524223 DNM524221:DNM524223 DXI524221:DXI524223 EHE524221:EHE524223 ERA524221:ERA524223 FAW524221:FAW524223 FKS524221:FKS524223 FUO524221:FUO524223 GEK524221:GEK524223 GOG524221:GOG524223 GYC524221:GYC524223 HHY524221:HHY524223 HRU524221:HRU524223 IBQ524221:IBQ524223 ILM524221:ILM524223 IVI524221:IVI524223 JFE524221:JFE524223 JPA524221:JPA524223 JYW524221:JYW524223 KIS524221:KIS524223 KSO524221:KSO524223 LCK524221:LCK524223 LMG524221:LMG524223 LWC524221:LWC524223 MFY524221:MFY524223 MPU524221:MPU524223 MZQ524221:MZQ524223 NJM524221:NJM524223 NTI524221:NTI524223 ODE524221:ODE524223 ONA524221:ONA524223 OWW524221:OWW524223 PGS524221:PGS524223 PQO524221:PQO524223 QAK524221:QAK524223 QKG524221:QKG524223 QUC524221:QUC524223 RDY524221:RDY524223 RNU524221:RNU524223 RXQ524221:RXQ524223 SHM524221:SHM524223 SRI524221:SRI524223 TBE524221:TBE524223 TLA524221:TLA524223 TUW524221:TUW524223 UES524221:UES524223 UOO524221:UOO524223 UYK524221:UYK524223 VIG524221:VIG524223 VSC524221:VSC524223 WBY524221:WBY524223 WLU524221:WLU524223 WVQ524221:WVQ524223 I589757:I589759 JE589757:JE589759 TA589757:TA589759 ACW589757:ACW589759 AMS589757:AMS589759 AWO589757:AWO589759 BGK589757:BGK589759 BQG589757:BQG589759 CAC589757:CAC589759 CJY589757:CJY589759 CTU589757:CTU589759 DDQ589757:DDQ589759 DNM589757:DNM589759 DXI589757:DXI589759 EHE589757:EHE589759 ERA589757:ERA589759 FAW589757:FAW589759 FKS589757:FKS589759 FUO589757:FUO589759 GEK589757:GEK589759 GOG589757:GOG589759 GYC589757:GYC589759 HHY589757:HHY589759 HRU589757:HRU589759 IBQ589757:IBQ589759 ILM589757:ILM589759 IVI589757:IVI589759 JFE589757:JFE589759 JPA589757:JPA589759 JYW589757:JYW589759 KIS589757:KIS589759 KSO589757:KSO589759 LCK589757:LCK589759 LMG589757:LMG589759 LWC589757:LWC589759 MFY589757:MFY589759 MPU589757:MPU589759 MZQ589757:MZQ589759 NJM589757:NJM589759 NTI589757:NTI589759 ODE589757:ODE589759 ONA589757:ONA589759 OWW589757:OWW589759 PGS589757:PGS589759 PQO589757:PQO589759 QAK589757:QAK589759 QKG589757:QKG589759 QUC589757:QUC589759 RDY589757:RDY589759 RNU589757:RNU589759 RXQ589757:RXQ589759 SHM589757:SHM589759 SRI589757:SRI589759 TBE589757:TBE589759 TLA589757:TLA589759 TUW589757:TUW589759 UES589757:UES589759 UOO589757:UOO589759 UYK589757:UYK589759 VIG589757:VIG589759 VSC589757:VSC589759 WBY589757:WBY589759 WLU589757:WLU589759 WVQ589757:WVQ589759 I655293:I655295 JE655293:JE655295 TA655293:TA655295 ACW655293:ACW655295 AMS655293:AMS655295 AWO655293:AWO655295 BGK655293:BGK655295 BQG655293:BQG655295 CAC655293:CAC655295 CJY655293:CJY655295 CTU655293:CTU655295 DDQ655293:DDQ655295 DNM655293:DNM655295 DXI655293:DXI655295 EHE655293:EHE655295 ERA655293:ERA655295 FAW655293:FAW655295 FKS655293:FKS655295 FUO655293:FUO655295 GEK655293:GEK655295 GOG655293:GOG655295 GYC655293:GYC655295 HHY655293:HHY655295 HRU655293:HRU655295 IBQ655293:IBQ655295 ILM655293:ILM655295 IVI655293:IVI655295 JFE655293:JFE655295 JPA655293:JPA655295 JYW655293:JYW655295 KIS655293:KIS655295 KSO655293:KSO655295 LCK655293:LCK655295 LMG655293:LMG655295 LWC655293:LWC655295 MFY655293:MFY655295 MPU655293:MPU655295 MZQ655293:MZQ655295 NJM655293:NJM655295 NTI655293:NTI655295 ODE655293:ODE655295 ONA655293:ONA655295 OWW655293:OWW655295 PGS655293:PGS655295 PQO655293:PQO655295 QAK655293:QAK655295 QKG655293:QKG655295 QUC655293:QUC655295 RDY655293:RDY655295 RNU655293:RNU655295 RXQ655293:RXQ655295 SHM655293:SHM655295 SRI655293:SRI655295 TBE655293:TBE655295 TLA655293:TLA655295 TUW655293:TUW655295 UES655293:UES655295 UOO655293:UOO655295 UYK655293:UYK655295 VIG655293:VIG655295 VSC655293:VSC655295 WBY655293:WBY655295 WLU655293:WLU655295 WVQ655293:WVQ655295 I720829:I720831 JE720829:JE720831 TA720829:TA720831 ACW720829:ACW720831 AMS720829:AMS720831 AWO720829:AWO720831 BGK720829:BGK720831 BQG720829:BQG720831 CAC720829:CAC720831 CJY720829:CJY720831 CTU720829:CTU720831 DDQ720829:DDQ720831 DNM720829:DNM720831 DXI720829:DXI720831 EHE720829:EHE720831 ERA720829:ERA720831 FAW720829:FAW720831 FKS720829:FKS720831 FUO720829:FUO720831 GEK720829:GEK720831 GOG720829:GOG720831 GYC720829:GYC720831 HHY720829:HHY720831 HRU720829:HRU720831 IBQ720829:IBQ720831 ILM720829:ILM720831 IVI720829:IVI720831 JFE720829:JFE720831 JPA720829:JPA720831 JYW720829:JYW720831 KIS720829:KIS720831 KSO720829:KSO720831 LCK720829:LCK720831 LMG720829:LMG720831 LWC720829:LWC720831 MFY720829:MFY720831 MPU720829:MPU720831 MZQ720829:MZQ720831 NJM720829:NJM720831 NTI720829:NTI720831 ODE720829:ODE720831 ONA720829:ONA720831 OWW720829:OWW720831 PGS720829:PGS720831 PQO720829:PQO720831 QAK720829:QAK720831 QKG720829:QKG720831 QUC720829:QUC720831 RDY720829:RDY720831 RNU720829:RNU720831 RXQ720829:RXQ720831 SHM720829:SHM720831 SRI720829:SRI720831 TBE720829:TBE720831 TLA720829:TLA720831 TUW720829:TUW720831 UES720829:UES720831 UOO720829:UOO720831 UYK720829:UYK720831 VIG720829:VIG720831 VSC720829:VSC720831 WBY720829:WBY720831 WLU720829:WLU720831 WVQ720829:WVQ720831 I786365:I786367 JE786365:JE786367 TA786365:TA786367 ACW786365:ACW786367 AMS786365:AMS786367 AWO786365:AWO786367 BGK786365:BGK786367 BQG786365:BQG786367 CAC786365:CAC786367 CJY786365:CJY786367 CTU786365:CTU786367 DDQ786365:DDQ786367 DNM786365:DNM786367 DXI786365:DXI786367 EHE786365:EHE786367 ERA786365:ERA786367 FAW786365:FAW786367 FKS786365:FKS786367 FUO786365:FUO786367 GEK786365:GEK786367 GOG786365:GOG786367 GYC786365:GYC786367 HHY786365:HHY786367 HRU786365:HRU786367 IBQ786365:IBQ786367 ILM786365:ILM786367 IVI786365:IVI786367 JFE786365:JFE786367 JPA786365:JPA786367 JYW786365:JYW786367 KIS786365:KIS786367 KSO786365:KSO786367 LCK786365:LCK786367 LMG786365:LMG786367 LWC786365:LWC786367 MFY786365:MFY786367 MPU786365:MPU786367 MZQ786365:MZQ786367 NJM786365:NJM786367 NTI786365:NTI786367 ODE786365:ODE786367 ONA786365:ONA786367 OWW786365:OWW786367 PGS786365:PGS786367 PQO786365:PQO786367 QAK786365:QAK786367 QKG786365:QKG786367 QUC786365:QUC786367 RDY786365:RDY786367 RNU786365:RNU786367 RXQ786365:RXQ786367 SHM786365:SHM786367 SRI786365:SRI786367 TBE786365:TBE786367 TLA786365:TLA786367 TUW786365:TUW786367 UES786365:UES786367 UOO786365:UOO786367 UYK786365:UYK786367 VIG786365:VIG786367 VSC786365:VSC786367 WBY786365:WBY786367 WLU786365:WLU786367 WVQ786365:WVQ786367 I851901:I851903 JE851901:JE851903 TA851901:TA851903 ACW851901:ACW851903 AMS851901:AMS851903 AWO851901:AWO851903 BGK851901:BGK851903 BQG851901:BQG851903 CAC851901:CAC851903 CJY851901:CJY851903 CTU851901:CTU851903 DDQ851901:DDQ851903 DNM851901:DNM851903 DXI851901:DXI851903 EHE851901:EHE851903 ERA851901:ERA851903 FAW851901:FAW851903 FKS851901:FKS851903 FUO851901:FUO851903 GEK851901:GEK851903 GOG851901:GOG851903 GYC851901:GYC851903 HHY851901:HHY851903 HRU851901:HRU851903 IBQ851901:IBQ851903 ILM851901:ILM851903 IVI851901:IVI851903 JFE851901:JFE851903 JPA851901:JPA851903 JYW851901:JYW851903 KIS851901:KIS851903 KSO851901:KSO851903 LCK851901:LCK851903 LMG851901:LMG851903 LWC851901:LWC851903 MFY851901:MFY851903 MPU851901:MPU851903 MZQ851901:MZQ851903 NJM851901:NJM851903 NTI851901:NTI851903 ODE851901:ODE851903 ONA851901:ONA851903 OWW851901:OWW851903 PGS851901:PGS851903 PQO851901:PQO851903 QAK851901:QAK851903 QKG851901:QKG851903 QUC851901:QUC851903 RDY851901:RDY851903 RNU851901:RNU851903 RXQ851901:RXQ851903 SHM851901:SHM851903 SRI851901:SRI851903 TBE851901:TBE851903 TLA851901:TLA851903 TUW851901:TUW851903 UES851901:UES851903 UOO851901:UOO851903 UYK851901:UYK851903 VIG851901:VIG851903 VSC851901:VSC851903 WBY851901:WBY851903 WLU851901:WLU851903 WVQ851901:WVQ851903 I917437:I917439 JE917437:JE917439 TA917437:TA917439 ACW917437:ACW917439 AMS917437:AMS917439 AWO917437:AWO917439 BGK917437:BGK917439 BQG917437:BQG917439 CAC917437:CAC917439 CJY917437:CJY917439 CTU917437:CTU917439 DDQ917437:DDQ917439 DNM917437:DNM917439 DXI917437:DXI917439 EHE917437:EHE917439 ERA917437:ERA917439 FAW917437:FAW917439 FKS917437:FKS917439 FUO917437:FUO917439 GEK917437:GEK917439 GOG917437:GOG917439 GYC917437:GYC917439 HHY917437:HHY917439 HRU917437:HRU917439 IBQ917437:IBQ917439 ILM917437:ILM917439 IVI917437:IVI917439 JFE917437:JFE917439 JPA917437:JPA917439 JYW917437:JYW917439 KIS917437:KIS917439 KSO917437:KSO917439 LCK917437:LCK917439 LMG917437:LMG917439 LWC917437:LWC917439 MFY917437:MFY917439 MPU917437:MPU917439 MZQ917437:MZQ917439 NJM917437:NJM917439 NTI917437:NTI917439 ODE917437:ODE917439 ONA917437:ONA917439 OWW917437:OWW917439 PGS917437:PGS917439 PQO917437:PQO917439 QAK917437:QAK917439 QKG917437:QKG917439 QUC917437:QUC917439 RDY917437:RDY917439 RNU917437:RNU917439 RXQ917437:RXQ917439 SHM917437:SHM917439 SRI917437:SRI917439 TBE917437:TBE917439 TLA917437:TLA917439 TUW917437:TUW917439 UES917437:UES917439 UOO917437:UOO917439 UYK917437:UYK917439 VIG917437:VIG917439 VSC917437:VSC917439 WBY917437:WBY917439 WLU917437:WLU917439 WVQ917437:WVQ917439 I982973:I982975 JE982973:JE982975 TA982973:TA982975 ACW982973:ACW982975 AMS982973:AMS982975 AWO982973:AWO982975 BGK982973:BGK982975 BQG982973:BQG982975 CAC982973:CAC982975 CJY982973:CJY982975 CTU982973:CTU982975 DDQ982973:DDQ982975 DNM982973:DNM982975 DXI982973:DXI982975 EHE982973:EHE982975 ERA982973:ERA982975 FAW982973:FAW982975 FKS982973:FKS982975 FUO982973:FUO982975 GEK982973:GEK982975 GOG982973:GOG982975 GYC982973:GYC982975 HHY982973:HHY982975 HRU982973:HRU982975 IBQ982973:IBQ982975 ILM982973:ILM982975 IVI982973:IVI982975 JFE982973:JFE982975 JPA982973:JPA982975 JYW982973:JYW982975 KIS982973:KIS982975 KSO982973:KSO982975 LCK982973:LCK982975 LMG982973:LMG982975 LWC982973:LWC982975 MFY982973:MFY982975 MPU982973:MPU982975 MZQ982973:MZQ982975 NJM982973:NJM982975 NTI982973:NTI982975 ODE982973:ODE982975 ONA982973:ONA982975 OWW982973:OWW982975 PGS982973:PGS982975 PQO982973:PQO982975 QAK982973:QAK982975 QKG982973:QKG982975 QUC982973:QUC982975 RDY982973:RDY982975 RNU982973:RNU982975 RXQ982973:RXQ982975 SHM982973:SHM982975 SRI982973:SRI982975 TBE982973:TBE982975 TLA982973:TLA982975 TUW982973:TUW982975 UES982973:UES982975 UOO982973:UOO982975 UYK982973:UYK982975 VIG982973:VIG982975 VSC982973:VSC982975 WBY982973:WBY982975 WLU982973:WLU982975 WVQ982973:WVQ982975 H65467:H65470 JD65467:JD65470 SZ65467:SZ65470 ACV65467:ACV65470 AMR65467:AMR65470 AWN65467:AWN65470 BGJ65467:BGJ65470 BQF65467:BQF65470 CAB65467:CAB65470 CJX65467:CJX65470 CTT65467:CTT65470 DDP65467:DDP65470 DNL65467:DNL65470 DXH65467:DXH65470 EHD65467:EHD65470 EQZ65467:EQZ65470 FAV65467:FAV65470 FKR65467:FKR65470 FUN65467:FUN65470 GEJ65467:GEJ65470 GOF65467:GOF65470 GYB65467:GYB65470 HHX65467:HHX65470 HRT65467:HRT65470 IBP65467:IBP65470 ILL65467:ILL65470 IVH65467:IVH65470 JFD65467:JFD65470 JOZ65467:JOZ65470 JYV65467:JYV65470 KIR65467:KIR65470 KSN65467:KSN65470 LCJ65467:LCJ65470 LMF65467:LMF65470 LWB65467:LWB65470 MFX65467:MFX65470 MPT65467:MPT65470 MZP65467:MZP65470 NJL65467:NJL65470 NTH65467:NTH65470 ODD65467:ODD65470 OMZ65467:OMZ65470 OWV65467:OWV65470 PGR65467:PGR65470 PQN65467:PQN65470 QAJ65467:QAJ65470 QKF65467:QKF65470 QUB65467:QUB65470 RDX65467:RDX65470 RNT65467:RNT65470 RXP65467:RXP65470 SHL65467:SHL65470 SRH65467:SRH65470 TBD65467:TBD65470 TKZ65467:TKZ65470 TUV65467:TUV65470 UER65467:UER65470 UON65467:UON65470 UYJ65467:UYJ65470 VIF65467:VIF65470 VSB65467:VSB65470 WBX65467:WBX65470 WLT65467:WLT65470 WVP65467:WVP65470 H131003:H131006 JD131003:JD131006 SZ131003:SZ131006 ACV131003:ACV131006 AMR131003:AMR131006 AWN131003:AWN131006 BGJ131003:BGJ131006 BQF131003:BQF131006 CAB131003:CAB131006 CJX131003:CJX131006 CTT131003:CTT131006 DDP131003:DDP131006 DNL131003:DNL131006 DXH131003:DXH131006 EHD131003:EHD131006 EQZ131003:EQZ131006 FAV131003:FAV131006 FKR131003:FKR131006 FUN131003:FUN131006 GEJ131003:GEJ131006 GOF131003:GOF131006 GYB131003:GYB131006 HHX131003:HHX131006 HRT131003:HRT131006 IBP131003:IBP131006 ILL131003:ILL131006 IVH131003:IVH131006 JFD131003:JFD131006 JOZ131003:JOZ131006 JYV131003:JYV131006 KIR131003:KIR131006 KSN131003:KSN131006 LCJ131003:LCJ131006 LMF131003:LMF131006 LWB131003:LWB131006 MFX131003:MFX131006 MPT131003:MPT131006 MZP131003:MZP131006 NJL131003:NJL131006 NTH131003:NTH131006 ODD131003:ODD131006 OMZ131003:OMZ131006 OWV131003:OWV131006 PGR131003:PGR131006 PQN131003:PQN131006 QAJ131003:QAJ131006 QKF131003:QKF131006 QUB131003:QUB131006 RDX131003:RDX131006 RNT131003:RNT131006 RXP131003:RXP131006 SHL131003:SHL131006 SRH131003:SRH131006 TBD131003:TBD131006 TKZ131003:TKZ131006 TUV131003:TUV131006 UER131003:UER131006 UON131003:UON131006 UYJ131003:UYJ131006 VIF131003:VIF131006 VSB131003:VSB131006 WBX131003:WBX131006 WLT131003:WLT131006 WVP131003:WVP131006 H196539:H196542 JD196539:JD196542 SZ196539:SZ196542 ACV196539:ACV196542 AMR196539:AMR196542 AWN196539:AWN196542 BGJ196539:BGJ196542 BQF196539:BQF196542 CAB196539:CAB196542 CJX196539:CJX196542 CTT196539:CTT196542 DDP196539:DDP196542 DNL196539:DNL196542 DXH196539:DXH196542 EHD196539:EHD196542 EQZ196539:EQZ196542 FAV196539:FAV196542 FKR196539:FKR196542 FUN196539:FUN196542 GEJ196539:GEJ196542 GOF196539:GOF196542 GYB196539:GYB196542 HHX196539:HHX196542 HRT196539:HRT196542 IBP196539:IBP196542 ILL196539:ILL196542 IVH196539:IVH196542 JFD196539:JFD196542 JOZ196539:JOZ196542 JYV196539:JYV196542 KIR196539:KIR196542 KSN196539:KSN196542 LCJ196539:LCJ196542 LMF196539:LMF196542 LWB196539:LWB196542 MFX196539:MFX196542 MPT196539:MPT196542 MZP196539:MZP196542 NJL196539:NJL196542 NTH196539:NTH196542 ODD196539:ODD196542 OMZ196539:OMZ196542 OWV196539:OWV196542 PGR196539:PGR196542 PQN196539:PQN196542 QAJ196539:QAJ196542 QKF196539:QKF196542 QUB196539:QUB196542 RDX196539:RDX196542 RNT196539:RNT196542 RXP196539:RXP196542 SHL196539:SHL196542 SRH196539:SRH196542 TBD196539:TBD196542 TKZ196539:TKZ196542 TUV196539:TUV196542 UER196539:UER196542 UON196539:UON196542 UYJ196539:UYJ196542 VIF196539:VIF196542 VSB196539:VSB196542 WBX196539:WBX196542 WLT196539:WLT196542 WVP196539:WVP196542 H262075:H262078 JD262075:JD262078 SZ262075:SZ262078 ACV262075:ACV262078 AMR262075:AMR262078 AWN262075:AWN262078 BGJ262075:BGJ262078 BQF262075:BQF262078 CAB262075:CAB262078 CJX262075:CJX262078 CTT262075:CTT262078 DDP262075:DDP262078 DNL262075:DNL262078 DXH262075:DXH262078 EHD262075:EHD262078 EQZ262075:EQZ262078 FAV262075:FAV262078 FKR262075:FKR262078 FUN262075:FUN262078 GEJ262075:GEJ262078 GOF262075:GOF262078 GYB262075:GYB262078 HHX262075:HHX262078 HRT262075:HRT262078 IBP262075:IBP262078 ILL262075:ILL262078 IVH262075:IVH262078 JFD262075:JFD262078 JOZ262075:JOZ262078 JYV262075:JYV262078 KIR262075:KIR262078 KSN262075:KSN262078 LCJ262075:LCJ262078 LMF262075:LMF262078 LWB262075:LWB262078 MFX262075:MFX262078 MPT262075:MPT262078 MZP262075:MZP262078 NJL262075:NJL262078 NTH262075:NTH262078 ODD262075:ODD262078 OMZ262075:OMZ262078 OWV262075:OWV262078 PGR262075:PGR262078 PQN262075:PQN262078 QAJ262075:QAJ262078 QKF262075:QKF262078 QUB262075:QUB262078 RDX262075:RDX262078 RNT262075:RNT262078 RXP262075:RXP262078 SHL262075:SHL262078 SRH262075:SRH262078 TBD262075:TBD262078 TKZ262075:TKZ262078 TUV262075:TUV262078 UER262075:UER262078 UON262075:UON262078 UYJ262075:UYJ262078 VIF262075:VIF262078 VSB262075:VSB262078 WBX262075:WBX262078 WLT262075:WLT262078 WVP262075:WVP262078 H327611:H327614 JD327611:JD327614 SZ327611:SZ327614 ACV327611:ACV327614 AMR327611:AMR327614 AWN327611:AWN327614 BGJ327611:BGJ327614 BQF327611:BQF327614 CAB327611:CAB327614 CJX327611:CJX327614 CTT327611:CTT327614 DDP327611:DDP327614 DNL327611:DNL327614 DXH327611:DXH327614 EHD327611:EHD327614 EQZ327611:EQZ327614 FAV327611:FAV327614 FKR327611:FKR327614 FUN327611:FUN327614 GEJ327611:GEJ327614 GOF327611:GOF327614 GYB327611:GYB327614 HHX327611:HHX327614 HRT327611:HRT327614 IBP327611:IBP327614 ILL327611:ILL327614 IVH327611:IVH327614 JFD327611:JFD327614 JOZ327611:JOZ327614 JYV327611:JYV327614 KIR327611:KIR327614 KSN327611:KSN327614 LCJ327611:LCJ327614 LMF327611:LMF327614 LWB327611:LWB327614 MFX327611:MFX327614 MPT327611:MPT327614 MZP327611:MZP327614 NJL327611:NJL327614 NTH327611:NTH327614 ODD327611:ODD327614 OMZ327611:OMZ327614 OWV327611:OWV327614 PGR327611:PGR327614 PQN327611:PQN327614 QAJ327611:QAJ327614 QKF327611:QKF327614 QUB327611:QUB327614 RDX327611:RDX327614 RNT327611:RNT327614 RXP327611:RXP327614 SHL327611:SHL327614 SRH327611:SRH327614 TBD327611:TBD327614 TKZ327611:TKZ327614 TUV327611:TUV327614 UER327611:UER327614 UON327611:UON327614 UYJ327611:UYJ327614 VIF327611:VIF327614 VSB327611:VSB327614 WBX327611:WBX327614 WLT327611:WLT327614 WVP327611:WVP327614 H393147:H393150 JD393147:JD393150 SZ393147:SZ393150 ACV393147:ACV393150 AMR393147:AMR393150 AWN393147:AWN393150 BGJ393147:BGJ393150 BQF393147:BQF393150 CAB393147:CAB393150 CJX393147:CJX393150 CTT393147:CTT393150 DDP393147:DDP393150 DNL393147:DNL393150 DXH393147:DXH393150 EHD393147:EHD393150 EQZ393147:EQZ393150 FAV393147:FAV393150 FKR393147:FKR393150 FUN393147:FUN393150 GEJ393147:GEJ393150 GOF393147:GOF393150 GYB393147:GYB393150 HHX393147:HHX393150 HRT393147:HRT393150 IBP393147:IBP393150 ILL393147:ILL393150 IVH393147:IVH393150 JFD393147:JFD393150 JOZ393147:JOZ393150 JYV393147:JYV393150 KIR393147:KIR393150 KSN393147:KSN393150 LCJ393147:LCJ393150 LMF393147:LMF393150 LWB393147:LWB393150 MFX393147:MFX393150 MPT393147:MPT393150 MZP393147:MZP393150 NJL393147:NJL393150 NTH393147:NTH393150 ODD393147:ODD393150 OMZ393147:OMZ393150 OWV393147:OWV393150 PGR393147:PGR393150 PQN393147:PQN393150 QAJ393147:QAJ393150 QKF393147:QKF393150 QUB393147:QUB393150 RDX393147:RDX393150 RNT393147:RNT393150 RXP393147:RXP393150 SHL393147:SHL393150 SRH393147:SRH393150 TBD393147:TBD393150 TKZ393147:TKZ393150 TUV393147:TUV393150 UER393147:UER393150 UON393147:UON393150 UYJ393147:UYJ393150 VIF393147:VIF393150 VSB393147:VSB393150 WBX393147:WBX393150 WLT393147:WLT393150 WVP393147:WVP393150 H458683:H458686 JD458683:JD458686 SZ458683:SZ458686 ACV458683:ACV458686 AMR458683:AMR458686 AWN458683:AWN458686 BGJ458683:BGJ458686 BQF458683:BQF458686 CAB458683:CAB458686 CJX458683:CJX458686 CTT458683:CTT458686 DDP458683:DDP458686 DNL458683:DNL458686 DXH458683:DXH458686 EHD458683:EHD458686 EQZ458683:EQZ458686 FAV458683:FAV458686 FKR458683:FKR458686 FUN458683:FUN458686 GEJ458683:GEJ458686 GOF458683:GOF458686 GYB458683:GYB458686 HHX458683:HHX458686 HRT458683:HRT458686 IBP458683:IBP458686 ILL458683:ILL458686 IVH458683:IVH458686 JFD458683:JFD458686 JOZ458683:JOZ458686 JYV458683:JYV458686 KIR458683:KIR458686 KSN458683:KSN458686 LCJ458683:LCJ458686 LMF458683:LMF458686 LWB458683:LWB458686 MFX458683:MFX458686 MPT458683:MPT458686 MZP458683:MZP458686 NJL458683:NJL458686 NTH458683:NTH458686 ODD458683:ODD458686 OMZ458683:OMZ458686 OWV458683:OWV458686 PGR458683:PGR458686 PQN458683:PQN458686 QAJ458683:QAJ458686 QKF458683:QKF458686 QUB458683:QUB458686 RDX458683:RDX458686 RNT458683:RNT458686 RXP458683:RXP458686 SHL458683:SHL458686 SRH458683:SRH458686 TBD458683:TBD458686 TKZ458683:TKZ458686 TUV458683:TUV458686 UER458683:UER458686 UON458683:UON458686 UYJ458683:UYJ458686 VIF458683:VIF458686 VSB458683:VSB458686 WBX458683:WBX458686 WLT458683:WLT458686 WVP458683:WVP458686 H524219:H524222 JD524219:JD524222 SZ524219:SZ524222 ACV524219:ACV524222 AMR524219:AMR524222 AWN524219:AWN524222 BGJ524219:BGJ524222 BQF524219:BQF524222 CAB524219:CAB524222 CJX524219:CJX524222 CTT524219:CTT524222 DDP524219:DDP524222 DNL524219:DNL524222 DXH524219:DXH524222 EHD524219:EHD524222 EQZ524219:EQZ524222 FAV524219:FAV524222 FKR524219:FKR524222 FUN524219:FUN524222 GEJ524219:GEJ524222 GOF524219:GOF524222 GYB524219:GYB524222 HHX524219:HHX524222 HRT524219:HRT524222 IBP524219:IBP524222 ILL524219:ILL524222 IVH524219:IVH524222 JFD524219:JFD524222 JOZ524219:JOZ524222 JYV524219:JYV524222 KIR524219:KIR524222 KSN524219:KSN524222 LCJ524219:LCJ524222 LMF524219:LMF524222 LWB524219:LWB524222 MFX524219:MFX524222 MPT524219:MPT524222 MZP524219:MZP524222 NJL524219:NJL524222 NTH524219:NTH524222 ODD524219:ODD524222 OMZ524219:OMZ524222 OWV524219:OWV524222 PGR524219:PGR524222 PQN524219:PQN524222 QAJ524219:QAJ524222 QKF524219:QKF524222 QUB524219:QUB524222 RDX524219:RDX524222 RNT524219:RNT524222 RXP524219:RXP524222 SHL524219:SHL524222 SRH524219:SRH524222 TBD524219:TBD524222 TKZ524219:TKZ524222 TUV524219:TUV524222 UER524219:UER524222 UON524219:UON524222 UYJ524219:UYJ524222 VIF524219:VIF524222 VSB524219:VSB524222 WBX524219:WBX524222 WLT524219:WLT524222 WVP524219:WVP524222 H589755:H589758 JD589755:JD589758 SZ589755:SZ589758 ACV589755:ACV589758 AMR589755:AMR589758 AWN589755:AWN589758 BGJ589755:BGJ589758 BQF589755:BQF589758 CAB589755:CAB589758 CJX589755:CJX589758 CTT589755:CTT589758 DDP589755:DDP589758 DNL589755:DNL589758 DXH589755:DXH589758 EHD589755:EHD589758 EQZ589755:EQZ589758 FAV589755:FAV589758 FKR589755:FKR589758 FUN589755:FUN589758 GEJ589755:GEJ589758 GOF589755:GOF589758 GYB589755:GYB589758 HHX589755:HHX589758 HRT589755:HRT589758 IBP589755:IBP589758 ILL589755:ILL589758 IVH589755:IVH589758 JFD589755:JFD589758 JOZ589755:JOZ589758 JYV589755:JYV589758 KIR589755:KIR589758 KSN589755:KSN589758 LCJ589755:LCJ589758 LMF589755:LMF589758 LWB589755:LWB589758 MFX589755:MFX589758 MPT589755:MPT589758 MZP589755:MZP589758 NJL589755:NJL589758 NTH589755:NTH589758 ODD589755:ODD589758 OMZ589755:OMZ589758 OWV589755:OWV589758 PGR589755:PGR589758 PQN589755:PQN589758 QAJ589755:QAJ589758 QKF589755:QKF589758 QUB589755:QUB589758 RDX589755:RDX589758 RNT589755:RNT589758 RXP589755:RXP589758 SHL589755:SHL589758 SRH589755:SRH589758 TBD589755:TBD589758 TKZ589755:TKZ589758 TUV589755:TUV589758 UER589755:UER589758 UON589755:UON589758 UYJ589755:UYJ589758 VIF589755:VIF589758 VSB589755:VSB589758 WBX589755:WBX589758 WLT589755:WLT589758 WVP589755:WVP589758 H655291:H655294 JD655291:JD655294 SZ655291:SZ655294 ACV655291:ACV655294 AMR655291:AMR655294 AWN655291:AWN655294 BGJ655291:BGJ655294 BQF655291:BQF655294 CAB655291:CAB655294 CJX655291:CJX655294 CTT655291:CTT655294 DDP655291:DDP655294 DNL655291:DNL655294 DXH655291:DXH655294 EHD655291:EHD655294 EQZ655291:EQZ655294 FAV655291:FAV655294 FKR655291:FKR655294 FUN655291:FUN655294 GEJ655291:GEJ655294 GOF655291:GOF655294 GYB655291:GYB655294 HHX655291:HHX655294 HRT655291:HRT655294 IBP655291:IBP655294 ILL655291:ILL655294 IVH655291:IVH655294 JFD655291:JFD655294 JOZ655291:JOZ655294 JYV655291:JYV655294 KIR655291:KIR655294 KSN655291:KSN655294 LCJ655291:LCJ655294 LMF655291:LMF655294 LWB655291:LWB655294 MFX655291:MFX655294 MPT655291:MPT655294 MZP655291:MZP655294 NJL655291:NJL655294 NTH655291:NTH655294 ODD655291:ODD655294 OMZ655291:OMZ655294 OWV655291:OWV655294 PGR655291:PGR655294 PQN655291:PQN655294 QAJ655291:QAJ655294 QKF655291:QKF655294 QUB655291:QUB655294 RDX655291:RDX655294 RNT655291:RNT655294 RXP655291:RXP655294 SHL655291:SHL655294 SRH655291:SRH655294 TBD655291:TBD655294 TKZ655291:TKZ655294 TUV655291:TUV655294 UER655291:UER655294 UON655291:UON655294 UYJ655291:UYJ655294 VIF655291:VIF655294 VSB655291:VSB655294 WBX655291:WBX655294 WLT655291:WLT655294 WVP655291:WVP655294 H720827:H720830 JD720827:JD720830 SZ720827:SZ720830 ACV720827:ACV720830 AMR720827:AMR720830 AWN720827:AWN720830 BGJ720827:BGJ720830 BQF720827:BQF720830 CAB720827:CAB720830 CJX720827:CJX720830 CTT720827:CTT720830 DDP720827:DDP720830 DNL720827:DNL720830 DXH720827:DXH720830 EHD720827:EHD720830 EQZ720827:EQZ720830 FAV720827:FAV720830 FKR720827:FKR720830 FUN720827:FUN720830 GEJ720827:GEJ720830 GOF720827:GOF720830 GYB720827:GYB720830 HHX720827:HHX720830 HRT720827:HRT720830 IBP720827:IBP720830 ILL720827:ILL720830 IVH720827:IVH720830 JFD720827:JFD720830 JOZ720827:JOZ720830 JYV720827:JYV720830 KIR720827:KIR720830 KSN720827:KSN720830 LCJ720827:LCJ720830 LMF720827:LMF720830 LWB720827:LWB720830 MFX720827:MFX720830 MPT720827:MPT720830 MZP720827:MZP720830 NJL720827:NJL720830 NTH720827:NTH720830 ODD720827:ODD720830 OMZ720827:OMZ720830 OWV720827:OWV720830 PGR720827:PGR720830 PQN720827:PQN720830 QAJ720827:QAJ720830 QKF720827:QKF720830 QUB720827:QUB720830 RDX720827:RDX720830 RNT720827:RNT720830 RXP720827:RXP720830 SHL720827:SHL720830 SRH720827:SRH720830 TBD720827:TBD720830 TKZ720827:TKZ720830 TUV720827:TUV720830 UER720827:UER720830 UON720827:UON720830 UYJ720827:UYJ720830 VIF720827:VIF720830 VSB720827:VSB720830 WBX720827:WBX720830 WLT720827:WLT720830 WVP720827:WVP720830 H786363:H786366 JD786363:JD786366 SZ786363:SZ786366 ACV786363:ACV786366 AMR786363:AMR786366 AWN786363:AWN786366 BGJ786363:BGJ786366 BQF786363:BQF786366 CAB786363:CAB786366 CJX786363:CJX786366 CTT786363:CTT786366 DDP786363:DDP786366 DNL786363:DNL786366 DXH786363:DXH786366 EHD786363:EHD786366 EQZ786363:EQZ786366 FAV786363:FAV786366 FKR786363:FKR786366 FUN786363:FUN786366 GEJ786363:GEJ786366 GOF786363:GOF786366 GYB786363:GYB786366 HHX786363:HHX786366 HRT786363:HRT786366 IBP786363:IBP786366 ILL786363:ILL786366 IVH786363:IVH786366 JFD786363:JFD786366 JOZ786363:JOZ786366 JYV786363:JYV786366 KIR786363:KIR786366 KSN786363:KSN786366 LCJ786363:LCJ786366 LMF786363:LMF786366 LWB786363:LWB786366 MFX786363:MFX786366 MPT786363:MPT786366 MZP786363:MZP786366 NJL786363:NJL786366 NTH786363:NTH786366 ODD786363:ODD786366 OMZ786363:OMZ786366 OWV786363:OWV786366 PGR786363:PGR786366 PQN786363:PQN786366 QAJ786363:QAJ786366 QKF786363:QKF786366 QUB786363:QUB786366 RDX786363:RDX786366 RNT786363:RNT786366 RXP786363:RXP786366 SHL786363:SHL786366 SRH786363:SRH786366 TBD786363:TBD786366 TKZ786363:TKZ786366 TUV786363:TUV786366 UER786363:UER786366 UON786363:UON786366 UYJ786363:UYJ786366 VIF786363:VIF786366 VSB786363:VSB786366 WBX786363:WBX786366 WLT786363:WLT786366 WVP786363:WVP786366 H851899:H851902 JD851899:JD851902 SZ851899:SZ851902 ACV851899:ACV851902 AMR851899:AMR851902 AWN851899:AWN851902 BGJ851899:BGJ851902 BQF851899:BQF851902 CAB851899:CAB851902 CJX851899:CJX851902 CTT851899:CTT851902 DDP851899:DDP851902 DNL851899:DNL851902 DXH851899:DXH851902 EHD851899:EHD851902 EQZ851899:EQZ851902 FAV851899:FAV851902 FKR851899:FKR851902 FUN851899:FUN851902 GEJ851899:GEJ851902 GOF851899:GOF851902 GYB851899:GYB851902 HHX851899:HHX851902 HRT851899:HRT851902 IBP851899:IBP851902 ILL851899:ILL851902 IVH851899:IVH851902 JFD851899:JFD851902 JOZ851899:JOZ851902 JYV851899:JYV851902 KIR851899:KIR851902 KSN851899:KSN851902 LCJ851899:LCJ851902 LMF851899:LMF851902 LWB851899:LWB851902 MFX851899:MFX851902 MPT851899:MPT851902 MZP851899:MZP851902 NJL851899:NJL851902 NTH851899:NTH851902 ODD851899:ODD851902 OMZ851899:OMZ851902 OWV851899:OWV851902 PGR851899:PGR851902 PQN851899:PQN851902 QAJ851899:QAJ851902 QKF851899:QKF851902 QUB851899:QUB851902 RDX851899:RDX851902 RNT851899:RNT851902 RXP851899:RXP851902 SHL851899:SHL851902 SRH851899:SRH851902 TBD851899:TBD851902 TKZ851899:TKZ851902 TUV851899:TUV851902 UER851899:UER851902 UON851899:UON851902 UYJ851899:UYJ851902 VIF851899:VIF851902 VSB851899:VSB851902 WBX851899:WBX851902 WLT851899:WLT851902 WVP851899:WVP851902 H917435:H917438 JD917435:JD917438 SZ917435:SZ917438 ACV917435:ACV917438 AMR917435:AMR917438 AWN917435:AWN917438 BGJ917435:BGJ917438 BQF917435:BQF917438 CAB917435:CAB917438 CJX917435:CJX917438 CTT917435:CTT917438 DDP917435:DDP917438 DNL917435:DNL917438 DXH917435:DXH917438 EHD917435:EHD917438 EQZ917435:EQZ917438 FAV917435:FAV917438 FKR917435:FKR917438 FUN917435:FUN917438 GEJ917435:GEJ917438 GOF917435:GOF917438 GYB917435:GYB917438 HHX917435:HHX917438 HRT917435:HRT917438 IBP917435:IBP917438 ILL917435:ILL917438 IVH917435:IVH917438 JFD917435:JFD917438 JOZ917435:JOZ917438 JYV917435:JYV917438 KIR917435:KIR917438 KSN917435:KSN917438 LCJ917435:LCJ917438 LMF917435:LMF917438 LWB917435:LWB917438 MFX917435:MFX917438 MPT917435:MPT917438 MZP917435:MZP917438 NJL917435:NJL917438 NTH917435:NTH917438 ODD917435:ODD917438 OMZ917435:OMZ917438 OWV917435:OWV917438 PGR917435:PGR917438 PQN917435:PQN917438 QAJ917435:QAJ917438 QKF917435:QKF917438 QUB917435:QUB917438 RDX917435:RDX917438 RNT917435:RNT917438 RXP917435:RXP917438 SHL917435:SHL917438 SRH917435:SRH917438 TBD917435:TBD917438 TKZ917435:TKZ917438 TUV917435:TUV917438 UER917435:UER917438 UON917435:UON917438 UYJ917435:UYJ917438 VIF917435:VIF917438 VSB917435:VSB917438 WBX917435:WBX917438 WLT917435:WLT917438 WVP917435:WVP917438 H982971:H982974 JD982971:JD982974 SZ982971:SZ982974 ACV982971:ACV982974 AMR982971:AMR982974 AWN982971:AWN982974 BGJ982971:BGJ982974 BQF982971:BQF982974 CAB982971:CAB982974 CJX982971:CJX982974 CTT982971:CTT982974 DDP982971:DDP982974 DNL982971:DNL982974 DXH982971:DXH982974 EHD982971:EHD982974 EQZ982971:EQZ982974 FAV982971:FAV982974 FKR982971:FKR982974 FUN982971:FUN982974 GEJ982971:GEJ982974 GOF982971:GOF982974 GYB982971:GYB982974 HHX982971:HHX982974 HRT982971:HRT982974 IBP982971:IBP982974 ILL982971:ILL982974 IVH982971:IVH982974 JFD982971:JFD982974 JOZ982971:JOZ982974 JYV982971:JYV982974 KIR982971:KIR982974 KSN982971:KSN982974 LCJ982971:LCJ982974 LMF982971:LMF982974 LWB982971:LWB982974 MFX982971:MFX982974 MPT982971:MPT982974 MZP982971:MZP982974 NJL982971:NJL982974 NTH982971:NTH982974 ODD982971:ODD982974 OMZ982971:OMZ982974 OWV982971:OWV982974 PGR982971:PGR982974 PQN982971:PQN982974 QAJ982971:QAJ982974 QKF982971:QKF982974 QUB982971:QUB982974 RDX982971:RDX982974 RNT982971:RNT982974 RXP982971:RXP982974 SHL982971:SHL982974 SRH982971:SRH982974 TBD982971:TBD982974 TKZ982971:TKZ982974 TUV982971:TUV982974 UER982971:UER982974 UON982971:UON982974 UYJ982971:UYJ982974 VIF982971:VIF982974 VSB982971:VSB982974 WBX982971:WBX982974 WLT982971:WLT982974 WVP982971:WVP982974 C65467:D131001 IY65467:IZ131001 SU65467:SV131001 ACQ65467:ACR131001 AMM65467:AMN131001 AWI65467:AWJ131001 BGE65467:BGF131001 BQA65467:BQB131001 BZW65467:BZX131001 CJS65467:CJT131001 CTO65467:CTP131001 DDK65467:DDL131001 DNG65467:DNH131001 DXC65467:DXD131001 EGY65467:EGZ131001 EQU65467:EQV131001 FAQ65467:FAR131001 FKM65467:FKN131001 FUI65467:FUJ131001 GEE65467:GEF131001 GOA65467:GOB131001 GXW65467:GXX131001 HHS65467:HHT131001 HRO65467:HRP131001 IBK65467:IBL131001 ILG65467:ILH131001 IVC65467:IVD131001 JEY65467:JEZ131001 JOU65467:JOV131001 JYQ65467:JYR131001 KIM65467:KIN131001 KSI65467:KSJ131001 LCE65467:LCF131001 LMA65467:LMB131001 LVW65467:LVX131001 MFS65467:MFT131001 MPO65467:MPP131001 MZK65467:MZL131001 NJG65467:NJH131001 NTC65467:NTD131001 OCY65467:OCZ131001 OMU65467:OMV131001 OWQ65467:OWR131001 PGM65467:PGN131001 PQI65467:PQJ131001 QAE65467:QAF131001 QKA65467:QKB131001 QTW65467:QTX131001 RDS65467:RDT131001 RNO65467:RNP131001 RXK65467:RXL131001 SHG65467:SHH131001 SRC65467:SRD131001 TAY65467:TAZ131001 TKU65467:TKV131001 TUQ65467:TUR131001 UEM65467:UEN131001 UOI65467:UOJ131001 UYE65467:UYF131001 VIA65467:VIB131001 VRW65467:VRX131001 WBS65467:WBT131001 WLO65467:WLP131001 WVK65467:WVL131001 C131003:D196537 IY131003:IZ196537 SU131003:SV196537 ACQ131003:ACR196537 AMM131003:AMN196537 AWI131003:AWJ196537 BGE131003:BGF196537 BQA131003:BQB196537 BZW131003:BZX196537 CJS131003:CJT196537 CTO131003:CTP196537 DDK131003:DDL196537 DNG131003:DNH196537 DXC131003:DXD196537 EGY131003:EGZ196537 EQU131003:EQV196537 FAQ131003:FAR196537 FKM131003:FKN196537 FUI131003:FUJ196537 GEE131003:GEF196537 GOA131003:GOB196537 GXW131003:GXX196537 HHS131003:HHT196537 HRO131003:HRP196537 IBK131003:IBL196537 ILG131003:ILH196537 IVC131003:IVD196537 JEY131003:JEZ196537 JOU131003:JOV196537 JYQ131003:JYR196537 KIM131003:KIN196537 KSI131003:KSJ196537 LCE131003:LCF196537 LMA131003:LMB196537 LVW131003:LVX196537 MFS131003:MFT196537 MPO131003:MPP196537 MZK131003:MZL196537 NJG131003:NJH196537 NTC131003:NTD196537 OCY131003:OCZ196537 OMU131003:OMV196537 OWQ131003:OWR196537 PGM131003:PGN196537 PQI131003:PQJ196537 QAE131003:QAF196537 QKA131003:QKB196537 QTW131003:QTX196537 RDS131003:RDT196537 RNO131003:RNP196537 RXK131003:RXL196537 SHG131003:SHH196537 SRC131003:SRD196537 TAY131003:TAZ196537 TKU131003:TKV196537 TUQ131003:TUR196537 UEM131003:UEN196537 UOI131003:UOJ196537 UYE131003:UYF196537 VIA131003:VIB196537 VRW131003:VRX196537 WBS131003:WBT196537 WLO131003:WLP196537 WVK131003:WVL196537 C196539:D262073 IY196539:IZ262073 SU196539:SV262073 ACQ196539:ACR262073 AMM196539:AMN262073 AWI196539:AWJ262073 BGE196539:BGF262073 BQA196539:BQB262073 BZW196539:BZX262073 CJS196539:CJT262073 CTO196539:CTP262073 DDK196539:DDL262073 DNG196539:DNH262073 DXC196539:DXD262073 EGY196539:EGZ262073 EQU196539:EQV262073 FAQ196539:FAR262073 FKM196539:FKN262073 FUI196539:FUJ262073 GEE196539:GEF262073 GOA196539:GOB262073 GXW196539:GXX262073 HHS196539:HHT262073 HRO196539:HRP262073 IBK196539:IBL262073 ILG196539:ILH262073 IVC196539:IVD262073 JEY196539:JEZ262073 JOU196539:JOV262073 JYQ196539:JYR262073 KIM196539:KIN262073 KSI196539:KSJ262073 LCE196539:LCF262073 LMA196539:LMB262073 LVW196539:LVX262073 MFS196539:MFT262073 MPO196539:MPP262073 MZK196539:MZL262073 NJG196539:NJH262073 NTC196539:NTD262073 OCY196539:OCZ262073 OMU196539:OMV262073 OWQ196539:OWR262073 PGM196539:PGN262073 PQI196539:PQJ262073 QAE196539:QAF262073 QKA196539:QKB262073 QTW196539:QTX262073 RDS196539:RDT262073 RNO196539:RNP262073 RXK196539:RXL262073 SHG196539:SHH262073 SRC196539:SRD262073 TAY196539:TAZ262073 TKU196539:TKV262073 TUQ196539:TUR262073 UEM196539:UEN262073 UOI196539:UOJ262073 UYE196539:UYF262073 VIA196539:VIB262073 VRW196539:VRX262073 WBS196539:WBT262073 WLO196539:WLP262073 WVK196539:WVL262073 C262075:D327609 IY262075:IZ327609 SU262075:SV327609 ACQ262075:ACR327609 AMM262075:AMN327609 AWI262075:AWJ327609 BGE262075:BGF327609 BQA262075:BQB327609 BZW262075:BZX327609 CJS262075:CJT327609 CTO262075:CTP327609 DDK262075:DDL327609 DNG262075:DNH327609 DXC262075:DXD327609 EGY262075:EGZ327609 EQU262075:EQV327609 FAQ262075:FAR327609 FKM262075:FKN327609 FUI262075:FUJ327609 GEE262075:GEF327609 GOA262075:GOB327609 GXW262075:GXX327609 HHS262075:HHT327609 HRO262075:HRP327609 IBK262075:IBL327609 ILG262075:ILH327609 IVC262075:IVD327609 JEY262075:JEZ327609 JOU262075:JOV327609 JYQ262075:JYR327609 KIM262075:KIN327609 KSI262075:KSJ327609 LCE262075:LCF327609 LMA262075:LMB327609 LVW262075:LVX327609 MFS262075:MFT327609 MPO262075:MPP327609 MZK262075:MZL327609 NJG262075:NJH327609 NTC262075:NTD327609 OCY262075:OCZ327609 OMU262075:OMV327609 OWQ262075:OWR327609 PGM262075:PGN327609 PQI262075:PQJ327609 QAE262075:QAF327609 QKA262075:QKB327609 QTW262075:QTX327609 RDS262075:RDT327609 RNO262075:RNP327609 RXK262075:RXL327609 SHG262075:SHH327609 SRC262075:SRD327609 TAY262075:TAZ327609 TKU262075:TKV327609 TUQ262075:TUR327609 UEM262075:UEN327609 UOI262075:UOJ327609 UYE262075:UYF327609 VIA262075:VIB327609 VRW262075:VRX327609 WBS262075:WBT327609 WLO262075:WLP327609 WVK262075:WVL327609 C327611:D393145 IY327611:IZ393145 SU327611:SV393145 ACQ327611:ACR393145 AMM327611:AMN393145 AWI327611:AWJ393145 BGE327611:BGF393145 BQA327611:BQB393145 BZW327611:BZX393145 CJS327611:CJT393145 CTO327611:CTP393145 DDK327611:DDL393145 DNG327611:DNH393145 DXC327611:DXD393145 EGY327611:EGZ393145 EQU327611:EQV393145 FAQ327611:FAR393145 FKM327611:FKN393145 FUI327611:FUJ393145 GEE327611:GEF393145 GOA327611:GOB393145 GXW327611:GXX393145 HHS327611:HHT393145 HRO327611:HRP393145 IBK327611:IBL393145 ILG327611:ILH393145 IVC327611:IVD393145 JEY327611:JEZ393145 JOU327611:JOV393145 JYQ327611:JYR393145 KIM327611:KIN393145 KSI327611:KSJ393145 LCE327611:LCF393145 LMA327611:LMB393145 LVW327611:LVX393145 MFS327611:MFT393145 MPO327611:MPP393145 MZK327611:MZL393145 NJG327611:NJH393145 NTC327611:NTD393145 OCY327611:OCZ393145 OMU327611:OMV393145 OWQ327611:OWR393145 PGM327611:PGN393145 PQI327611:PQJ393145 QAE327611:QAF393145 QKA327611:QKB393145 QTW327611:QTX393145 RDS327611:RDT393145 RNO327611:RNP393145 RXK327611:RXL393145 SHG327611:SHH393145 SRC327611:SRD393145 TAY327611:TAZ393145 TKU327611:TKV393145 TUQ327611:TUR393145 UEM327611:UEN393145 UOI327611:UOJ393145 UYE327611:UYF393145 VIA327611:VIB393145 VRW327611:VRX393145 WBS327611:WBT393145 WLO327611:WLP393145 WVK327611:WVL393145 C393147:D458681 IY393147:IZ458681 SU393147:SV458681 ACQ393147:ACR458681 AMM393147:AMN458681 AWI393147:AWJ458681 BGE393147:BGF458681 BQA393147:BQB458681 BZW393147:BZX458681 CJS393147:CJT458681 CTO393147:CTP458681 DDK393147:DDL458681 DNG393147:DNH458681 DXC393147:DXD458681 EGY393147:EGZ458681 EQU393147:EQV458681 FAQ393147:FAR458681 FKM393147:FKN458681 FUI393147:FUJ458681 GEE393147:GEF458681 GOA393147:GOB458681 GXW393147:GXX458681 HHS393147:HHT458681 HRO393147:HRP458681 IBK393147:IBL458681 ILG393147:ILH458681 IVC393147:IVD458681 JEY393147:JEZ458681 JOU393147:JOV458681 JYQ393147:JYR458681 KIM393147:KIN458681 KSI393147:KSJ458681 LCE393147:LCF458681 LMA393147:LMB458681 LVW393147:LVX458681 MFS393147:MFT458681 MPO393147:MPP458681 MZK393147:MZL458681 NJG393147:NJH458681 NTC393147:NTD458681 OCY393147:OCZ458681 OMU393147:OMV458681 OWQ393147:OWR458681 PGM393147:PGN458681 PQI393147:PQJ458681 QAE393147:QAF458681 QKA393147:QKB458681 QTW393147:QTX458681 RDS393147:RDT458681 RNO393147:RNP458681 RXK393147:RXL458681 SHG393147:SHH458681 SRC393147:SRD458681 TAY393147:TAZ458681 TKU393147:TKV458681 TUQ393147:TUR458681 UEM393147:UEN458681 UOI393147:UOJ458681 UYE393147:UYF458681 VIA393147:VIB458681 VRW393147:VRX458681 WBS393147:WBT458681 WLO393147:WLP458681 WVK393147:WVL458681 C458683:D524217 IY458683:IZ524217 SU458683:SV524217 ACQ458683:ACR524217 AMM458683:AMN524217 AWI458683:AWJ524217 BGE458683:BGF524217 BQA458683:BQB524217 BZW458683:BZX524217 CJS458683:CJT524217 CTO458683:CTP524217 DDK458683:DDL524217 DNG458683:DNH524217 DXC458683:DXD524217 EGY458683:EGZ524217 EQU458683:EQV524217 FAQ458683:FAR524217 FKM458683:FKN524217 FUI458683:FUJ524217 GEE458683:GEF524217 GOA458683:GOB524217 GXW458683:GXX524217 HHS458683:HHT524217 HRO458683:HRP524217 IBK458683:IBL524217 ILG458683:ILH524217 IVC458683:IVD524217 JEY458683:JEZ524217 JOU458683:JOV524217 JYQ458683:JYR524217 KIM458683:KIN524217 KSI458683:KSJ524217 LCE458683:LCF524217 LMA458683:LMB524217 LVW458683:LVX524217 MFS458683:MFT524217 MPO458683:MPP524217 MZK458683:MZL524217 NJG458683:NJH524217 NTC458683:NTD524217 OCY458683:OCZ524217 OMU458683:OMV524217 OWQ458683:OWR524217 PGM458683:PGN524217 PQI458683:PQJ524217 QAE458683:QAF524217 QKA458683:QKB524217 QTW458683:QTX524217 RDS458683:RDT524217 RNO458683:RNP524217 RXK458683:RXL524217 SHG458683:SHH524217 SRC458683:SRD524217 TAY458683:TAZ524217 TKU458683:TKV524217 TUQ458683:TUR524217 UEM458683:UEN524217 UOI458683:UOJ524217 UYE458683:UYF524217 VIA458683:VIB524217 VRW458683:VRX524217 WBS458683:WBT524217 WLO458683:WLP524217 WVK458683:WVL524217 C524219:D589753 IY524219:IZ589753 SU524219:SV589753 ACQ524219:ACR589753 AMM524219:AMN589753 AWI524219:AWJ589753 BGE524219:BGF589753 BQA524219:BQB589753 BZW524219:BZX589753 CJS524219:CJT589753 CTO524219:CTP589753 DDK524219:DDL589753 DNG524219:DNH589753 DXC524219:DXD589753 EGY524219:EGZ589753 EQU524219:EQV589753 FAQ524219:FAR589753 FKM524219:FKN589753 FUI524219:FUJ589753 GEE524219:GEF589753 GOA524219:GOB589753 GXW524219:GXX589753 HHS524219:HHT589753 HRO524219:HRP589753 IBK524219:IBL589753 ILG524219:ILH589753 IVC524219:IVD589753 JEY524219:JEZ589753 JOU524219:JOV589753 JYQ524219:JYR589753 KIM524219:KIN589753 KSI524219:KSJ589753 LCE524219:LCF589753 LMA524219:LMB589753 LVW524219:LVX589753 MFS524219:MFT589753 MPO524219:MPP589753 MZK524219:MZL589753 NJG524219:NJH589753 NTC524219:NTD589753 OCY524219:OCZ589753 OMU524219:OMV589753 OWQ524219:OWR589753 PGM524219:PGN589753 PQI524219:PQJ589753 QAE524219:QAF589753 QKA524219:QKB589753 QTW524219:QTX589753 RDS524219:RDT589753 RNO524219:RNP589753 RXK524219:RXL589753 SHG524219:SHH589753 SRC524219:SRD589753 TAY524219:TAZ589753 TKU524219:TKV589753 TUQ524219:TUR589753 UEM524219:UEN589753 UOI524219:UOJ589753 UYE524219:UYF589753 VIA524219:VIB589753 VRW524219:VRX589753 WBS524219:WBT589753 WLO524219:WLP589753 WVK524219:WVL589753 C589755:D655289 IY589755:IZ655289 SU589755:SV655289 ACQ589755:ACR655289 AMM589755:AMN655289 AWI589755:AWJ655289 BGE589755:BGF655289 BQA589755:BQB655289 BZW589755:BZX655289 CJS589755:CJT655289 CTO589755:CTP655289 DDK589755:DDL655289 DNG589755:DNH655289 DXC589755:DXD655289 EGY589755:EGZ655289 EQU589755:EQV655289 FAQ589755:FAR655289 FKM589755:FKN655289 FUI589755:FUJ655289 GEE589755:GEF655289 GOA589755:GOB655289 GXW589755:GXX655289 HHS589755:HHT655289 HRO589755:HRP655289 IBK589755:IBL655289 ILG589755:ILH655289 IVC589755:IVD655289 JEY589755:JEZ655289 JOU589755:JOV655289 JYQ589755:JYR655289 KIM589755:KIN655289 KSI589755:KSJ655289 LCE589755:LCF655289 LMA589755:LMB655289 LVW589755:LVX655289 MFS589755:MFT655289 MPO589755:MPP655289 MZK589755:MZL655289 NJG589755:NJH655289 NTC589755:NTD655289 OCY589755:OCZ655289 OMU589755:OMV655289 OWQ589755:OWR655289 PGM589755:PGN655289 PQI589755:PQJ655289 QAE589755:QAF655289 QKA589755:QKB655289 QTW589755:QTX655289 RDS589755:RDT655289 RNO589755:RNP655289 RXK589755:RXL655289 SHG589755:SHH655289 SRC589755:SRD655289 TAY589755:TAZ655289 TKU589755:TKV655289 TUQ589755:TUR655289 UEM589755:UEN655289 UOI589755:UOJ655289 UYE589755:UYF655289 VIA589755:VIB655289 VRW589755:VRX655289 WBS589755:WBT655289 WLO589755:WLP655289 WVK589755:WVL655289 C655291:D720825 IY655291:IZ720825 SU655291:SV720825 ACQ655291:ACR720825 AMM655291:AMN720825 AWI655291:AWJ720825 BGE655291:BGF720825 BQA655291:BQB720825 BZW655291:BZX720825 CJS655291:CJT720825 CTO655291:CTP720825 DDK655291:DDL720825 DNG655291:DNH720825 DXC655291:DXD720825 EGY655291:EGZ720825 EQU655291:EQV720825 FAQ655291:FAR720825 FKM655291:FKN720825 FUI655291:FUJ720825 GEE655291:GEF720825 GOA655291:GOB720825 GXW655291:GXX720825 HHS655291:HHT720825 HRO655291:HRP720825 IBK655291:IBL720825 ILG655291:ILH720825 IVC655291:IVD720825 JEY655291:JEZ720825 JOU655291:JOV720825 JYQ655291:JYR720825 KIM655291:KIN720825 KSI655291:KSJ720825 LCE655291:LCF720825 LMA655291:LMB720825 LVW655291:LVX720825 MFS655291:MFT720825 MPO655291:MPP720825 MZK655291:MZL720825 NJG655291:NJH720825 NTC655291:NTD720825 OCY655291:OCZ720825 OMU655291:OMV720825 OWQ655291:OWR720825 PGM655291:PGN720825 PQI655291:PQJ720825 QAE655291:QAF720825 QKA655291:QKB720825 QTW655291:QTX720825 RDS655291:RDT720825 RNO655291:RNP720825 RXK655291:RXL720825 SHG655291:SHH720825 SRC655291:SRD720825 TAY655291:TAZ720825 TKU655291:TKV720825 TUQ655291:TUR720825 UEM655291:UEN720825 UOI655291:UOJ720825 UYE655291:UYF720825 VIA655291:VIB720825 VRW655291:VRX720825 WBS655291:WBT720825 WLO655291:WLP720825 WVK655291:WVL720825 C720827:D786361 IY720827:IZ786361 SU720827:SV786361 ACQ720827:ACR786361 AMM720827:AMN786361 AWI720827:AWJ786361 BGE720827:BGF786361 BQA720827:BQB786361 BZW720827:BZX786361 CJS720827:CJT786361 CTO720827:CTP786361 DDK720827:DDL786361 DNG720827:DNH786361 DXC720827:DXD786361 EGY720827:EGZ786361 EQU720827:EQV786361 FAQ720827:FAR786361 FKM720827:FKN786361 FUI720827:FUJ786361 GEE720827:GEF786361 GOA720827:GOB786361 GXW720827:GXX786361 HHS720827:HHT786361 HRO720827:HRP786361 IBK720827:IBL786361 ILG720827:ILH786361 IVC720827:IVD786361 JEY720827:JEZ786361 JOU720827:JOV786361 JYQ720827:JYR786361 KIM720827:KIN786361 KSI720827:KSJ786361 LCE720827:LCF786361 LMA720827:LMB786361 LVW720827:LVX786361 MFS720827:MFT786361 MPO720827:MPP786361 MZK720827:MZL786361 NJG720827:NJH786361 NTC720827:NTD786361 OCY720827:OCZ786361 OMU720827:OMV786361 OWQ720827:OWR786361 PGM720827:PGN786361 PQI720827:PQJ786361 QAE720827:QAF786361 QKA720827:QKB786361 QTW720827:QTX786361 RDS720827:RDT786361 RNO720827:RNP786361 RXK720827:RXL786361 SHG720827:SHH786361 SRC720827:SRD786361 TAY720827:TAZ786361 TKU720827:TKV786361 TUQ720827:TUR786361 UEM720827:UEN786361 UOI720827:UOJ786361 UYE720827:UYF786361 VIA720827:VIB786361 VRW720827:VRX786361 WBS720827:WBT786361 WLO720827:WLP786361 WVK720827:WVL786361 C786363:D851897 IY786363:IZ851897 SU786363:SV851897 ACQ786363:ACR851897 AMM786363:AMN851897 AWI786363:AWJ851897 BGE786363:BGF851897 BQA786363:BQB851897 BZW786363:BZX851897 CJS786363:CJT851897 CTO786363:CTP851897 DDK786363:DDL851897 DNG786363:DNH851897 DXC786363:DXD851897 EGY786363:EGZ851897 EQU786363:EQV851897 FAQ786363:FAR851897 FKM786363:FKN851897 FUI786363:FUJ851897 GEE786363:GEF851897 GOA786363:GOB851897 GXW786363:GXX851897 HHS786363:HHT851897 HRO786363:HRP851897 IBK786363:IBL851897 ILG786363:ILH851897 IVC786363:IVD851897 JEY786363:JEZ851897 JOU786363:JOV851897 JYQ786363:JYR851897 KIM786363:KIN851897 KSI786363:KSJ851897 LCE786363:LCF851897 LMA786363:LMB851897 LVW786363:LVX851897 MFS786363:MFT851897 MPO786363:MPP851897 MZK786363:MZL851897 NJG786363:NJH851897 NTC786363:NTD851897 OCY786363:OCZ851897 OMU786363:OMV851897 OWQ786363:OWR851897 PGM786363:PGN851897 PQI786363:PQJ851897 QAE786363:QAF851897 QKA786363:QKB851897 QTW786363:QTX851897 RDS786363:RDT851897 RNO786363:RNP851897 RXK786363:RXL851897 SHG786363:SHH851897 SRC786363:SRD851897 TAY786363:TAZ851897 TKU786363:TKV851897 TUQ786363:TUR851897 UEM786363:UEN851897 UOI786363:UOJ851897 UYE786363:UYF851897 VIA786363:VIB851897 VRW786363:VRX851897 WBS786363:WBT851897 WLO786363:WLP851897 WVK786363:WVL851897 C851899:D917433 IY851899:IZ917433 SU851899:SV917433 ACQ851899:ACR917433 AMM851899:AMN917433 AWI851899:AWJ917433 BGE851899:BGF917433 BQA851899:BQB917433 BZW851899:BZX917433 CJS851899:CJT917433 CTO851899:CTP917433 DDK851899:DDL917433 DNG851899:DNH917433 DXC851899:DXD917433 EGY851899:EGZ917433 EQU851899:EQV917433 FAQ851899:FAR917433 FKM851899:FKN917433 FUI851899:FUJ917433 GEE851899:GEF917433 GOA851899:GOB917433 GXW851899:GXX917433 HHS851899:HHT917433 HRO851899:HRP917433 IBK851899:IBL917433 ILG851899:ILH917433 IVC851899:IVD917433 JEY851899:JEZ917433 JOU851899:JOV917433 JYQ851899:JYR917433 KIM851899:KIN917433 KSI851899:KSJ917433 LCE851899:LCF917433 LMA851899:LMB917433 LVW851899:LVX917433 MFS851899:MFT917433 MPO851899:MPP917433 MZK851899:MZL917433 NJG851899:NJH917433 NTC851899:NTD917433 OCY851899:OCZ917433 OMU851899:OMV917433 OWQ851899:OWR917433 PGM851899:PGN917433 PQI851899:PQJ917433 QAE851899:QAF917433 QKA851899:QKB917433 QTW851899:QTX917433 RDS851899:RDT917433 RNO851899:RNP917433 RXK851899:RXL917433 SHG851899:SHH917433 SRC851899:SRD917433 TAY851899:TAZ917433 TKU851899:TKV917433 TUQ851899:TUR917433 UEM851899:UEN917433 UOI851899:UOJ917433 UYE851899:UYF917433 VIA851899:VIB917433 VRW851899:VRX917433 WBS851899:WBT917433 WLO851899:WLP917433 WVK851899:WVL917433 C917435:D982969 IY917435:IZ982969 SU917435:SV982969 ACQ917435:ACR982969 AMM917435:AMN982969 AWI917435:AWJ982969 BGE917435:BGF982969 BQA917435:BQB982969 BZW917435:BZX982969 CJS917435:CJT982969 CTO917435:CTP982969 DDK917435:DDL982969 DNG917435:DNH982969 DXC917435:DXD982969 EGY917435:EGZ982969 EQU917435:EQV982969 FAQ917435:FAR982969 FKM917435:FKN982969 FUI917435:FUJ982969 GEE917435:GEF982969 GOA917435:GOB982969 GXW917435:GXX982969 HHS917435:HHT982969 HRO917435:HRP982969 IBK917435:IBL982969 ILG917435:ILH982969 IVC917435:IVD982969 JEY917435:JEZ982969 JOU917435:JOV982969 JYQ917435:JYR982969 KIM917435:KIN982969 KSI917435:KSJ982969 LCE917435:LCF982969 LMA917435:LMB982969 LVW917435:LVX982969 MFS917435:MFT982969 MPO917435:MPP982969 MZK917435:MZL982969 NJG917435:NJH982969 NTC917435:NTD982969 OCY917435:OCZ982969 OMU917435:OMV982969 OWQ917435:OWR982969 PGM917435:PGN982969 PQI917435:PQJ982969 QAE917435:QAF982969 QKA917435:QKB982969 QTW917435:QTX982969 RDS917435:RDT982969 RNO917435:RNP982969 RXK917435:RXL982969 SHG917435:SHH982969 SRC917435:SRD982969 TAY917435:TAZ982969 TKU917435:TKV982969 TUQ917435:TUR982969 UEM917435:UEN982969 UOI917435:UOJ982969 UYE917435:UYF982969 VIA917435:VIB982969 VRW917435:VRX982969 WBS917435:WBT982969 WLO917435:WLP982969 WVK917435:WVL982969 C982971:D1048576 IY982971:IZ1048576 SU982971:SV1048576 ACQ982971:ACR1048576 AMM982971:AMN1048576 AWI982971:AWJ1048576 BGE982971:BGF1048576 BQA982971:BQB1048576 BZW982971:BZX1048576 CJS982971:CJT1048576 CTO982971:CTP1048576 DDK982971:DDL1048576 DNG982971:DNH1048576 DXC982971:DXD1048576 EGY982971:EGZ1048576 EQU982971:EQV1048576 FAQ982971:FAR1048576 FKM982971:FKN1048576 FUI982971:FUJ1048576 GEE982971:GEF1048576 GOA982971:GOB1048576 GXW982971:GXX1048576 HHS982971:HHT1048576 HRO982971:HRP1048576 IBK982971:IBL1048576 ILG982971:ILH1048576 IVC982971:IVD1048576 JEY982971:JEZ1048576 JOU982971:JOV1048576 JYQ982971:JYR1048576 KIM982971:KIN1048576 KSI982971:KSJ1048576 LCE982971:LCF1048576 LMA982971:LMB1048576 LVW982971:LVX1048576 MFS982971:MFT1048576 MPO982971:MPP1048576 MZK982971:MZL1048576 NJG982971:NJH1048576 NTC982971:NTD1048576 OCY982971:OCZ1048576 OMU982971:OMV1048576 OWQ982971:OWR1048576 PGM982971:PGN1048576 PQI982971:PQJ1048576 QAE982971:QAF1048576 QKA982971:QKB1048576 QTW982971:QTX1048576 RDS982971:RDT1048576 RNO982971:RNP1048576 RXK982971:RXL1048576 SHG982971:SHH1048576 SRC982971:SRD1048576 TAY982971:TAZ1048576 TKU982971:TKV1048576 TUQ982971:TUR1048576 UEM982971:UEN1048576 UOI982971:UOJ1048576 UYE982971:UYF1048576 VIA982971:VIB1048576 VRW982971:VRX1048576 WBS982971:WBT1048576 WLO982971:WLP1048576 WVK982971:WVL1048576 H65472:J65513 JD65472:JF65513 SZ65472:TB65513 ACV65472:ACX65513 AMR65472:AMT65513 AWN65472:AWP65513 BGJ65472:BGL65513 BQF65472:BQH65513 CAB65472:CAD65513 CJX65472:CJZ65513 CTT65472:CTV65513 DDP65472:DDR65513 DNL65472:DNN65513 DXH65472:DXJ65513 EHD65472:EHF65513 EQZ65472:ERB65513 FAV65472:FAX65513 FKR65472:FKT65513 FUN65472:FUP65513 GEJ65472:GEL65513 GOF65472:GOH65513 GYB65472:GYD65513 HHX65472:HHZ65513 HRT65472:HRV65513 IBP65472:IBR65513 ILL65472:ILN65513 IVH65472:IVJ65513 JFD65472:JFF65513 JOZ65472:JPB65513 JYV65472:JYX65513 KIR65472:KIT65513 KSN65472:KSP65513 LCJ65472:LCL65513 LMF65472:LMH65513 LWB65472:LWD65513 MFX65472:MFZ65513 MPT65472:MPV65513 MZP65472:MZR65513 NJL65472:NJN65513 NTH65472:NTJ65513 ODD65472:ODF65513 OMZ65472:ONB65513 OWV65472:OWX65513 PGR65472:PGT65513 PQN65472:PQP65513 QAJ65472:QAL65513 QKF65472:QKH65513 QUB65472:QUD65513 RDX65472:RDZ65513 RNT65472:RNV65513 RXP65472:RXR65513 SHL65472:SHN65513 SRH65472:SRJ65513 TBD65472:TBF65513 TKZ65472:TLB65513 TUV65472:TUX65513 UER65472:UET65513 UON65472:UOP65513 UYJ65472:UYL65513 VIF65472:VIH65513 VSB65472:VSD65513 WBX65472:WBZ65513 WLT65472:WLV65513 WVP65472:WVR65513 H131008:J131049 JD131008:JF131049 SZ131008:TB131049 ACV131008:ACX131049 AMR131008:AMT131049 AWN131008:AWP131049 BGJ131008:BGL131049 BQF131008:BQH131049 CAB131008:CAD131049 CJX131008:CJZ131049 CTT131008:CTV131049 DDP131008:DDR131049 DNL131008:DNN131049 DXH131008:DXJ131049 EHD131008:EHF131049 EQZ131008:ERB131049 FAV131008:FAX131049 FKR131008:FKT131049 FUN131008:FUP131049 GEJ131008:GEL131049 GOF131008:GOH131049 GYB131008:GYD131049 HHX131008:HHZ131049 HRT131008:HRV131049 IBP131008:IBR131049 ILL131008:ILN131049 IVH131008:IVJ131049 JFD131008:JFF131049 JOZ131008:JPB131049 JYV131008:JYX131049 KIR131008:KIT131049 KSN131008:KSP131049 LCJ131008:LCL131049 LMF131008:LMH131049 LWB131008:LWD131049 MFX131008:MFZ131049 MPT131008:MPV131049 MZP131008:MZR131049 NJL131008:NJN131049 NTH131008:NTJ131049 ODD131008:ODF131049 OMZ131008:ONB131049 OWV131008:OWX131049 PGR131008:PGT131049 PQN131008:PQP131049 QAJ131008:QAL131049 QKF131008:QKH131049 QUB131008:QUD131049 RDX131008:RDZ131049 RNT131008:RNV131049 RXP131008:RXR131049 SHL131008:SHN131049 SRH131008:SRJ131049 TBD131008:TBF131049 TKZ131008:TLB131049 TUV131008:TUX131049 UER131008:UET131049 UON131008:UOP131049 UYJ131008:UYL131049 VIF131008:VIH131049 VSB131008:VSD131049 WBX131008:WBZ131049 WLT131008:WLV131049 WVP131008:WVR131049 H196544:J196585 JD196544:JF196585 SZ196544:TB196585 ACV196544:ACX196585 AMR196544:AMT196585 AWN196544:AWP196585 BGJ196544:BGL196585 BQF196544:BQH196585 CAB196544:CAD196585 CJX196544:CJZ196585 CTT196544:CTV196585 DDP196544:DDR196585 DNL196544:DNN196585 DXH196544:DXJ196585 EHD196544:EHF196585 EQZ196544:ERB196585 FAV196544:FAX196585 FKR196544:FKT196585 FUN196544:FUP196585 GEJ196544:GEL196585 GOF196544:GOH196585 GYB196544:GYD196585 HHX196544:HHZ196585 HRT196544:HRV196585 IBP196544:IBR196585 ILL196544:ILN196585 IVH196544:IVJ196585 JFD196544:JFF196585 JOZ196544:JPB196585 JYV196544:JYX196585 KIR196544:KIT196585 KSN196544:KSP196585 LCJ196544:LCL196585 LMF196544:LMH196585 LWB196544:LWD196585 MFX196544:MFZ196585 MPT196544:MPV196585 MZP196544:MZR196585 NJL196544:NJN196585 NTH196544:NTJ196585 ODD196544:ODF196585 OMZ196544:ONB196585 OWV196544:OWX196585 PGR196544:PGT196585 PQN196544:PQP196585 QAJ196544:QAL196585 QKF196544:QKH196585 QUB196544:QUD196585 RDX196544:RDZ196585 RNT196544:RNV196585 RXP196544:RXR196585 SHL196544:SHN196585 SRH196544:SRJ196585 TBD196544:TBF196585 TKZ196544:TLB196585 TUV196544:TUX196585 UER196544:UET196585 UON196544:UOP196585 UYJ196544:UYL196585 VIF196544:VIH196585 VSB196544:VSD196585 WBX196544:WBZ196585 WLT196544:WLV196585 WVP196544:WVR196585 H262080:J262121 JD262080:JF262121 SZ262080:TB262121 ACV262080:ACX262121 AMR262080:AMT262121 AWN262080:AWP262121 BGJ262080:BGL262121 BQF262080:BQH262121 CAB262080:CAD262121 CJX262080:CJZ262121 CTT262080:CTV262121 DDP262080:DDR262121 DNL262080:DNN262121 DXH262080:DXJ262121 EHD262080:EHF262121 EQZ262080:ERB262121 FAV262080:FAX262121 FKR262080:FKT262121 FUN262080:FUP262121 GEJ262080:GEL262121 GOF262080:GOH262121 GYB262080:GYD262121 HHX262080:HHZ262121 HRT262080:HRV262121 IBP262080:IBR262121 ILL262080:ILN262121 IVH262080:IVJ262121 JFD262080:JFF262121 JOZ262080:JPB262121 JYV262080:JYX262121 KIR262080:KIT262121 KSN262080:KSP262121 LCJ262080:LCL262121 LMF262080:LMH262121 LWB262080:LWD262121 MFX262080:MFZ262121 MPT262080:MPV262121 MZP262080:MZR262121 NJL262080:NJN262121 NTH262080:NTJ262121 ODD262080:ODF262121 OMZ262080:ONB262121 OWV262080:OWX262121 PGR262080:PGT262121 PQN262080:PQP262121 QAJ262080:QAL262121 QKF262080:QKH262121 QUB262080:QUD262121 RDX262080:RDZ262121 RNT262080:RNV262121 RXP262080:RXR262121 SHL262080:SHN262121 SRH262080:SRJ262121 TBD262080:TBF262121 TKZ262080:TLB262121 TUV262080:TUX262121 UER262080:UET262121 UON262080:UOP262121 UYJ262080:UYL262121 VIF262080:VIH262121 VSB262080:VSD262121 WBX262080:WBZ262121 WLT262080:WLV262121 WVP262080:WVR262121 H327616:J327657 JD327616:JF327657 SZ327616:TB327657 ACV327616:ACX327657 AMR327616:AMT327657 AWN327616:AWP327657 BGJ327616:BGL327657 BQF327616:BQH327657 CAB327616:CAD327657 CJX327616:CJZ327657 CTT327616:CTV327657 DDP327616:DDR327657 DNL327616:DNN327657 DXH327616:DXJ327657 EHD327616:EHF327657 EQZ327616:ERB327657 FAV327616:FAX327657 FKR327616:FKT327657 FUN327616:FUP327657 GEJ327616:GEL327657 GOF327616:GOH327657 GYB327616:GYD327657 HHX327616:HHZ327657 HRT327616:HRV327657 IBP327616:IBR327657 ILL327616:ILN327657 IVH327616:IVJ327657 JFD327616:JFF327657 JOZ327616:JPB327657 JYV327616:JYX327657 KIR327616:KIT327657 KSN327616:KSP327657 LCJ327616:LCL327657 LMF327616:LMH327657 LWB327616:LWD327657 MFX327616:MFZ327657 MPT327616:MPV327657 MZP327616:MZR327657 NJL327616:NJN327657 NTH327616:NTJ327657 ODD327616:ODF327657 OMZ327616:ONB327657 OWV327616:OWX327657 PGR327616:PGT327657 PQN327616:PQP327657 QAJ327616:QAL327657 QKF327616:QKH327657 QUB327616:QUD327657 RDX327616:RDZ327657 RNT327616:RNV327657 RXP327616:RXR327657 SHL327616:SHN327657 SRH327616:SRJ327657 TBD327616:TBF327657 TKZ327616:TLB327657 TUV327616:TUX327657 UER327616:UET327657 UON327616:UOP327657 UYJ327616:UYL327657 VIF327616:VIH327657 VSB327616:VSD327657 WBX327616:WBZ327657 WLT327616:WLV327657 WVP327616:WVR327657 H393152:J393193 JD393152:JF393193 SZ393152:TB393193 ACV393152:ACX393193 AMR393152:AMT393193 AWN393152:AWP393193 BGJ393152:BGL393193 BQF393152:BQH393193 CAB393152:CAD393193 CJX393152:CJZ393193 CTT393152:CTV393193 DDP393152:DDR393193 DNL393152:DNN393193 DXH393152:DXJ393193 EHD393152:EHF393193 EQZ393152:ERB393193 FAV393152:FAX393193 FKR393152:FKT393193 FUN393152:FUP393193 GEJ393152:GEL393193 GOF393152:GOH393193 GYB393152:GYD393193 HHX393152:HHZ393193 HRT393152:HRV393193 IBP393152:IBR393193 ILL393152:ILN393193 IVH393152:IVJ393193 JFD393152:JFF393193 JOZ393152:JPB393193 JYV393152:JYX393193 KIR393152:KIT393193 KSN393152:KSP393193 LCJ393152:LCL393193 LMF393152:LMH393193 LWB393152:LWD393193 MFX393152:MFZ393193 MPT393152:MPV393193 MZP393152:MZR393193 NJL393152:NJN393193 NTH393152:NTJ393193 ODD393152:ODF393193 OMZ393152:ONB393193 OWV393152:OWX393193 PGR393152:PGT393193 PQN393152:PQP393193 QAJ393152:QAL393193 QKF393152:QKH393193 QUB393152:QUD393193 RDX393152:RDZ393193 RNT393152:RNV393193 RXP393152:RXR393193 SHL393152:SHN393193 SRH393152:SRJ393193 TBD393152:TBF393193 TKZ393152:TLB393193 TUV393152:TUX393193 UER393152:UET393193 UON393152:UOP393193 UYJ393152:UYL393193 VIF393152:VIH393193 VSB393152:VSD393193 WBX393152:WBZ393193 WLT393152:WLV393193 WVP393152:WVR393193 H458688:J458729 JD458688:JF458729 SZ458688:TB458729 ACV458688:ACX458729 AMR458688:AMT458729 AWN458688:AWP458729 BGJ458688:BGL458729 BQF458688:BQH458729 CAB458688:CAD458729 CJX458688:CJZ458729 CTT458688:CTV458729 DDP458688:DDR458729 DNL458688:DNN458729 DXH458688:DXJ458729 EHD458688:EHF458729 EQZ458688:ERB458729 FAV458688:FAX458729 FKR458688:FKT458729 FUN458688:FUP458729 GEJ458688:GEL458729 GOF458688:GOH458729 GYB458688:GYD458729 HHX458688:HHZ458729 HRT458688:HRV458729 IBP458688:IBR458729 ILL458688:ILN458729 IVH458688:IVJ458729 JFD458688:JFF458729 JOZ458688:JPB458729 JYV458688:JYX458729 KIR458688:KIT458729 KSN458688:KSP458729 LCJ458688:LCL458729 LMF458688:LMH458729 LWB458688:LWD458729 MFX458688:MFZ458729 MPT458688:MPV458729 MZP458688:MZR458729 NJL458688:NJN458729 NTH458688:NTJ458729 ODD458688:ODF458729 OMZ458688:ONB458729 OWV458688:OWX458729 PGR458688:PGT458729 PQN458688:PQP458729 QAJ458688:QAL458729 QKF458688:QKH458729 QUB458688:QUD458729 RDX458688:RDZ458729 RNT458688:RNV458729 RXP458688:RXR458729 SHL458688:SHN458729 SRH458688:SRJ458729 TBD458688:TBF458729 TKZ458688:TLB458729 TUV458688:TUX458729 UER458688:UET458729 UON458688:UOP458729 UYJ458688:UYL458729 VIF458688:VIH458729 VSB458688:VSD458729 WBX458688:WBZ458729 WLT458688:WLV458729 WVP458688:WVR458729 H524224:J524265 JD524224:JF524265 SZ524224:TB524265 ACV524224:ACX524265 AMR524224:AMT524265 AWN524224:AWP524265 BGJ524224:BGL524265 BQF524224:BQH524265 CAB524224:CAD524265 CJX524224:CJZ524265 CTT524224:CTV524265 DDP524224:DDR524265 DNL524224:DNN524265 DXH524224:DXJ524265 EHD524224:EHF524265 EQZ524224:ERB524265 FAV524224:FAX524265 FKR524224:FKT524265 FUN524224:FUP524265 GEJ524224:GEL524265 GOF524224:GOH524265 GYB524224:GYD524265 HHX524224:HHZ524265 HRT524224:HRV524265 IBP524224:IBR524265 ILL524224:ILN524265 IVH524224:IVJ524265 JFD524224:JFF524265 JOZ524224:JPB524265 JYV524224:JYX524265 KIR524224:KIT524265 KSN524224:KSP524265 LCJ524224:LCL524265 LMF524224:LMH524265 LWB524224:LWD524265 MFX524224:MFZ524265 MPT524224:MPV524265 MZP524224:MZR524265 NJL524224:NJN524265 NTH524224:NTJ524265 ODD524224:ODF524265 OMZ524224:ONB524265 OWV524224:OWX524265 PGR524224:PGT524265 PQN524224:PQP524265 QAJ524224:QAL524265 QKF524224:QKH524265 QUB524224:QUD524265 RDX524224:RDZ524265 RNT524224:RNV524265 RXP524224:RXR524265 SHL524224:SHN524265 SRH524224:SRJ524265 TBD524224:TBF524265 TKZ524224:TLB524265 TUV524224:TUX524265 UER524224:UET524265 UON524224:UOP524265 UYJ524224:UYL524265 VIF524224:VIH524265 VSB524224:VSD524265 WBX524224:WBZ524265 WLT524224:WLV524265 WVP524224:WVR524265 H589760:J589801 JD589760:JF589801 SZ589760:TB589801 ACV589760:ACX589801 AMR589760:AMT589801 AWN589760:AWP589801 BGJ589760:BGL589801 BQF589760:BQH589801 CAB589760:CAD589801 CJX589760:CJZ589801 CTT589760:CTV589801 DDP589760:DDR589801 DNL589760:DNN589801 DXH589760:DXJ589801 EHD589760:EHF589801 EQZ589760:ERB589801 FAV589760:FAX589801 FKR589760:FKT589801 FUN589760:FUP589801 GEJ589760:GEL589801 GOF589760:GOH589801 GYB589760:GYD589801 HHX589760:HHZ589801 HRT589760:HRV589801 IBP589760:IBR589801 ILL589760:ILN589801 IVH589760:IVJ589801 JFD589760:JFF589801 JOZ589760:JPB589801 JYV589760:JYX589801 KIR589760:KIT589801 KSN589760:KSP589801 LCJ589760:LCL589801 LMF589760:LMH589801 LWB589760:LWD589801 MFX589760:MFZ589801 MPT589760:MPV589801 MZP589760:MZR589801 NJL589760:NJN589801 NTH589760:NTJ589801 ODD589760:ODF589801 OMZ589760:ONB589801 OWV589760:OWX589801 PGR589760:PGT589801 PQN589760:PQP589801 QAJ589760:QAL589801 QKF589760:QKH589801 QUB589760:QUD589801 RDX589760:RDZ589801 RNT589760:RNV589801 RXP589760:RXR589801 SHL589760:SHN589801 SRH589760:SRJ589801 TBD589760:TBF589801 TKZ589760:TLB589801 TUV589760:TUX589801 UER589760:UET589801 UON589760:UOP589801 UYJ589760:UYL589801 VIF589760:VIH589801 VSB589760:VSD589801 WBX589760:WBZ589801 WLT589760:WLV589801 WVP589760:WVR589801 H655296:J655337 JD655296:JF655337 SZ655296:TB655337 ACV655296:ACX655337 AMR655296:AMT655337 AWN655296:AWP655337 BGJ655296:BGL655337 BQF655296:BQH655337 CAB655296:CAD655337 CJX655296:CJZ655337 CTT655296:CTV655337 DDP655296:DDR655337 DNL655296:DNN655337 DXH655296:DXJ655337 EHD655296:EHF655337 EQZ655296:ERB655337 FAV655296:FAX655337 FKR655296:FKT655337 FUN655296:FUP655337 GEJ655296:GEL655337 GOF655296:GOH655337 GYB655296:GYD655337 HHX655296:HHZ655337 HRT655296:HRV655337 IBP655296:IBR655337 ILL655296:ILN655337 IVH655296:IVJ655337 JFD655296:JFF655337 JOZ655296:JPB655337 JYV655296:JYX655337 KIR655296:KIT655337 KSN655296:KSP655337 LCJ655296:LCL655337 LMF655296:LMH655337 LWB655296:LWD655337 MFX655296:MFZ655337 MPT655296:MPV655337 MZP655296:MZR655337 NJL655296:NJN655337 NTH655296:NTJ655337 ODD655296:ODF655337 OMZ655296:ONB655337 OWV655296:OWX655337 PGR655296:PGT655337 PQN655296:PQP655337 QAJ655296:QAL655337 QKF655296:QKH655337 QUB655296:QUD655337 RDX655296:RDZ655337 RNT655296:RNV655337 RXP655296:RXR655337 SHL655296:SHN655337 SRH655296:SRJ655337 TBD655296:TBF655337 TKZ655296:TLB655337 TUV655296:TUX655337 UER655296:UET655337 UON655296:UOP655337 UYJ655296:UYL655337 VIF655296:VIH655337 VSB655296:VSD655337 WBX655296:WBZ655337 WLT655296:WLV655337 WVP655296:WVR655337 H720832:J720873 JD720832:JF720873 SZ720832:TB720873 ACV720832:ACX720873 AMR720832:AMT720873 AWN720832:AWP720873 BGJ720832:BGL720873 BQF720832:BQH720873 CAB720832:CAD720873 CJX720832:CJZ720873 CTT720832:CTV720873 DDP720832:DDR720873 DNL720832:DNN720873 DXH720832:DXJ720873 EHD720832:EHF720873 EQZ720832:ERB720873 FAV720832:FAX720873 FKR720832:FKT720873 FUN720832:FUP720873 GEJ720832:GEL720873 GOF720832:GOH720873 GYB720832:GYD720873 HHX720832:HHZ720873 HRT720832:HRV720873 IBP720832:IBR720873 ILL720832:ILN720873 IVH720832:IVJ720873 JFD720832:JFF720873 JOZ720832:JPB720873 JYV720832:JYX720873 KIR720832:KIT720873 KSN720832:KSP720873 LCJ720832:LCL720873 LMF720832:LMH720873 LWB720832:LWD720873 MFX720832:MFZ720873 MPT720832:MPV720873 MZP720832:MZR720873 NJL720832:NJN720873 NTH720832:NTJ720873 ODD720832:ODF720873 OMZ720832:ONB720873 OWV720832:OWX720873 PGR720832:PGT720873 PQN720832:PQP720873 QAJ720832:QAL720873 QKF720832:QKH720873 QUB720832:QUD720873 RDX720832:RDZ720873 RNT720832:RNV720873 RXP720832:RXR720873 SHL720832:SHN720873 SRH720832:SRJ720873 TBD720832:TBF720873 TKZ720832:TLB720873 TUV720832:TUX720873 UER720832:UET720873 UON720832:UOP720873 UYJ720832:UYL720873 VIF720832:VIH720873 VSB720832:VSD720873 WBX720832:WBZ720873 WLT720832:WLV720873 WVP720832:WVR720873 H786368:J786409 JD786368:JF786409 SZ786368:TB786409 ACV786368:ACX786409 AMR786368:AMT786409 AWN786368:AWP786409 BGJ786368:BGL786409 BQF786368:BQH786409 CAB786368:CAD786409 CJX786368:CJZ786409 CTT786368:CTV786409 DDP786368:DDR786409 DNL786368:DNN786409 DXH786368:DXJ786409 EHD786368:EHF786409 EQZ786368:ERB786409 FAV786368:FAX786409 FKR786368:FKT786409 FUN786368:FUP786409 GEJ786368:GEL786409 GOF786368:GOH786409 GYB786368:GYD786409 HHX786368:HHZ786409 HRT786368:HRV786409 IBP786368:IBR786409 ILL786368:ILN786409 IVH786368:IVJ786409 JFD786368:JFF786409 JOZ786368:JPB786409 JYV786368:JYX786409 KIR786368:KIT786409 KSN786368:KSP786409 LCJ786368:LCL786409 LMF786368:LMH786409 LWB786368:LWD786409 MFX786368:MFZ786409 MPT786368:MPV786409 MZP786368:MZR786409 NJL786368:NJN786409 NTH786368:NTJ786409 ODD786368:ODF786409 OMZ786368:ONB786409 OWV786368:OWX786409 PGR786368:PGT786409 PQN786368:PQP786409 QAJ786368:QAL786409 QKF786368:QKH786409 QUB786368:QUD786409 RDX786368:RDZ786409 RNT786368:RNV786409 RXP786368:RXR786409 SHL786368:SHN786409 SRH786368:SRJ786409 TBD786368:TBF786409 TKZ786368:TLB786409 TUV786368:TUX786409 UER786368:UET786409 UON786368:UOP786409 UYJ786368:UYL786409 VIF786368:VIH786409 VSB786368:VSD786409 WBX786368:WBZ786409 WLT786368:WLV786409 WVP786368:WVR786409 H851904:J851945 JD851904:JF851945 SZ851904:TB851945 ACV851904:ACX851945 AMR851904:AMT851945 AWN851904:AWP851945 BGJ851904:BGL851945 BQF851904:BQH851945 CAB851904:CAD851945 CJX851904:CJZ851945 CTT851904:CTV851945 DDP851904:DDR851945 DNL851904:DNN851945 DXH851904:DXJ851945 EHD851904:EHF851945 EQZ851904:ERB851945 FAV851904:FAX851945 FKR851904:FKT851945 FUN851904:FUP851945 GEJ851904:GEL851945 GOF851904:GOH851945 GYB851904:GYD851945 HHX851904:HHZ851945 HRT851904:HRV851945 IBP851904:IBR851945 ILL851904:ILN851945 IVH851904:IVJ851945 JFD851904:JFF851945 JOZ851904:JPB851945 JYV851904:JYX851945 KIR851904:KIT851945 KSN851904:KSP851945 LCJ851904:LCL851945 LMF851904:LMH851945 LWB851904:LWD851945 MFX851904:MFZ851945 MPT851904:MPV851945 MZP851904:MZR851945 NJL851904:NJN851945 NTH851904:NTJ851945 ODD851904:ODF851945 OMZ851904:ONB851945 OWV851904:OWX851945 PGR851904:PGT851945 PQN851904:PQP851945 QAJ851904:QAL851945 QKF851904:QKH851945 QUB851904:QUD851945 RDX851904:RDZ851945 RNT851904:RNV851945 RXP851904:RXR851945 SHL851904:SHN851945 SRH851904:SRJ851945 TBD851904:TBF851945 TKZ851904:TLB851945 TUV851904:TUX851945 UER851904:UET851945 UON851904:UOP851945 UYJ851904:UYL851945 VIF851904:VIH851945 VSB851904:VSD851945 WBX851904:WBZ851945 WLT851904:WLV851945 WVP851904:WVR851945 H917440:J917481 JD917440:JF917481 SZ917440:TB917481 ACV917440:ACX917481 AMR917440:AMT917481 AWN917440:AWP917481 BGJ917440:BGL917481 BQF917440:BQH917481 CAB917440:CAD917481 CJX917440:CJZ917481 CTT917440:CTV917481 DDP917440:DDR917481 DNL917440:DNN917481 DXH917440:DXJ917481 EHD917440:EHF917481 EQZ917440:ERB917481 FAV917440:FAX917481 FKR917440:FKT917481 FUN917440:FUP917481 GEJ917440:GEL917481 GOF917440:GOH917481 GYB917440:GYD917481 HHX917440:HHZ917481 HRT917440:HRV917481 IBP917440:IBR917481 ILL917440:ILN917481 IVH917440:IVJ917481 JFD917440:JFF917481 JOZ917440:JPB917481 JYV917440:JYX917481 KIR917440:KIT917481 KSN917440:KSP917481 LCJ917440:LCL917481 LMF917440:LMH917481 LWB917440:LWD917481 MFX917440:MFZ917481 MPT917440:MPV917481 MZP917440:MZR917481 NJL917440:NJN917481 NTH917440:NTJ917481 ODD917440:ODF917481 OMZ917440:ONB917481 OWV917440:OWX917481 PGR917440:PGT917481 PQN917440:PQP917481 QAJ917440:QAL917481 QKF917440:QKH917481 QUB917440:QUD917481 RDX917440:RDZ917481 RNT917440:RNV917481 RXP917440:RXR917481 SHL917440:SHN917481 SRH917440:SRJ917481 TBD917440:TBF917481 TKZ917440:TLB917481 TUV917440:TUX917481 UER917440:UET917481 UON917440:UOP917481 UYJ917440:UYL917481 VIF917440:VIH917481 VSB917440:VSD917481 WBX917440:WBZ917481 WLT917440:WLV917481 WVP917440:WVR917481 H982976:J983017 JD982976:JF983017 SZ982976:TB983017 ACV982976:ACX983017 AMR982976:AMT983017 AWN982976:AWP983017 BGJ982976:BGL983017 BQF982976:BQH983017 CAB982976:CAD983017 CJX982976:CJZ983017 CTT982976:CTV983017 DDP982976:DDR983017 DNL982976:DNN983017 DXH982976:DXJ983017 EHD982976:EHF983017 EQZ982976:ERB983017 FAV982976:FAX983017 FKR982976:FKT983017 FUN982976:FUP983017 GEJ982976:GEL983017 GOF982976:GOH983017 GYB982976:GYD983017 HHX982976:HHZ983017 HRT982976:HRV983017 IBP982976:IBR983017 ILL982976:ILN983017 IVH982976:IVJ983017 JFD982976:JFF983017 JOZ982976:JPB983017 JYV982976:JYX983017 KIR982976:KIT983017 KSN982976:KSP983017 LCJ982976:LCL983017 LMF982976:LMH983017 LWB982976:LWD983017 MFX982976:MFZ983017 MPT982976:MPV983017 MZP982976:MZR983017 NJL982976:NJN983017 NTH982976:NTJ983017 ODD982976:ODF983017 OMZ982976:ONB983017 OWV982976:OWX983017 PGR982976:PGT983017 PQN982976:PQP983017 QAJ982976:QAL983017 QKF982976:QKH983017 QUB982976:QUD983017 RDX982976:RDZ983017 RNT982976:RNV983017 RXP982976:RXR983017 SHL982976:SHN983017 SRH982976:SRJ983017 TBD982976:TBF983017 TKZ982976:TLB983017 TUV982976:TUX983017 UER982976:UET983017 UON982976:UOP983017 UYJ982976:UYL983017 VIF982976:VIH983017 VSB982976:VSD983017 WBX982976:WBZ983017 WLT982976:WLV983017 WVP982976:WVR983017 F65467:G65495 JB65467:JC65495 SX65467:SY65495 ACT65467:ACU65495 AMP65467:AMQ65495 AWL65467:AWM65495 BGH65467:BGI65495 BQD65467:BQE65495 BZZ65467:CAA65495 CJV65467:CJW65495 CTR65467:CTS65495 DDN65467:DDO65495 DNJ65467:DNK65495 DXF65467:DXG65495 EHB65467:EHC65495 EQX65467:EQY65495 FAT65467:FAU65495 FKP65467:FKQ65495 FUL65467:FUM65495 GEH65467:GEI65495 GOD65467:GOE65495 GXZ65467:GYA65495 HHV65467:HHW65495 HRR65467:HRS65495 IBN65467:IBO65495 ILJ65467:ILK65495 IVF65467:IVG65495 JFB65467:JFC65495 JOX65467:JOY65495 JYT65467:JYU65495 KIP65467:KIQ65495 KSL65467:KSM65495 LCH65467:LCI65495 LMD65467:LME65495 LVZ65467:LWA65495 MFV65467:MFW65495 MPR65467:MPS65495 MZN65467:MZO65495 NJJ65467:NJK65495 NTF65467:NTG65495 ODB65467:ODC65495 OMX65467:OMY65495 OWT65467:OWU65495 PGP65467:PGQ65495 PQL65467:PQM65495 QAH65467:QAI65495 QKD65467:QKE65495 QTZ65467:QUA65495 RDV65467:RDW65495 RNR65467:RNS65495 RXN65467:RXO65495 SHJ65467:SHK65495 SRF65467:SRG65495 TBB65467:TBC65495 TKX65467:TKY65495 TUT65467:TUU65495 UEP65467:UEQ65495 UOL65467:UOM65495 UYH65467:UYI65495 VID65467:VIE65495 VRZ65467:VSA65495 WBV65467:WBW65495 WLR65467:WLS65495 WVN65467:WVO65495 F131003:G131031 JB131003:JC131031 SX131003:SY131031 ACT131003:ACU131031 AMP131003:AMQ131031 AWL131003:AWM131031 BGH131003:BGI131031 BQD131003:BQE131031 BZZ131003:CAA131031 CJV131003:CJW131031 CTR131003:CTS131031 DDN131003:DDO131031 DNJ131003:DNK131031 DXF131003:DXG131031 EHB131003:EHC131031 EQX131003:EQY131031 FAT131003:FAU131031 FKP131003:FKQ131031 FUL131003:FUM131031 GEH131003:GEI131031 GOD131003:GOE131031 GXZ131003:GYA131031 HHV131003:HHW131031 HRR131003:HRS131031 IBN131003:IBO131031 ILJ131003:ILK131031 IVF131003:IVG131031 JFB131003:JFC131031 JOX131003:JOY131031 JYT131003:JYU131031 KIP131003:KIQ131031 KSL131003:KSM131031 LCH131003:LCI131031 LMD131003:LME131031 LVZ131003:LWA131031 MFV131003:MFW131031 MPR131003:MPS131031 MZN131003:MZO131031 NJJ131003:NJK131031 NTF131003:NTG131031 ODB131003:ODC131031 OMX131003:OMY131031 OWT131003:OWU131031 PGP131003:PGQ131031 PQL131003:PQM131031 QAH131003:QAI131031 QKD131003:QKE131031 QTZ131003:QUA131031 RDV131003:RDW131031 RNR131003:RNS131031 RXN131003:RXO131031 SHJ131003:SHK131031 SRF131003:SRG131031 TBB131003:TBC131031 TKX131003:TKY131031 TUT131003:TUU131031 UEP131003:UEQ131031 UOL131003:UOM131031 UYH131003:UYI131031 VID131003:VIE131031 VRZ131003:VSA131031 WBV131003:WBW131031 WLR131003:WLS131031 WVN131003:WVO131031 F196539:G196567 JB196539:JC196567 SX196539:SY196567 ACT196539:ACU196567 AMP196539:AMQ196567 AWL196539:AWM196567 BGH196539:BGI196567 BQD196539:BQE196567 BZZ196539:CAA196567 CJV196539:CJW196567 CTR196539:CTS196567 DDN196539:DDO196567 DNJ196539:DNK196567 DXF196539:DXG196567 EHB196539:EHC196567 EQX196539:EQY196567 FAT196539:FAU196567 FKP196539:FKQ196567 FUL196539:FUM196567 GEH196539:GEI196567 GOD196539:GOE196567 GXZ196539:GYA196567 HHV196539:HHW196567 HRR196539:HRS196567 IBN196539:IBO196567 ILJ196539:ILK196567 IVF196539:IVG196567 JFB196539:JFC196567 JOX196539:JOY196567 JYT196539:JYU196567 KIP196539:KIQ196567 KSL196539:KSM196567 LCH196539:LCI196567 LMD196539:LME196567 LVZ196539:LWA196567 MFV196539:MFW196567 MPR196539:MPS196567 MZN196539:MZO196567 NJJ196539:NJK196567 NTF196539:NTG196567 ODB196539:ODC196567 OMX196539:OMY196567 OWT196539:OWU196567 PGP196539:PGQ196567 PQL196539:PQM196567 QAH196539:QAI196567 QKD196539:QKE196567 QTZ196539:QUA196567 RDV196539:RDW196567 RNR196539:RNS196567 RXN196539:RXO196567 SHJ196539:SHK196567 SRF196539:SRG196567 TBB196539:TBC196567 TKX196539:TKY196567 TUT196539:TUU196567 UEP196539:UEQ196567 UOL196539:UOM196567 UYH196539:UYI196567 VID196539:VIE196567 VRZ196539:VSA196567 WBV196539:WBW196567 WLR196539:WLS196567 WVN196539:WVO196567 F262075:G262103 JB262075:JC262103 SX262075:SY262103 ACT262075:ACU262103 AMP262075:AMQ262103 AWL262075:AWM262103 BGH262075:BGI262103 BQD262075:BQE262103 BZZ262075:CAA262103 CJV262075:CJW262103 CTR262075:CTS262103 DDN262075:DDO262103 DNJ262075:DNK262103 DXF262075:DXG262103 EHB262075:EHC262103 EQX262075:EQY262103 FAT262075:FAU262103 FKP262075:FKQ262103 FUL262075:FUM262103 GEH262075:GEI262103 GOD262075:GOE262103 GXZ262075:GYA262103 HHV262075:HHW262103 HRR262075:HRS262103 IBN262075:IBO262103 ILJ262075:ILK262103 IVF262075:IVG262103 JFB262075:JFC262103 JOX262075:JOY262103 JYT262075:JYU262103 KIP262075:KIQ262103 KSL262075:KSM262103 LCH262075:LCI262103 LMD262075:LME262103 LVZ262075:LWA262103 MFV262075:MFW262103 MPR262075:MPS262103 MZN262075:MZO262103 NJJ262075:NJK262103 NTF262075:NTG262103 ODB262075:ODC262103 OMX262075:OMY262103 OWT262075:OWU262103 PGP262075:PGQ262103 PQL262075:PQM262103 QAH262075:QAI262103 QKD262075:QKE262103 QTZ262075:QUA262103 RDV262075:RDW262103 RNR262075:RNS262103 RXN262075:RXO262103 SHJ262075:SHK262103 SRF262075:SRG262103 TBB262075:TBC262103 TKX262075:TKY262103 TUT262075:TUU262103 UEP262075:UEQ262103 UOL262075:UOM262103 UYH262075:UYI262103 VID262075:VIE262103 VRZ262075:VSA262103 WBV262075:WBW262103 WLR262075:WLS262103 WVN262075:WVO262103 F327611:G327639 JB327611:JC327639 SX327611:SY327639 ACT327611:ACU327639 AMP327611:AMQ327639 AWL327611:AWM327639 BGH327611:BGI327639 BQD327611:BQE327639 BZZ327611:CAA327639 CJV327611:CJW327639 CTR327611:CTS327639 DDN327611:DDO327639 DNJ327611:DNK327639 DXF327611:DXG327639 EHB327611:EHC327639 EQX327611:EQY327639 FAT327611:FAU327639 FKP327611:FKQ327639 FUL327611:FUM327639 GEH327611:GEI327639 GOD327611:GOE327639 GXZ327611:GYA327639 HHV327611:HHW327639 HRR327611:HRS327639 IBN327611:IBO327639 ILJ327611:ILK327639 IVF327611:IVG327639 JFB327611:JFC327639 JOX327611:JOY327639 JYT327611:JYU327639 KIP327611:KIQ327639 KSL327611:KSM327639 LCH327611:LCI327639 LMD327611:LME327639 LVZ327611:LWA327639 MFV327611:MFW327639 MPR327611:MPS327639 MZN327611:MZO327639 NJJ327611:NJK327639 NTF327611:NTG327639 ODB327611:ODC327639 OMX327611:OMY327639 OWT327611:OWU327639 PGP327611:PGQ327639 PQL327611:PQM327639 QAH327611:QAI327639 QKD327611:QKE327639 QTZ327611:QUA327639 RDV327611:RDW327639 RNR327611:RNS327639 RXN327611:RXO327639 SHJ327611:SHK327639 SRF327611:SRG327639 TBB327611:TBC327639 TKX327611:TKY327639 TUT327611:TUU327639 UEP327611:UEQ327639 UOL327611:UOM327639 UYH327611:UYI327639 VID327611:VIE327639 VRZ327611:VSA327639 WBV327611:WBW327639 WLR327611:WLS327639 WVN327611:WVO327639 F393147:G393175 JB393147:JC393175 SX393147:SY393175 ACT393147:ACU393175 AMP393147:AMQ393175 AWL393147:AWM393175 BGH393147:BGI393175 BQD393147:BQE393175 BZZ393147:CAA393175 CJV393147:CJW393175 CTR393147:CTS393175 DDN393147:DDO393175 DNJ393147:DNK393175 DXF393147:DXG393175 EHB393147:EHC393175 EQX393147:EQY393175 FAT393147:FAU393175 FKP393147:FKQ393175 FUL393147:FUM393175 GEH393147:GEI393175 GOD393147:GOE393175 GXZ393147:GYA393175 HHV393147:HHW393175 HRR393147:HRS393175 IBN393147:IBO393175 ILJ393147:ILK393175 IVF393147:IVG393175 JFB393147:JFC393175 JOX393147:JOY393175 JYT393147:JYU393175 KIP393147:KIQ393175 KSL393147:KSM393175 LCH393147:LCI393175 LMD393147:LME393175 LVZ393147:LWA393175 MFV393147:MFW393175 MPR393147:MPS393175 MZN393147:MZO393175 NJJ393147:NJK393175 NTF393147:NTG393175 ODB393147:ODC393175 OMX393147:OMY393175 OWT393147:OWU393175 PGP393147:PGQ393175 PQL393147:PQM393175 QAH393147:QAI393175 QKD393147:QKE393175 QTZ393147:QUA393175 RDV393147:RDW393175 RNR393147:RNS393175 RXN393147:RXO393175 SHJ393147:SHK393175 SRF393147:SRG393175 TBB393147:TBC393175 TKX393147:TKY393175 TUT393147:TUU393175 UEP393147:UEQ393175 UOL393147:UOM393175 UYH393147:UYI393175 VID393147:VIE393175 VRZ393147:VSA393175 WBV393147:WBW393175 WLR393147:WLS393175 WVN393147:WVO393175 F458683:G458711 JB458683:JC458711 SX458683:SY458711 ACT458683:ACU458711 AMP458683:AMQ458711 AWL458683:AWM458711 BGH458683:BGI458711 BQD458683:BQE458711 BZZ458683:CAA458711 CJV458683:CJW458711 CTR458683:CTS458711 DDN458683:DDO458711 DNJ458683:DNK458711 DXF458683:DXG458711 EHB458683:EHC458711 EQX458683:EQY458711 FAT458683:FAU458711 FKP458683:FKQ458711 FUL458683:FUM458711 GEH458683:GEI458711 GOD458683:GOE458711 GXZ458683:GYA458711 HHV458683:HHW458711 HRR458683:HRS458711 IBN458683:IBO458711 ILJ458683:ILK458711 IVF458683:IVG458711 JFB458683:JFC458711 JOX458683:JOY458711 JYT458683:JYU458711 KIP458683:KIQ458711 KSL458683:KSM458711 LCH458683:LCI458711 LMD458683:LME458711 LVZ458683:LWA458711 MFV458683:MFW458711 MPR458683:MPS458711 MZN458683:MZO458711 NJJ458683:NJK458711 NTF458683:NTG458711 ODB458683:ODC458711 OMX458683:OMY458711 OWT458683:OWU458711 PGP458683:PGQ458711 PQL458683:PQM458711 QAH458683:QAI458711 QKD458683:QKE458711 QTZ458683:QUA458711 RDV458683:RDW458711 RNR458683:RNS458711 RXN458683:RXO458711 SHJ458683:SHK458711 SRF458683:SRG458711 TBB458683:TBC458711 TKX458683:TKY458711 TUT458683:TUU458711 UEP458683:UEQ458711 UOL458683:UOM458711 UYH458683:UYI458711 VID458683:VIE458711 VRZ458683:VSA458711 WBV458683:WBW458711 WLR458683:WLS458711 WVN458683:WVO458711 F524219:G524247 JB524219:JC524247 SX524219:SY524247 ACT524219:ACU524247 AMP524219:AMQ524247 AWL524219:AWM524247 BGH524219:BGI524247 BQD524219:BQE524247 BZZ524219:CAA524247 CJV524219:CJW524247 CTR524219:CTS524247 DDN524219:DDO524247 DNJ524219:DNK524247 DXF524219:DXG524247 EHB524219:EHC524247 EQX524219:EQY524247 FAT524219:FAU524247 FKP524219:FKQ524247 FUL524219:FUM524247 GEH524219:GEI524247 GOD524219:GOE524247 GXZ524219:GYA524247 HHV524219:HHW524247 HRR524219:HRS524247 IBN524219:IBO524247 ILJ524219:ILK524247 IVF524219:IVG524247 JFB524219:JFC524247 JOX524219:JOY524247 JYT524219:JYU524247 KIP524219:KIQ524247 KSL524219:KSM524247 LCH524219:LCI524247 LMD524219:LME524247 LVZ524219:LWA524247 MFV524219:MFW524247 MPR524219:MPS524247 MZN524219:MZO524247 NJJ524219:NJK524247 NTF524219:NTG524247 ODB524219:ODC524247 OMX524219:OMY524247 OWT524219:OWU524247 PGP524219:PGQ524247 PQL524219:PQM524247 QAH524219:QAI524247 QKD524219:QKE524247 QTZ524219:QUA524247 RDV524219:RDW524247 RNR524219:RNS524247 RXN524219:RXO524247 SHJ524219:SHK524247 SRF524219:SRG524247 TBB524219:TBC524247 TKX524219:TKY524247 TUT524219:TUU524247 UEP524219:UEQ524247 UOL524219:UOM524247 UYH524219:UYI524247 VID524219:VIE524247 VRZ524219:VSA524247 WBV524219:WBW524247 WLR524219:WLS524247 WVN524219:WVO524247 F589755:G589783 JB589755:JC589783 SX589755:SY589783 ACT589755:ACU589783 AMP589755:AMQ589783 AWL589755:AWM589783 BGH589755:BGI589783 BQD589755:BQE589783 BZZ589755:CAA589783 CJV589755:CJW589783 CTR589755:CTS589783 DDN589755:DDO589783 DNJ589755:DNK589783 DXF589755:DXG589783 EHB589755:EHC589783 EQX589755:EQY589783 FAT589755:FAU589783 FKP589755:FKQ589783 FUL589755:FUM589783 GEH589755:GEI589783 GOD589755:GOE589783 GXZ589755:GYA589783 HHV589755:HHW589783 HRR589755:HRS589783 IBN589755:IBO589783 ILJ589755:ILK589783 IVF589755:IVG589783 JFB589755:JFC589783 JOX589755:JOY589783 JYT589755:JYU589783 KIP589755:KIQ589783 KSL589755:KSM589783 LCH589755:LCI589783 LMD589755:LME589783 LVZ589755:LWA589783 MFV589755:MFW589783 MPR589755:MPS589783 MZN589755:MZO589783 NJJ589755:NJK589783 NTF589755:NTG589783 ODB589755:ODC589783 OMX589755:OMY589783 OWT589755:OWU589783 PGP589755:PGQ589783 PQL589755:PQM589783 QAH589755:QAI589783 QKD589755:QKE589783 QTZ589755:QUA589783 RDV589755:RDW589783 RNR589755:RNS589783 RXN589755:RXO589783 SHJ589755:SHK589783 SRF589755:SRG589783 TBB589755:TBC589783 TKX589755:TKY589783 TUT589755:TUU589783 UEP589755:UEQ589783 UOL589755:UOM589783 UYH589755:UYI589783 VID589755:VIE589783 VRZ589755:VSA589783 WBV589755:WBW589783 WLR589755:WLS589783 WVN589755:WVO589783 F655291:G655319 JB655291:JC655319 SX655291:SY655319 ACT655291:ACU655319 AMP655291:AMQ655319 AWL655291:AWM655319 BGH655291:BGI655319 BQD655291:BQE655319 BZZ655291:CAA655319 CJV655291:CJW655319 CTR655291:CTS655319 DDN655291:DDO655319 DNJ655291:DNK655319 DXF655291:DXG655319 EHB655291:EHC655319 EQX655291:EQY655319 FAT655291:FAU655319 FKP655291:FKQ655319 FUL655291:FUM655319 GEH655291:GEI655319 GOD655291:GOE655319 GXZ655291:GYA655319 HHV655291:HHW655319 HRR655291:HRS655319 IBN655291:IBO655319 ILJ655291:ILK655319 IVF655291:IVG655319 JFB655291:JFC655319 JOX655291:JOY655319 JYT655291:JYU655319 KIP655291:KIQ655319 KSL655291:KSM655319 LCH655291:LCI655319 LMD655291:LME655319 LVZ655291:LWA655319 MFV655291:MFW655319 MPR655291:MPS655319 MZN655291:MZO655319 NJJ655291:NJK655319 NTF655291:NTG655319 ODB655291:ODC655319 OMX655291:OMY655319 OWT655291:OWU655319 PGP655291:PGQ655319 PQL655291:PQM655319 QAH655291:QAI655319 QKD655291:QKE655319 QTZ655291:QUA655319 RDV655291:RDW655319 RNR655291:RNS655319 RXN655291:RXO655319 SHJ655291:SHK655319 SRF655291:SRG655319 TBB655291:TBC655319 TKX655291:TKY655319 TUT655291:TUU655319 UEP655291:UEQ655319 UOL655291:UOM655319 UYH655291:UYI655319 VID655291:VIE655319 VRZ655291:VSA655319 WBV655291:WBW655319 WLR655291:WLS655319 WVN655291:WVO655319 F720827:G720855 JB720827:JC720855 SX720827:SY720855 ACT720827:ACU720855 AMP720827:AMQ720855 AWL720827:AWM720855 BGH720827:BGI720855 BQD720827:BQE720855 BZZ720827:CAA720855 CJV720827:CJW720855 CTR720827:CTS720855 DDN720827:DDO720855 DNJ720827:DNK720855 DXF720827:DXG720855 EHB720827:EHC720855 EQX720827:EQY720855 FAT720827:FAU720855 FKP720827:FKQ720855 FUL720827:FUM720855 GEH720827:GEI720855 GOD720827:GOE720855 GXZ720827:GYA720855 HHV720827:HHW720855 HRR720827:HRS720855 IBN720827:IBO720855 ILJ720827:ILK720855 IVF720827:IVG720855 JFB720827:JFC720855 JOX720827:JOY720855 JYT720827:JYU720855 KIP720827:KIQ720855 KSL720827:KSM720855 LCH720827:LCI720855 LMD720827:LME720855 LVZ720827:LWA720855 MFV720827:MFW720855 MPR720827:MPS720855 MZN720827:MZO720855 NJJ720827:NJK720855 NTF720827:NTG720855 ODB720827:ODC720855 OMX720827:OMY720855 OWT720827:OWU720855 PGP720827:PGQ720855 PQL720827:PQM720855 QAH720827:QAI720855 QKD720827:QKE720855 QTZ720827:QUA720855 RDV720827:RDW720855 RNR720827:RNS720855 RXN720827:RXO720855 SHJ720827:SHK720855 SRF720827:SRG720855 TBB720827:TBC720855 TKX720827:TKY720855 TUT720827:TUU720855 UEP720827:UEQ720855 UOL720827:UOM720855 UYH720827:UYI720855 VID720827:VIE720855 VRZ720827:VSA720855 WBV720827:WBW720855 WLR720827:WLS720855 WVN720827:WVO720855 F786363:G786391 JB786363:JC786391 SX786363:SY786391 ACT786363:ACU786391 AMP786363:AMQ786391 AWL786363:AWM786391 BGH786363:BGI786391 BQD786363:BQE786391 BZZ786363:CAA786391 CJV786363:CJW786391 CTR786363:CTS786391 DDN786363:DDO786391 DNJ786363:DNK786391 DXF786363:DXG786391 EHB786363:EHC786391 EQX786363:EQY786391 FAT786363:FAU786391 FKP786363:FKQ786391 FUL786363:FUM786391 GEH786363:GEI786391 GOD786363:GOE786391 GXZ786363:GYA786391 HHV786363:HHW786391 HRR786363:HRS786391 IBN786363:IBO786391 ILJ786363:ILK786391 IVF786363:IVG786391 JFB786363:JFC786391 JOX786363:JOY786391 JYT786363:JYU786391 KIP786363:KIQ786391 KSL786363:KSM786391 LCH786363:LCI786391 LMD786363:LME786391 LVZ786363:LWA786391 MFV786363:MFW786391 MPR786363:MPS786391 MZN786363:MZO786391 NJJ786363:NJK786391 NTF786363:NTG786391 ODB786363:ODC786391 OMX786363:OMY786391 OWT786363:OWU786391 PGP786363:PGQ786391 PQL786363:PQM786391 QAH786363:QAI786391 QKD786363:QKE786391 QTZ786363:QUA786391 RDV786363:RDW786391 RNR786363:RNS786391 RXN786363:RXO786391 SHJ786363:SHK786391 SRF786363:SRG786391 TBB786363:TBC786391 TKX786363:TKY786391 TUT786363:TUU786391 UEP786363:UEQ786391 UOL786363:UOM786391 UYH786363:UYI786391 VID786363:VIE786391 VRZ786363:VSA786391 WBV786363:WBW786391 WLR786363:WLS786391 WVN786363:WVO786391 F851899:G851927 JB851899:JC851927 SX851899:SY851927 ACT851899:ACU851927 AMP851899:AMQ851927 AWL851899:AWM851927 BGH851899:BGI851927 BQD851899:BQE851927 BZZ851899:CAA851927 CJV851899:CJW851927 CTR851899:CTS851927 DDN851899:DDO851927 DNJ851899:DNK851927 DXF851899:DXG851927 EHB851899:EHC851927 EQX851899:EQY851927 FAT851899:FAU851927 FKP851899:FKQ851927 FUL851899:FUM851927 GEH851899:GEI851927 GOD851899:GOE851927 GXZ851899:GYA851927 HHV851899:HHW851927 HRR851899:HRS851927 IBN851899:IBO851927 ILJ851899:ILK851927 IVF851899:IVG851927 JFB851899:JFC851927 JOX851899:JOY851927 JYT851899:JYU851927 KIP851899:KIQ851927 KSL851899:KSM851927 LCH851899:LCI851927 LMD851899:LME851927 LVZ851899:LWA851927 MFV851899:MFW851927 MPR851899:MPS851927 MZN851899:MZO851927 NJJ851899:NJK851927 NTF851899:NTG851927 ODB851899:ODC851927 OMX851899:OMY851927 OWT851899:OWU851927 PGP851899:PGQ851927 PQL851899:PQM851927 QAH851899:QAI851927 QKD851899:QKE851927 QTZ851899:QUA851927 RDV851899:RDW851927 RNR851899:RNS851927 RXN851899:RXO851927 SHJ851899:SHK851927 SRF851899:SRG851927 TBB851899:TBC851927 TKX851899:TKY851927 TUT851899:TUU851927 UEP851899:UEQ851927 UOL851899:UOM851927 UYH851899:UYI851927 VID851899:VIE851927 VRZ851899:VSA851927 WBV851899:WBW851927 WLR851899:WLS851927 WVN851899:WVO851927 F917435:G917463 JB917435:JC917463 SX917435:SY917463 ACT917435:ACU917463 AMP917435:AMQ917463 AWL917435:AWM917463 BGH917435:BGI917463 BQD917435:BQE917463 BZZ917435:CAA917463 CJV917435:CJW917463 CTR917435:CTS917463 DDN917435:DDO917463 DNJ917435:DNK917463 DXF917435:DXG917463 EHB917435:EHC917463 EQX917435:EQY917463 FAT917435:FAU917463 FKP917435:FKQ917463 FUL917435:FUM917463 GEH917435:GEI917463 GOD917435:GOE917463 GXZ917435:GYA917463 HHV917435:HHW917463 HRR917435:HRS917463 IBN917435:IBO917463 ILJ917435:ILK917463 IVF917435:IVG917463 JFB917435:JFC917463 JOX917435:JOY917463 JYT917435:JYU917463 KIP917435:KIQ917463 KSL917435:KSM917463 LCH917435:LCI917463 LMD917435:LME917463 LVZ917435:LWA917463 MFV917435:MFW917463 MPR917435:MPS917463 MZN917435:MZO917463 NJJ917435:NJK917463 NTF917435:NTG917463 ODB917435:ODC917463 OMX917435:OMY917463 OWT917435:OWU917463 PGP917435:PGQ917463 PQL917435:PQM917463 QAH917435:QAI917463 QKD917435:QKE917463 QTZ917435:QUA917463 RDV917435:RDW917463 RNR917435:RNS917463 RXN917435:RXO917463 SHJ917435:SHK917463 SRF917435:SRG917463 TBB917435:TBC917463 TKX917435:TKY917463 TUT917435:TUU917463 UEP917435:UEQ917463 UOL917435:UOM917463 UYH917435:UYI917463 VID917435:VIE917463 VRZ917435:VSA917463 WBV917435:WBW917463 WLR917435:WLS917463 WVN917435:WVO917463 F982971:G982999 JB982971:JC982999 SX982971:SY982999 ACT982971:ACU982999 AMP982971:AMQ982999 AWL982971:AWM982999 BGH982971:BGI982999 BQD982971:BQE982999 BZZ982971:CAA982999 CJV982971:CJW982999 CTR982971:CTS982999 DDN982971:DDO982999 DNJ982971:DNK982999 DXF982971:DXG982999 EHB982971:EHC982999 EQX982971:EQY982999 FAT982971:FAU982999 FKP982971:FKQ982999 FUL982971:FUM982999 GEH982971:GEI982999 GOD982971:GOE982999 GXZ982971:GYA982999 HHV982971:HHW982999 HRR982971:HRS982999 IBN982971:IBO982999 ILJ982971:ILK982999 IVF982971:IVG982999 JFB982971:JFC982999 JOX982971:JOY982999 JYT982971:JYU982999 KIP982971:KIQ982999 KSL982971:KSM982999 LCH982971:LCI982999 LMD982971:LME982999 LVZ982971:LWA982999 MFV982971:MFW982999 MPR982971:MPS982999 MZN982971:MZO982999 NJJ982971:NJK982999 NTF982971:NTG982999 ODB982971:ODC982999 OMX982971:OMY982999 OWT982971:OWU982999 PGP982971:PGQ982999 PQL982971:PQM982999 QAH982971:QAI982999 QKD982971:QKE982999 QTZ982971:QUA982999 RDV982971:RDW982999 RNR982971:RNS982999 RXN982971:RXO982999 SHJ982971:SHK982999 SRF982971:SRG982999 TBB982971:TBC982999 TKX982971:TKY982999 TUT982971:TUU982999 UEP982971:UEQ982999 UOL982971:UOM982999 UYH982971:UYI982999 VID982971:VIE982999 VRZ982971:VSA982999 WBV982971:WBW982999 WLR982971:WLS982999 WVN982971:WVO982999 JD8:JF47 SZ8:TB47 ACV8:ACX47 AMR8:AMT47 AWN8:AWP47 BGJ8:BGL47 BQF8:BQH47 CAB8:CAD47 CJX8:CJZ47 CTT8:CTV47 DDP8:DDR47 DNL8:DNN47 DXH8:DXJ47 EHD8:EHF47 EQZ8:ERB47 FAV8:FAX47 FKR8:FKT47 FUN8:FUP47 GEJ8:GEL47 GOF8:GOH47 GYB8:GYD47 HHX8:HHZ47 HRT8:HRV47 IBP8:IBR47 ILL8:ILN47 IVH8:IVJ47 JFD8:JFF47 JOZ8:JPB47 JYV8:JYX47 KIR8:KIT47 KSN8:KSP47 LCJ8:LCL47 LMF8:LMH47 LWB8:LWD47 MFX8:MFZ47 MPT8:MPV47 MZP8:MZR47 NJL8:NJN47 NTH8:NTJ47 ODD8:ODF47 OMZ8:ONB47 OWV8:OWX47 PGR8:PGT47 PQN8:PQP47 QAJ8:QAL47 QKF8:QKH47 QUB8:QUD47 RDX8:RDZ47 RNT8:RNV47 RXP8:RXR47 SHL8:SHN47 SRH8:SRJ47 TBD8:TBF47 TKZ8:TLB47 TUV8:TUX47 UER8:UET47 UON8:UOP47 UYJ8:UYL47 VIF8:VIH47 VSB8:VSD47 WBX8:WBZ47 WLT8:WLV47 WVP8:WVR47 JB5:JC29 WLR5:WLS29 F5:G7 A1 JF3:JG4 TB3:TC4 ACX3:ACY4 AMT3:AMU4 AWP3:AWQ4 BGL3:BGM4 BQH3:BQI4 CAD3:CAE4 CJZ3:CKA4 CTV3:CTW4 DDR3:DDS4 DNN3:DNO4 DXJ3:DXK4 EHF3:EHG4 ERB3:ERC4 FAX3:FAY4 FKT3:FKU4 FUP3:FUQ4 GEL3:GEM4 GOH3:GOI4 GYD3:GYE4 HHZ3:HIA4 HRV3:HRW4 IBR3:IBS4 ILN3:ILO4 IVJ3:IVK4 JFF3:JFG4 JPB3:JPC4 JYX3:JYY4 KIT3:KIU4 KSP3:KSQ4 LCL3:LCM4 LMH3:LMI4 LWD3:LWE4 MFZ3:MGA4 MPV3:MPW4 MZR3:MZS4 NJN3:NJO4 NTJ3:NTK4 ODF3:ODG4 ONB3:ONC4 OWX3:OWY4 PGT3:PGU4 PQP3:PQQ4 QAL3:QAM4 QKH3:QKI4 QUD3:QUE4 RDZ3:REA4 RNV3:RNW4 RXR3:RXS4 SHN3:SHO4 SRJ3:SRK4 TBF3:TBG4 TLB3:TLC4 TUX3:TUY4 UET3:UEU4 UOP3:UOQ4 UYL3:UYM4 VIH3:VII4 VSD3:VSE4 WBZ3:WCA4 WLV3:WLW4 WVR3:WVS4 I5:I6 JE5:JE7 TA5:TA7 ACW5:ACW7 AMS5:AMS7 AWO5:AWO7 BGK5:BGK7 BQG5:BQG7 CAC5:CAC7 CJY5:CJY7 CTU5:CTU7 DDQ5:DDQ7 DNM5:DNM7 DXI5:DXI7 EHE5:EHE7 ERA5:ERA7 FAW5:FAW7 FKS5:FKS7 FUO5:FUO7 GEK5:GEK7 GOG5:GOG7 GYC5:GYC7 HHY5:HHY7 HRU5:HRU7 IBQ5:IBQ7 ILM5:ILM7 IVI5:IVI7 JFE5:JFE7 JPA5:JPA7 JYW5:JYW7 KIS5:KIS7 KSO5:KSO7 LCK5:LCK7 LMG5:LMG7 LWC5:LWC7 MFY5:MFY7 MPU5:MPU7 MZQ5:MZQ7 NJM5:NJM7 NTI5:NTI7 ODE5:ODE7 ONA5:ONA7 OWW5:OWW7 PGS5:PGS7 PQO5:PQO7 QAK5:QAK7 QKG5:QKG7 QUC5:QUC7 RDY5:RDY7 RNU5:RNU7 RXQ5:RXQ7 SHM5:SHM7 SRI5:SRI7 TBE5:TBE7 TLA5:TLA7 TUW5:TUW7 UES5:UES7 UOO5:UOO7 UYK5:UYK7 VIG5:VIG7 VSC5:VSC7 WBY5:WBY7 WLU5:WLU7 WVQ5:WVQ7 WVN2:WVP4 WVP5:WVP6 WLR2:WLT4 WLT5:WLT6 WBV2:WBX4 WBX5:WBX6 VRZ2:VSB4 VSB5:VSB6 VID2:VIF4 VIF5:VIF6 UYH2:UYJ4 UYJ5:UYJ6 UOL2:UON4 UON5:UON6 UEP2:UER4 UER5:UER6 TUT2:TUV4 TUV5:TUV6 TKX2:TKZ4 TKZ5:TKZ6 TBB2:TBD4 TBD5:TBD6 SRF2:SRH4 SRH5:SRH6 SHJ2:SHL4 SHL5:SHL6 RXN2:RXP4 RXP5:RXP6 RNR2:RNT4 RNT5:RNT6 RDV2:RDX4 RDX5:RDX6 QTZ2:QUB4 QUB5:QUB6 QKD2:QKF4 QKF5:QKF6 QAH2:QAJ4 QAJ5:QAJ6 PQL2:PQN4 PQN5:PQN6 PGP2:PGR4 PGR5:PGR6 OWT2:OWV4 OWV5:OWV6 OMX2:OMZ4 OMZ5:OMZ6 ODB2:ODD4 ODD5:ODD6 NTF2:NTH4 NTH5:NTH6 NJJ2:NJL4 NJL5:NJL6 MZN2:MZP4 MZP5:MZP6 MPR2:MPT4 MPT5:MPT6 MFV2:MFX4 MFX5:MFX6 LVZ2:LWB4 LWB5:LWB6 LMD2:LMF4 LMF5:LMF6 LCH2:LCJ4 LCJ5:LCJ6 KSL2:KSN4 KSN5:KSN6 KIP2:KIR4 KIR5:KIR6 JYT2:JYV4 JYV5:JYV6 JOX2:JOZ4 JOZ5:JOZ6 JFB2:JFD4 JFD5:JFD6 IVF2:IVH4 IVH5:IVH6 ILJ2:ILL4 ILL5:ILL6 IBN2:IBP4 IBP5:IBP6 HRR2:HRT4 HRT5:HRT6 HHV2:HHX4 HHX5:HHX6 GXZ2:GYB4 GYB5:GYB6 GOD2:GOF4 GOF5:GOF6 GEH2:GEJ4 GEJ5:GEJ6 FUL2:FUN4 FUN5:FUN6 FKP2:FKR4 FKR5:FKR6 FAT2:FAV4 FAV5:FAV6 EQX2:EQZ4 EQZ5:EQZ6 EHB2:EHD4 EHD5:EHD6 DXF2:DXH4 DXH5:DXH6 DNJ2:DNL4 DNL5:DNL6 DDN2:DDP4 DDP5:DDP6 CTR2:CTT4 CTT5:CTT6 CJV2:CJX4 CJX5:CJX6 BZZ2:CAB4 CAB5:CAB6 BQD2:BQF4 BQF5:BQF6 BGH2:BGJ4 BGJ5:BGJ6 AWL2:AWN4 AWN5:AWN6 AMP2:AMR4 AMR5:AMR6 ACT2:ACV4 ACV5:ACV6 SX2:SZ4 SZ5:SZ6 JB2:JD4 JD5:JD6 F2:F4 I2:J4 H3:H7 K3:K4 WVN5:WVO29 WBV5:WBW29 VRZ5:VSA29 VID5:VIE29 UYH5:UYI29 UOL5:UOM29 UEP5:UEQ29 TUT5:TUU29 TKX5:TKY29 TBB5:TBC29 SRF5:SRG29 SHJ5:SHK29 RXN5:RXO29 RNR5:RNS29 RDV5:RDW29 QTZ5:QUA29 QKD5:QKE29 QAH5:QAI29 PQL5:PQM29 PGP5:PGQ29 OWT5:OWU29 OMX5:OMY29 ODB5:ODC29 NTF5:NTG29 NJJ5:NJK29 MZN5:MZO29 MPR5:MPS29 MFV5:MFW29 LVZ5:LWA29 LMD5:LME29 LCH5:LCI29 KSL5:KSM29 KIP5:KIQ29 JYT5:JYU29 JOX5:JOY29 JFB5:JFC29 IVF5:IVG29 ILJ5:ILK29 IBN5:IBO29 HRR5:HRS29 HHV5:HHW29 GXZ5:GYA29 GOD5:GOE29 GEH5:GEI29 FUL5:FUM29 FKP5:FKQ29 FAT5:FAU29 EQX5:EQY29 EHB5:EHC29 DXF5:DXG29 DNJ5:DNK29 DDN5:DDO29 CTR5:CTS29 CJV5:CJW29 BZZ5:CAA29 BQD5:BQE29 BGH5:BGI29 AWL5:AWM29 AMP5:AMQ29 ACT5:ACU29 F8:J65465 ACQ2:ACR65465 AMM2:AMN65465 AWI2:AWJ65465 BGE2:BGF65465 BQA2:BQB65465 BZW2:BZX65465 CJS2:CJT65465 CTO2:CTP65465 DDK2:DDL65465 DNG2:DNH65465 DXC2:DXD65465 EGY2:EGZ65465 EQU2:EQV65465 FAQ2:FAR65465 FKM2:FKN65465 FUI2:FUJ65465 GEE2:GEF65465 GOA2:GOB65465 GXW2:GXX65465 HHS2:HHT65465 HRO2:HRP65465 IBK2:IBL65465 ILG2:ILH65465 IVC2:IVD65465 JEY2:JEZ65465 JOU2:JOV65465 JYQ2:JYR65465 KIM2:KIN65465 KSI2:KSJ65465 LCE2:LCF65465 LMA2:LMB65465 LVW2:LVX65465 MFS2:MFT65465 MPO2:MPP65465 MZK2:MZL65465 NJG2:NJH65465 NTC2:NTD65465 OCY2:OCZ65465 OMU2:OMV65465 OWQ2:OWR65465 PGM2:PGN65465 PQI2:PQJ65465 QAE2:QAF65465 QKA2:QKB65465 QTW2:QTX65465 RDS2:RDT65465 RNO2:RNP65465 RXK2:RXL65465 SHG2:SHH65465 SRC2:SRD65465 TAY2:TAZ65465 TKU2:TKV65465 TUQ2:TUR65465 UEM2:UEN65465 UOI2:UOJ65465 UYE2:UYF65465 VIA2:VIB65465 VRW2:VRX65465 WBS2:WBT65465 WLO2:WLP65465 C2:D65465 IY2:IZ65465 SU2:SV65465 WVK2:WVL65465 WVN62:WVR65465 WLR62:WLV65465 WBV62:WBZ65465 VRZ62:VSD65465 VID62:VIH65465 UYH62:UYL65465 UOL62:UOP65465 UEP62:UET65465 TUT62:TUX65465 TKX62:TLB65465 TBB62:TBF65465 SRF62:SRJ65465 SHJ62:SHN65465 RXN62:RXR65465 RNR62:RNV65465 RDV62:RDZ65465 QTZ62:QUD65465 QKD62:QKH65465 QAH62:QAL65465 PQL62:PQP65465 PGP62:PGT65465 OWT62:OWX65465 OMX62:ONB65465 ODB62:ODF65465 NTF62:NTJ65465 NJJ62:NJN65465 MZN62:MZR65465 MPR62:MPV65465 MFV62:MFZ65465 LVZ62:LWD65465 LMD62:LMH65465 LCH62:LCL65465 KSL62:KSP65465 KIP62:KIT65465 JYT62:JYX65465 JOX62:JPB65465 JFB62:JFF65465 IVF62:IVJ65465 ILJ62:ILN65465 IBN62:IBR65465 HRR62:HRV65465 HHV62:HHZ65465 GXZ62:GYD65465 GOD62:GOH65465 GEH62:GEL65465 FUL62:FUP65465 FKP62:FKT65465 FAT62:FAX65465 EQX62:ERB65465 EHB62:EHF65465 DXF62:DXJ65465 DNJ62:DNN65465 DDN62:DDR65465 CTR62:CTV65465 CJV62:CJZ65465 BZZ62:CAD65465 BQD62:BQH65465 BGH62:BGL65465 AWL62:AWP65465 AMP62:AMT65465 ACT62:ACX65465 SX62:TB65465 JB62:JF65465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E5F1-D11E-44EF-9A0F-B934C99F8448}">
  <sheetPr>
    <pageSetUpPr fitToPage="1"/>
  </sheetPr>
  <dimension ref="A1:J22"/>
  <sheetViews>
    <sheetView zoomScale="60" zoomScaleNormal="60" workbookViewId="0">
      <selection activeCell="J2" sqref="J2:J3"/>
    </sheetView>
  </sheetViews>
  <sheetFormatPr defaultColWidth="8.88671875" defaultRowHeight="24.6"/>
  <cols>
    <col min="1" max="1" width="6" style="252" customWidth="1"/>
    <col min="2" max="6" width="21" style="252" customWidth="1"/>
    <col min="7" max="7" width="22.33203125" style="252" customWidth="1"/>
    <col min="8" max="10" width="21" style="252" customWidth="1"/>
    <col min="11" max="16384" width="8.88671875" style="252"/>
  </cols>
  <sheetData>
    <row r="1" spans="1:10" ht="31.8">
      <c r="A1" s="560" t="s">
        <v>462</v>
      </c>
      <c r="B1" s="560"/>
      <c r="C1" s="560"/>
      <c r="D1" s="560"/>
      <c r="E1" s="560"/>
      <c r="F1" s="560"/>
    </row>
    <row r="2" spans="1:10">
      <c r="A2" s="561"/>
      <c r="B2" s="562" t="s">
        <v>312</v>
      </c>
      <c r="C2" s="562"/>
      <c r="D2" s="562"/>
      <c r="E2" s="562" t="s">
        <v>313</v>
      </c>
      <c r="F2" s="562"/>
      <c r="G2" s="562"/>
      <c r="H2" s="562" t="s">
        <v>314</v>
      </c>
      <c r="I2" s="562"/>
      <c r="J2" s="558" t="s">
        <v>463</v>
      </c>
    </row>
    <row r="3" spans="1:10">
      <c r="A3" s="561"/>
      <c r="B3" s="253" t="s">
        <v>315</v>
      </c>
      <c r="C3" s="253" t="s">
        <v>316</v>
      </c>
      <c r="D3" s="253" t="s">
        <v>317</v>
      </c>
      <c r="E3" s="253" t="s">
        <v>315</v>
      </c>
      <c r="F3" s="253" t="s">
        <v>316</v>
      </c>
      <c r="G3" s="253" t="s">
        <v>317</v>
      </c>
      <c r="H3" s="253" t="s">
        <v>315</v>
      </c>
      <c r="I3" s="253" t="s">
        <v>316</v>
      </c>
      <c r="J3" s="559"/>
    </row>
    <row r="4" spans="1:10">
      <c r="A4" s="254">
        <v>1</v>
      </c>
      <c r="B4" s="255" t="s">
        <v>329</v>
      </c>
      <c r="C4" s="255" t="s">
        <v>322</v>
      </c>
      <c r="D4" s="255" t="s">
        <v>464</v>
      </c>
      <c r="E4" s="255" t="s">
        <v>342</v>
      </c>
      <c r="F4" s="255" t="s">
        <v>465</v>
      </c>
      <c r="G4" s="255" t="s">
        <v>343</v>
      </c>
      <c r="H4" s="255" t="s">
        <v>338</v>
      </c>
      <c r="I4" s="255" t="s">
        <v>350</v>
      </c>
      <c r="J4" s="327" t="s">
        <v>601</v>
      </c>
    </row>
    <row r="5" spans="1:10">
      <c r="A5" s="254">
        <v>2</v>
      </c>
      <c r="B5" s="256" t="s">
        <v>466</v>
      </c>
      <c r="C5" s="255" t="s">
        <v>345</v>
      </c>
      <c r="D5" s="255" t="s">
        <v>331</v>
      </c>
      <c r="E5" s="255" t="s">
        <v>348</v>
      </c>
      <c r="F5" s="255" t="s">
        <v>467</v>
      </c>
      <c r="G5" s="257" t="s">
        <v>326</v>
      </c>
      <c r="H5" s="255" t="s">
        <v>468</v>
      </c>
      <c r="I5" s="255" t="s">
        <v>469</v>
      </c>
      <c r="J5" s="327" t="s">
        <v>602</v>
      </c>
    </row>
    <row r="6" spans="1:10">
      <c r="A6" s="254">
        <v>3</v>
      </c>
      <c r="B6" s="255" t="s">
        <v>470</v>
      </c>
      <c r="C6" s="255" t="s">
        <v>283</v>
      </c>
      <c r="D6" s="255" t="s">
        <v>471</v>
      </c>
      <c r="E6" s="255" t="s">
        <v>336</v>
      </c>
      <c r="F6" s="255" t="s">
        <v>325</v>
      </c>
      <c r="G6" s="255" t="s">
        <v>333</v>
      </c>
      <c r="H6" s="255" t="s">
        <v>472</v>
      </c>
      <c r="I6" s="255" t="s">
        <v>344</v>
      </c>
      <c r="J6" s="327" t="s">
        <v>340</v>
      </c>
    </row>
    <row r="7" spans="1:10">
      <c r="A7" s="254">
        <v>4</v>
      </c>
      <c r="B7" s="255" t="s">
        <v>459</v>
      </c>
      <c r="C7" s="255" t="s">
        <v>341</v>
      </c>
      <c r="D7" s="258"/>
      <c r="E7" s="255" t="s">
        <v>324</v>
      </c>
      <c r="F7" s="255" t="s">
        <v>353</v>
      </c>
      <c r="G7" s="259" t="s">
        <v>473</v>
      </c>
      <c r="H7" s="255" t="s">
        <v>327</v>
      </c>
      <c r="I7" s="255" t="s">
        <v>321</v>
      </c>
      <c r="J7" s="327" t="s">
        <v>474</v>
      </c>
    </row>
    <row r="8" spans="1:10">
      <c r="A8" s="254">
        <v>5</v>
      </c>
      <c r="B8" s="255" t="s">
        <v>306</v>
      </c>
      <c r="C8" s="255" t="s">
        <v>475</v>
      </c>
      <c r="D8" s="258"/>
      <c r="E8" s="255" t="s">
        <v>332</v>
      </c>
      <c r="F8" s="255" t="s">
        <v>476</v>
      </c>
      <c r="G8" s="258"/>
      <c r="H8" s="255" t="s">
        <v>477</v>
      </c>
      <c r="I8" s="255" t="s">
        <v>328</v>
      </c>
      <c r="J8" s="258"/>
    </row>
    <row r="9" spans="1:10">
      <c r="A9" s="254">
        <v>6</v>
      </c>
      <c r="B9" s="255" t="s">
        <v>267</v>
      </c>
      <c r="C9" s="255" t="s">
        <v>335</v>
      </c>
      <c r="D9" s="258"/>
      <c r="E9" s="255" t="s">
        <v>352</v>
      </c>
      <c r="F9" s="255" t="s">
        <v>319</v>
      </c>
      <c r="G9" s="258"/>
      <c r="H9" s="255" t="s">
        <v>339</v>
      </c>
      <c r="I9" s="258"/>
      <c r="J9" s="258"/>
    </row>
    <row r="10" spans="1:10">
      <c r="A10" s="254">
        <v>7</v>
      </c>
      <c r="B10" s="255" t="s">
        <v>285</v>
      </c>
      <c r="C10" s="255" t="s">
        <v>323</v>
      </c>
      <c r="D10" s="258"/>
      <c r="E10" s="255" t="s">
        <v>356</v>
      </c>
      <c r="F10" s="255" t="s">
        <v>478</v>
      </c>
      <c r="G10" s="258"/>
      <c r="H10" s="260" t="s">
        <v>479</v>
      </c>
      <c r="I10" s="258"/>
      <c r="J10" s="258"/>
    </row>
    <row r="11" spans="1:10">
      <c r="A11" s="254">
        <v>8</v>
      </c>
      <c r="B11" s="255" t="s">
        <v>334</v>
      </c>
      <c r="C11" s="258"/>
      <c r="D11" s="258"/>
      <c r="E11" s="255" t="s">
        <v>354</v>
      </c>
      <c r="F11" s="255" t="s">
        <v>320</v>
      </c>
      <c r="G11" s="258"/>
      <c r="H11" s="258"/>
      <c r="I11" s="258"/>
      <c r="J11" s="258"/>
    </row>
    <row r="12" spans="1:10">
      <c r="A12" s="254">
        <v>9</v>
      </c>
      <c r="B12" s="255" t="s">
        <v>72</v>
      </c>
      <c r="C12" s="258"/>
      <c r="D12" s="258"/>
      <c r="E12" s="255" t="s">
        <v>318</v>
      </c>
      <c r="F12" s="258"/>
      <c r="G12" s="258"/>
      <c r="H12" s="258"/>
      <c r="I12" s="258"/>
      <c r="J12" s="258"/>
    </row>
    <row r="13" spans="1:10">
      <c r="A13" s="254">
        <v>10</v>
      </c>
      <c r="B13" s="255" t="s">
        <v>351</v>
      </c>
      <c r="C13" s="258"/>
      <c r="D13" s="258"/>
      <c r="E13" s="255" t="s">
        <v>346</v>
      </c>
      <c r="F13" s="258"/>
      <c r="G13" s="258"/>
      <c r="H13" s="258"/>
      <c r="I13" s="258"/>
      <c r="J13" s="258"/>
    </row>
    <row r="14" spans="1:10">
      <c r="A14" s="254">
        <v>11</v>
      </c>
      <c r="B14" s="255" t="s">
        <v>330</v>
      </c>
      <c r="C14" s="258"/>
      <c r="D14" s="258"/>
      <c r="E14" s="255" t="s">
        <v>355</v>
      </c>
      <c r="F14" s="258"/>
      <c r="G14" s="258"/>
      <c r="H14" s="258"/>
      <c r="I14" s="258"/>
      <c r="J14" s="258"/>
    </row>
    <row r="15" spans="1:10">
      <c r="A15" s="254">
        <v>12</v>
      </c>
      <c r="B15" s="258"/>
      <c r="C15" s="258"/>
      <c r="D15" s="258"/>
      <c r="E15" s="258"/>
      <c r="F15" s="258"/>
      <c r="G15" s="258"/>
      <c r="H15" s="258"/>
      <c r="I15" s="258"/>
      <c r="J15" s="258"/>
    </row>
    <row r="16" spans="1:10">
      <c r="B16" s="252">
        <f>12*3-COUNTIF(B4:D15,"")</f>
        <v>21</v>
      </c>
      <c r="E16" s="252">
        <f>12*3-COUNTIF(E4:G15,"")</f>
        <v>23</v>
      </c>
      <c r="H16" s="252">
        <f>12*2-COUNTIF(H4:I15,"")</f>
        <v>12</v>
      </c>
      <c r="J16" s="252">
        <f>12-COUNTIF(J4:J15,"")</f>
        <v>4</v>
      </c>
    </row>
    <row r="17" spans="2:10">
      <c r="B17" s="261" t="s">
        <v>480</v>
      </c>
      <c r="C17" s="261"/>
      <c r="D17" s="261"/>
      <c r="E17" s="262" t="s">
        <v>357</v>
      </c>
      <c r="F17" s="261"/>
      <c r="G17" s="261"/>
      <c r="H17" s="262" t="s">
        <v>358</v>
      </c>
      <c r="J17" s="261" t="s">
        <v>481</v>
      </c>
    </row>
    <row r="18" spans="2:10">
      <c r="B18" s="261" t="s">
        <v>482</v>
      </c>
      <c r="C18" s="261"/>
      <c r="D18" s="261"/>
      <c r="E18" s="262" t="s">
        <v>359</v>
      </c>
      <c r="F18" s="261"/>
      <c r="G18" s="261"/>
      <c r="H18" s="262" t="s">
        <v>483</v>
      </c>
    </row>
    <row r="19" spans="2:10">
      <c r="B19" s="261" t="s">
        <v>484</v>
      </c>
      <c r="C19" s="261"/>
      <c r="D19" s="261"/>
      <c r="E19" s="262" t="s">
        <v>360</v>
      </c>
      <c r="F19" s="261"/>
      <c r="G19" s="261"/>
      <c r="H19" s="262" t="s">
        <v>361</v>
      </c>
    </row>
    <row r="20" spans="2:10">
      <c r="B20" s="261" t="s">
        <v>485</v>
      </c>
      <c r="C20" s="261"/>
      <c r="D20" s="261"/>
      <c r="E20" s="262" t="s">
        <v>362</v>
      </c>
      <c r="F20" s="261"/>
      <c r="G20" s="261"/>
      <c r="H20" s="262" t="s">
        <v>486</v>
      </c>
    </row>
    <row r="21" spans="2:10">
      <c r="B21" s="261" t="s">
        <v>487</v>
      </c>
      <c r="C21" s="261"/>
      <c r="D21" s="261"/>
      <c r="E21" s="262" t="s">
        <v>363</v>
      </c>
      <c r="F21" s="261"/>
      <c r="G21" s="261"/>
      <c r="H21" s="262" t="s">
        <v>364</v>
      </c>
    </row>
    <row r="22" spans="2:10">
      <c r="B22" s="261" t="s">
        <v>488</v>
      </c>
      <c r="C22" s="261"/>
      <c r="D22" s="261"/>
      <c r="E22" s="262" t="s">
        <v>365</v>
      </c>
      <c r="F22" s="261"/>
      <c r="G22" s="261"/>
      <c r="H22" s="262" t="s">
        <v>489</v>
      </c>
    </row>
  </sheetData>
  <mergeCells count="6">
    <mergeCell ref="J2:J3"/>
    <mergeCell ref="A1:F1"/>
    <mergeCell ref="A2:A3"/>
    <mergeCell ref="B2:D2"/>
    <mergeCell ref="E2:G2"/>
    <mergeCell ref="H2:I2"/>
  </mergeCells>
  <phoneticPr fontId="8"/>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Sheet1 (2)</vt:lpstr>
      <vt:lpstr>選手権（４０・５０）・審判打合・本部確認</vt:lpstr>
      <vt:lpstr>26年度選手権組合せ・日程</vt:lpstr>
      <vt:lpstr>備品受渡し</vt:lpstr>
      <vt:lpstr>26年度選手権懲罰</vt:lpstr>
      <vt:lpstr>2026年度 (選手権)</vt:lpstr>
      <vt:lpstr>'26年度選手権組合せ・日程'!Print_Area</vt:lpstr>
      <vt:lpstr>'選手権（４０・５０）・審判打合・本部確認'!Print_Area</vt:lpstr>
      <vt:lpstr>備品受渡し!Print_Area</vt:lpstr>
      <vt:lpstr>備品受渡し!Print_Titles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仁 川嶋</cp:lastModifiedBy>
  <cp:lastPrinted>2026-01-23T04:24:36Z</cp:lastPrinted>
  <dcterms:created xsi:type="dcterms:W3CDTF">2021-08-20T12:43:03Z</dcterms:created>
  <dcterms:modified xsi:type="dcterms:W3CDTF">2026-01-26T12:04:19Z</dcterms:modified>
</cp:coreProperties>
</file>