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I:\s39783\PV\千葉県シニアサッカー協会\2025\試合報告書_集計用\【試合報告書】\"/>
    </mc:Choice>
  </mc:AlternateContent>
  <xr:revisionPtr revIDLastSave="0" documentId="13_ncr:1_{6768C494-73C5-46A6-A481-649D50D77FA0}" xr6:coauthVersionLast="47" xr6:coauthVersionMax="47" xr10:uidLastSave="{00000000-0000-0000-0000-000000000000}"/>
  <bookViews>
    <workbookView xWindow="-108" yWindow="-108" windowWidth="23256" windowHeight="13896" tabRatio="753" xr2:uid="{00000000-000D-0000-FFFF-FFFF00000000}"/>
  </bookViews>
  <sheets>
    <sheet name="貼付け" sheetId="25" r:id="rId1"/>
    <sheet name="①マスター" sheetId="15" r:id="rId2"/>
    <sheet name="②結果記録表" sheetId="18" r:id="rId3"/>
    <sheet name="③審判報告書" sheetId="27" r:id="rId4"/>
    <sheet name="②結果記録表(7試合用）" sheetId="36" r:id="rId5"/>
    <sheet name="④25・26記録係アドレス一覧 " sheetId="10" r:id="rId6"/>
    <sheet name="⑤本部チェックシートMC・第4の審判役割 (25年)" sheetId="38" r:id="rId7"/>
    <sheet name="⑥スポレクBグランド運用" sheetId="39" r:id="rId8"/>
    <sheet name="⑦熱中症対策" sheetId="40" r:id="rId9"/>
  </sheets>
  <externalReferences>
    <externalReference r:id="rId10"/>
    <externalReference r:id="rId11"/>
  </externalReferences>
  <definedNames>
    <definedName name="__">#REF!</definedName>
    <definedName name="___">#REF!</definedName>
    <definedName name="____">#REF!</definedName>
    <definedName name="_____">#REF!</definedName>
    <definedName name="_______________________________________________________________________xlfnodf_SKEWP">#N/A</definedName>
    <definedName name="______________________________________________________________________xlfnodf_SKEWP">#N/A</definedName>
    <definedName name="_____________________________________________________________________xlfnodf_SKEWP">#N/A</definedName>
    <definedName name="____________________________________________________________________xlfnodf_SKEWP">#N/A</definedName>
    <definedName name="___________________________________________________________________xlfnodf_SKEWP">#N/A</definedName>
    <definedName name="__________________________________________________________________xlfnodf_SKEWP">#N/A</definedName>
    <definedName name="_________________________________________________________________xlfnodf_SKEWP">#N/A</definedName>
    <definedName name="________________________________________________________________xlfnodf_SKEWP">#N/A</definedName>
    <definedName name="_______________________________________________________________xlfnodf_SKEWP">#N/A</definedName>
    <definedName name="______________________________________________________________xlfnodf_SKEWP">#N/A</definedName>
    <definedName name="_____________________________________________________________xlfnodf_SKEWP">#N/A</definedName>
    <definedName name="____________________________________________________________xlfnodf_SKEWP">#N/A</definedName>
    <definedName name="___________________________________________________________xlfnodf_SKEWP">#N/A</definedName>
    <definedName name="__________________________________________________________xlfnodf_SKEWP">#N/A</definedName>
    <definedName name="_________________________________________________________xlfnodf_SKEWP">#N/A</definedName>
    <definedName name="________________________________________________________xlfnodf_SKEWP">#N/A</definedName>
    <definedName name="_______________________________________________________xlfnodf_SKEWP">#N/A</definedName>
    <definedName name="______________________________________________________xlfnodf_SKEWP">#N/A</definedName>
    <definedName name="_____________________________________________________xlfnodf_SKEWP">#N/A</definedName>
    <definedName name="____________________________________________________xlfnodf_SKEWP">#N/A</definedName>
    <definedName name="___________________________________________________xlfnodf_SKEWP">#N/A</definedName>
    <definedName name="__________________________________________________xlfnodf_SKEWP">#N/A</definedName>
    <definedName name="_________________________________________________xlfnodf_SKEWP">#N/A</definedName>
    <definedName name="________________________________________________xlfnodf_SKEWP">#N/A</definedName>
    <definedName name="_______________________________________________xlfnodf_SKEWP">#N/A</definedName>
    <definedName name="______________________________________________xlfnodf_SKEWP">#N/A</definedName>
    <definedName name="_____________________________________________xlfnodf_SKEWP">#N/A</definedName>
    <definedName name="____________________________________________xlfnodf_SKEWP">#N/A</definedName>
    <definedName name="___________________________________________xlfnodf_SKEWP">#N/A</definedName>
    <definedName name="__________________________________________xlfnodf_SKEWP">#N/A</definedName>
    <definedName name="_________________________________________xlfnodf_SKEWP">#N/A</definedName>
    <definedName name="________________________________________xlfnodf_SKEWP">#N/A</definedName>
    <definedName name="_______________________________________xlfnodf_SKEWP">#N/A</definedName>
    <definedName name="______________________________________xlfnodf_SKEWP">#N/A</definedName>
    <definedName name="_____________________________________xlfnodf_SKEWP">#N/A</definedName>
    <definedName name="____________________________________xlfnodf_SKEWP">#N/A</definedName>
    <definedName name="___________________________________xlfnodf_SKEWP">#N/A</definedName>
    <definedName name="__________________________________xlfnodf_SKEWP">#N/A</definedName>
    <definedName name="_________________________________xlfnodf_SKEWP">#N/A</definedName>
    <definedName name="________________________________xlfnodf_SKEWP">#N/A</definedName>
    <definedName name="_______________________________xlfnodf_SKEWP">#N/A</definedName>
    <definedName name="______________________________xlfnodf_SKEWP">#N/A</definedName>
    <definedName name="_____________________________xlfnodf_SKEWP">#N/A</definedName>
    <definedName name="____________________________xlfnodf_SKEWP">#N/A</definedName>
    <definedName name="___________________________xlfnodf_SKEWP">#N/A</definedName>
    <definedName name="__________________________xlfnodf_SKEWP">#N/A</definedName>
    <definedName name="_________________________xlfnodf_SKEWP">#N/A</definedName>
    <definedName name="________________________xlfnodf_SKEWP">#N/A</definedName>
    <definedName name="_______________________xlfnodf_SKEWP">#N/A</definedName>
    <definedName name="______________________xlfnodf_SKEWP">#N/A</definedName>
    <definedName name="_____________________xlfnodf_SKEWP">#N/A</definedName>
    <definedName name="____________________xlfnodf_SKEWP">#N/A</definedName>
    <definedName name="___________________xlfnodf_SKEWP">#N/A</definedName>
    <definedName name="__________________xlfnodf_SKEWP">#N/A</definedName>
    <definedName name="_________________xlfnodf_SKEWP">#N/A</definedName>
    <definedName name="________________xlfnodf_SKEWP">#N/A</definedName>
    <definedName name="_______________xlfnodf_SKEWP">#N/A</definedName>
    <definedName name="______________xlfnodf_SKEWP">#N/A</definedName>
    <definedName name="_____________xlfnodf_SKEWP">#N/A</definedName>
    <definedName name="____________xlfnodf_SKEWP">#N/A</definedName>
    <definedName name="___________xlfnodf_SKEWP">#N/A</definedName>
    <definedName name="__________xlfnodf_SKEWP">#N/A</definedName>
    <definedName name="_________xlfnodf_SKEWP">#N/A</definedName>
    <definedName name="________xlfnodf_SKEWP">#N/A</definedName>
    <definedName name="_______xlfnodf_SKEWP">#N/A</definedName>
    <definedName name="______xlfnodf_SKEWP">#N/A</definedName>
    <definedName name="_____xlfnodf_SKEWP">#N/A</definedName>
    <definedName name="____xlfn_IFERROR">NA()</definedName>
    <definedName name="____xlfnodf_SKEWP">#N/A</definedName>
    <definedName name="___xlfn_IFERROR">NA()</definedName>
    <definedName name="___xlfnodf.SKEWP" hidden="1">#NAME?</definedName>
    <definedName name="___xlfnodf_SKEWP">#N/A</definedName>
    <definedName name="__50">#REF!</definedName>
    <definedName name="__xlfn_IFERROR">NA()</definedName>
    <definedName name="__xlfnodf_SKEWP">#N/A</definedName>
    <definedName name="_xlnm._FilterDatabase" localSheetId="0" hidden="1">貼付け!$A$45:$N$45</definedName>
    <definedName name="_xlnm.Print_Area" localSheetId="2">②結果記録表!$A$1:$AO$57</definedName>
    <definedName name="_xlnm.Print_Area" localSheetId="4">'②結果記録表(7試合用）'!$A$1:$AO$78</definedName>
    <definedName name="_xlnm.Print_Area" localSheetId="3">③審判報告書!$A$1:$S$43</definedName>
    <definedName name="_xlnm.Print_Area" localSheetId="6">'⑤本部チェックシートMC・第4の審判役割 (25年)'!$B$1:$M$59</definedName>
    <definedName name="_xlnm.Print_Area" localSheetId="8">⑦熱中症対策!$A$1:$L$32</definedName>
    <definedName name="_xlnm.Print_Titles" localSheetId="4">'②結果記録表(7試合用）'!$1:$1</definedName>
    <definedName name="WBGT">#REF!</definedName>
    <definedName name="浦安50">#REF!</definedName>
    <definedName name="資料2023">#REF!</definedName>
    <definedName name="事業計画">#REF!</definedName>
    <definedName name="配布数">#REF!</definedName>
    <definedName name="表紙">#REF!</definedName>
    <definedName name="予選リーグ">#REF!</definedName>
    <definedName name="予定表">'[2]【１　ゼットエーボールパーク（旧称:臨海球場）'!$A$1:$AA$5</definedName>
  </definedNames>
  <calcPr calcId="191029" concurrentManualCount="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25" l="1"/>
  <c r="B43" i="25"/>
  <c r="C101" i="25"/>
  <c r="B101" i="25"/>
  <c r="C100" i="25"/>
  <c r="B100" i="25"/>
  <c r="C99" i="25"/>
  <c r="B99" i="25"/>
  <c r="C98" i="25"/>
  <c r="B98" i="25"/>
  <c r="C97" i="25"/>
  <c r="B97" i="25"/>
  <c r="C96" i="25"/>
  <c r="B96" i="25"/>
  <c r="C95" i="25"/>
  <c r="B95" i="25"/>
  <c r="C94" i="25"/>
  <c r="B94" i="25"/>
  <c r="C93" i="25"/>
  <c r="B93" i="25"/>
  <c r="C92" i="25"/>
  <c r="B92" i="25"/>
  <c r="C91" i="25"/>
  <c r="B91" i="25"/>
  <c r="C90" i="25"/>
  <c r="B90" i="25"/>
  <c r="C89" i="25"/>
  <c r="B89" i="25"/>
  <c r="C88" i="25"/>
  <c r="B88" i="25"/>
  <c r="C87" i="25"/>
  <c r="B87" i="25"/>
  <c r="C86" i="25"/>
  <c r="B86" i="25"/>
  <c r="C85" i="25"/>
  <c r="B85" i="25"/>
  <c r="C84" i="25"/>
  <c r="B84" i="25"/>
  <c r="C83" i="25"/>
  <c r="B83" i="25"/>
  <c r="C82" i="25"/>
  <c r="B82" i="25"/>
  <c r="C81" i="25"/>
  <c r="B81" i="25"/>
  <c r="C80" i="25"/>
  <c r="B80" i="25"/>
  <c r="C79" i="25"/>
  <c r="B79" i="25"/>
  <c r="C78" i="25"/>
  <c r="B78" i="25"/>
  <c r="C77" i="25"/>
  <c r="B77" i="25"/>
  <c r="C76" i="25"/>
  <c r="B76" i="25"/>
  <c r="C75" i="25"/>
  <c r="B75" i="25"/>
  <c r="C74" i="25"/>
  <c r="B74" i="25"/>
  <c r="C73" i="25"/>
  <c r="B73" i="25"/>
  <c r="C72" i="25"/>
  <c r="B72" i="25"/>
  <c r="C71" i="25"/>
  <c r="B71" i="25"/>
  <c r="C70" i="25"/>
  <c r="B70" i="25"/>
  <c r="C69" i="25"/>
  <c r="B69" i="25"/>
  <c r="C68" i="25"/>
  <c r="B68" i="25"/>
  <c r="C67" i="25"/>
  <c r="B67" i="25"/>
  <c r="C66" i="25"/>
  <c r="B66" i="25"/>
  <c r="C65" i="25"/>
  <c r="B65" i="25"/>
  <c r="C64" i="25"/>
  <c r="B64" i="25"/>
  <c r="C63" i="25"/>
  <c r="B63" i="25"/>
  <c r="C62" i="25"/>
  <c r="B62" i="25"/>
  <c r="C61" i="25"/>
  <c r="B61" i="25"/>
  <c r="C60" i="25"/>
  <c r="B60" i="25"/>
  <c r="C59" i="25"/>
  <c r="B59" i="25"/>
  <c r="C58" i="25"/>
  <c r="B58" i="25"/>
  <c r="C57" i="25"/>
  <c r="B57" i="25"/>
  <c r="C56" i="25"/>
  <c r="B56" i="25"/>
  <c r="C55" i="25"/>
  <c r="B55" i="25"/>
  <c r="C54" i="25"/>
  <c r="B54" i="25"/>
  <c r="C53" i="25"/>
  <c r="B53" i="25"/>
  <c r="C52" i="25"/>
  <c r="B52" i="25"/>
  <c r="C51" i="25"/>
  <c r="B51" i="25"/>
  <c r="C50" i="25"/>
  <c r="B50" i="25"/>
  <c r="C49" i="25"/>
  <c r="B49" i="25"/>
  <c r="C48" i="25"/>
  <c r="B48" i="25"/>
  <c r="C47" i="25"/>
  <c r="B47" i="25"/>
  <c r="C46" i="25"/>
  <c r="B46" i="25"/>
  <c r="D101" i="25" l="1"/>
  <c r="D100" i="25"/>
  <c r="D99" i="25"/>
  <c r="D98" i="25"/>
  <c r="D97" i="25"/>
  <c r="D96" i="25"/>
  <c r="D95" i="25"/>
  <c r="L66" i="36" l="1"/>
  <c r="F66" i="36"/>
  <c r="AG47" i="36"/>
  <c r="AA47" i="36"/>
  <c r="L47" i="36"/>
  <c r="F47" i="36"/>
  <c r="AG27" i="36"/>
  <c r="AA27" i="36"/>
  <c r="L27" i="36"/>
  <c r="F27" i="36"/>
  <c r="AG8" i="36"/>
  <c r="AA8" i="36"/>
  <c r="L8" i="36"/>
  <c r="F8" i="36"/>
  <c r="D36" i="25"/>
  <c r="B11" i="25"/>
  <c r="F27" i="18"/>
  <c r="N62" i="25" s="1"/>
  <c r="AA46" i="18"/>
  <c r="J94" i="25"/>
  <c r="K94" i="25" s="1"/>
  <c r="I94" i="25"/>
  <c r="G94" i="25"/>
  <c r="H94" i="25" s="1"/>
  <c r="F94" i="25"/>
  <c r="E94" i="25"/>
  <c r="J93" i="25"/>
  <c r="K93" i="25" s="1"/>
  <c r="I93" i="25"/>
  <c r="G93" i="25"/>
  <c r="H93" i="25" s="1"/>
  <c r="F93" i="25"/>
  <c r="E93" i="25"/>
  <c r="J92" i="25"/>
  <c r="K92" i="25" s="1"/>
  <c r="I92" i="25"/>
  <c r="G92" i="25"/>
  <c r="H92" i="25" s="1"/>
  <c r="F92" i="25"/>
  <c r="E92" i="25"/>
  <c r="J91" i="25"/>
  <c r="K91" i="25" s="1"/>
  <c r="I91" i="25"/>
  <c r="G91" i="25"/>
  <c r="H91" i="25" s="1"/>
  <c r="F91" i="25"/>
  <c r="E91" i="25"/>
  <c r="J90" i="25"/>
  <c r="K90" i="25" s="1"/>
  <c r="I90" i="25"/>
  <c r="G90" i="25"/>
  <c r="H90" i="25" s="1"/>
  <c r="F90" i="25"/>
  <c r="E90" i="25"/>
  <c r="J89" i="25"/>
  <c r="K89" i="25" s="1"/>
  <c r="I89" i="25"/>
  <c r="G89" i="25"/>
  <c r="H89" i="25" s="1"/>
  <c r="F89" i="25"/>
  <c r="E89" i="25"/>
  <c r="J88" i="25"/>
  <c r="K88" i="25" s="1"/>
  <c r="I88" i="25"/>
  <c r="G88" i="25"/>
  <c r="H88" i="25" s="1"/>
  <c r="F88" i="25"/>
  <c r="E88" i="25"/>
  <c r="J87" i="25"/>
  <c r="K87" i="25" s="1"/>
  <c r="I87" i="25"/>
  <c r="G87" i="25"/>
  <c r="H87" i="25" s="1"/>
  <c r="F87" i="25"/>
  <c r="E87" i="25"/>
  <c r="J86" i="25"/>
  <c r="K86" i="25" s="1"/>
  <c r="I86" i="25"/>
  <c r="G86" i="25"/>
  <c r="H86" i="25" s="1"/>
  <c r="F86" i="25"/>
  <c r="E86" i="25"/>
  <c r="J85" i="25"/>
  <c r="K85" i="25" s="1"/>
  <c r="I85" i="25"/>
  <c r="G85" i="25"/>
  <c r="H85" i="25" s="1"/>
  <c r="F85" i="25"/>
  <c r="E85" i="25"/>
  <c r="J84" i="25"/>
  <c r="K84" i="25" s="1"/>
  <c r="I84" i="25"/>
  <c r="G84" i="25"/>
  <c r="H84" i="25" s="1"/>
  <c r="F84" i="25"/>
  <c r="E84" i="25"/>
  <c r="J83" i="25"/>
  <c r="K83" i="25" s="1"/>
  <c r="I83" i="25"/>
  <c r="G83" i="25"/>
  <c r="H83" i="25" s="1"/>
  <c r="F83" i="25"/>
  <c r="E83" i="25"/>
  <c r="J82" i="25"/>
  <c r="K82" i="25" s="1"/>
  <c r="I82" i="25"/>
  <c r="G82" i="25"/>
  <c r="H82" i="25" s="1"/>
  <c r="F82" i="25"/>
  <c r="E82" i="25"/>
  <c r="J81" i="25"/>
  <c r="K81" i="25" s="1"/>
  <c r="I81" i="25"/>
  <c r="G81" i="25"/>
  <c r="H81" i="25" s="1"/>
  <c r="F81" i="25"/>
  <c r="E81" i="25"/>
  <c r="J80" i="25"/>
  <c r="K80" i="25" s="1"/>
  <c r="I80" i="25"/>
  <c r="G80" i="25"/>
  <c r="H80" i="25" s="1"/>
  <c r="F80" i="25"/>
  <c r="E80" i="25"/>
  <c r="J79" i="25"/>
  <c r="K79" i="25" s="1"/>
  <c r="I79" i="25"/>
  <c r="G79" i="25"/>
  <c r="H79" i="25" s="1"/>
  <c r="F79" i="25"/>
  <c r="E79" i="25"/>
  <c r="J78" i="25"/>
  <c r="K78" i="25" s="1"/>
  <c r="I78" i="25"/>
  <c r="G78" i="25"/>
  <c r="H78" i="25" s="1"/>
  <c r="F78" i="25"/>
  <c r="E78" i="25"/>
  <c r="J77" i="25"/>
  <c r="K77" i="25" s="1"/>
  <c r="I77" i="25"/>
  <c r="G77" i="25"/>
  <c r="H77" i="25" s="1"/>
  <c r="F77" i="25"/>
  <c r="E77" i="25"/>
  <c r="J76" i="25"/>
  <c r="K76" i="25" s="1"/>
  <c r="I76" i="25"/>
  <c r="G76" i="25"/>
  <c r="H76" i="25" s="1"/>
  <c r="F76" i="25"/>
  <c r="E76" i="25"/>
  <c r="J75" i="25"/>
  <c r="K75" i="25" s="1"/>
  <c r="I75" i="25"/>
  <c r="G75" i="25"/>
  <c r="H75" i="25" s="1"/>
  <c r="F75" i="25"/>
  <c r="E75" i="25"/>
  <c r="J74" i="25"/>
  <c r="K74" i="25" s="1"/>
  <c r="I74" i="25"/>
  <c r="G74" i="25"/>
  <c r="H74" i="25" s="1"/>
  <c r="F74" i="25"/>
  <c r="E74" i="25"/>
  <c r="J73" i="25"/>
  <c r="K73" i="25" s="1"/>
  <c r="I73" i="25"/>
  <c r="G73" i="25"/>
  <c r="H73" i="25" s="1"/>
  <c r="F73" i="25"/>
  <c r="E73" i="25"/>
  <c r="J72" i="25"/>
  <c r="K72" i="25" s="1"/>
  <c r="I72" i="25"/>
  <c r="G72" i="25"/>
  <c r="H72" i="25" s="1"/>
  <c r="F72" i="25"/>
  <c r="E72" i="25"/>
  <c r="J71" i="25"/>
  <c r="K71" i="25" s="1"/>
  <c r="I71" i="25"/>
  <c r="G71" i="25"/>
  <c r="H71" i="25" s="1"/>
  <c r="F71" i="25"/>
  <c r="E71" i="25"/>
  <c r="J70" i="25"/>
  <c r="K70" i="25" s="1"/>
  <c r="I70" i="25"/>
  <c r="G70" i="25"/>
  <c r="H70" i="25" s="1"/>
  <c r="F70" i="25"/>
  <c r="E70" i="25"/>
  <c r="J69" i="25"/>
  <c r="K69" i="25" s="1"/>
  <c r="I69" i="25"/>
  <c r="G69" i="25"/>
  <c r="H69" i="25" s="1"/>
  <c r="F69" i="25"/>
  <c r="E69" i="25"/>
  <c r="J68" i="25"/>
  <c r="K68" i="25" s="1"/>
  <c r="I68" i="25"/>
  <c r="G68" i="25"/>
  <c r="H68" i="25" s="1"/>
  <c r="F68" i="25"/>
  <c r="E68" i="25"/>
  <c r="J67" i="25"/>
  <c r="K67" i="25" s="1"/>
  <c r="I67" i="25"/>
  <c r="G67" i="25"/>
  <c r="H67" i="25" s="1"/>
  <c r="F67" i="25"/>
  <c r="E67" i="25"/>
  <c r="J66" i="25"/>
  <c r="K66" i="25" s="1"/>
  <c r="I66" i="25"/>
  <c r="G66" i="25"/>
  <c r="H66" i="25" s="1"/>
  <c r="F66" i="25"/>
  <c r="E66" i="25"/>
  <c r="J65" i="25"/>
  <c r="K65" i="25" s="1"/>
  <c r="I65" i="25"/>
  <c r="G65" i="25"/>
  <c r="H65" i="25" s="1"/>
  <c r="F65" i="25"/>
  <c r="E65" i="25"/>
  <c r="J64" i="25"/>
  <c r="K64" i="25" s="1"/>
  <c r="I64" i="25"/>
  <c r="G64" i="25"/>
  <c r="H64" i="25" s="1"/>
  <c r="F64" i="25"/>
  <c r="E64" i="25"/>
  <c r="J63" i="25"/>
  <c r="K63" i="25" s="1"/>
  <c r="I63" i="25"/>
  <c r="G63" i="25"/>
  <c r="H63" i="25" s="1"/>
  <c r="F63" i="25"/>
  <c r="E63" i="25"/>
  <c r="J62" i="25"/>
  <c r="K62" i="25" s="1"/>
  <c r="I62" i="25"/>
  <c r="G62" i="25"/>
  <c r="H62" i="25" s="1"/>
  <c r="F62" i="25"/>
  <c r="E62" i="25"/>
  <c r="J61" i="25"/>
  <c r="K61" i="25" s="1"/>
  <c r="J59" i="25"/>
  <c r="K59" i="25" s="1"/>
  <c r="J58" i="25"/>
  <c r="K58" i="25" s="1"/>
  <c r="J57" i="25"/>
  <c r="K57" i="25" s="1"/>
  <c r="J56" i="25"/>
  <c r="K56" i="25" s="1"/>
  <c r="J55" i="25"/>
  <c r="K55" i="25" s="1"/>
  <c r="J54" i="25"/>
  <c r="K54" i="25" s="1"/>
  <c r="J60" i="25"/>
  <c r="K60" i="25" s="1"/>
  <c r="I61" i="25"/>
  <c r="G61" i="25"/>
  <c r="H61" i="25" s="1"/>
  <c r="F61" i="25"/>
  <c r="E61" i="25"/>
  <c r="I60" i="25"/>
  <c r="G60" i="25"/>
  <c r="H60" i="25" s="1"/>
  <c r="I59" i="25"/>
  <c r="G59" i="25"/>
  <c r="H59" i="25" s="1"/>
  <c r="I58" i="25"/>
  <c r="G58" i="25"/>
  <c r="H58" i="25" s="1"/>
  <c r="I57" i="25"/>
  <c r="G57" i="25"/>
  <c r="H57" i="25" s="1"/>
  <c r="I56" i="25"/>
  <c r="G56" i="25"/>
  <c r="H56" i="25" s="1"/>
  <c r="I55" i="25"/>
  <c r="G55" i="25"/>
  <c r="H55" i="25" s="1"/>
  <c r="I54" i="25"/>
  <c r="G54" i="25"/>
  <c r="H54" i="25" s="1"/>
  <c r="E55" i="25"/>
  <c r="F55" i="25"/>
  <c r="E56" i="25"/>
  <c r="F56" i="25"/>
  <c r="E57" i="25"/>
  <c r="F57" i="25"/>
  <c r="E58" i="25"/>
  <c r="F58" i="25"/>
  <c r="E59" i="25"/>
  <c r="F59" i="25"/>
  <c r="E60" i="25"/>
  <c r="F60" i="25"/>
  <c r="F54" i="25"/>
  <c r="I53" i="25"/>
  <c r="I52" i="25"/>
  <c r="I51" i="25"/>
  <c r="I50" i="25"/>
  <c r="I49" i="25"/>
  <c r="I48" i="25"/>
  <c r="I47" i="25"/>
  <c r="I46" i="25"/>
  <c r="F53" i="25"/>
  <c r="F52" i="25"/>
  <c r="F51" i="25"/>
  <c r="F50" i="25"/>
  <c r="F49" i="25"/>
  <c r="F48" i="25"/>
  <c r="F47" i="25"/>
  <c r="F46" i="25"/>
  <c r="E54" i="25"/>
  <c r="E46" i="25"/>
  <c r="E48" i="25"/>
  <c r="E47" i="25"/>
  <c r="G47" i="25"/>
  <c r="H47" i="25" s="1"/>
  <c r="J47" i="25"/>
  <c r="K47" i="25" s="1"/>
  <c r="G48" i="25"/>
  <c r="H48" i="25" s="1"/>
  <c r="J48" i="25"/>
  <c r="K48" i="25" s="1"/>
  <c r="E49" i="25"/>
  <c r="G49" i="25"/>
  <c r="H49" i="25" s="1"/>
  <c r="J49" i="25"/>
  <c r="K49" i="25"/>
  <c r="E50" i="25"/>
  <c r="G50" i="25"/>
  <c r="H50" i="25" s="1"/>
  <c r="J50" i="25"/>
  <c r="K50" i="25" s="1"/>
  <c r="E51" i="25"/>
  <c r="G51" i="25"/>
  <c r="H51" i="25"/>
  <c r="J51" i="25"/>
  <c r="K51" i="25" s="1"/>
  <c r="E52" i="25"/>
  <c r="G52" i="25"/>
  <c r="H52" i="25" s="1"/>
  <c r="J52" i="25"/>
  <c r="K52" i="25" s="1"/>
  <c r="E53" i="25"/>
  <c r="G53" i="25"/>
  <c r="H53" i="25" s="1"/>
  <c r="J53" i="25"/>
  <c r="K53" i="25" s="1"/>
  <c r="J46" i="25"/>
  <c r="K46" i="25" s="1"/>
  <c r="G46" i="25"/>
  <c r="H46" i="25" s="1"/>
  <c r="D37" i="25"/>
  <c r="F37" i="25"/>
  <c r="G37" i="25"/>
  <c r="E37" i="25" s="1"/>
  <c r="H37" i="25"/>
  <c r="I37" i="25" s="1"/>
  <c r="K37" i="25"/>
  <c r="D38" i="25"/>
  <c r="F38" i="25"/>
  <c r="G38" i="25"/>
  <c r="E38" i="25" s="1"/>
  <c r="H38" i="25"/>
  <c r="I38" i="25" s="1"/>
  <c r="K38" i="25"/>
  <c r="D39" i="25"/>
  <c r="F39" i="25"/>
  <c r="G39" i="25"/>
  <c r="E39" i="25" s="1"/>
  <c r="H39" i="25"/>
  <c r="I39" i="25" s="1"/>
  <c r="K39" i="25"/>
  <c r="D40" i="25"/>
  <c r="F40" i="25"/>
  <c r="G40" i="25"/>
  <c r="E40" i="25" s="1"/>
  <c r="H40" i="25"/>
  <c r="I40" i="25" s="1"/>
  <c r="K40" i="25"/>
  <c r="D41" i="25"/>
  <c r="F41" i="25"/>
  <c r="G41" i="25"/>
  <c r="E41" i="25" s="1"/>
  <c r="H41" i="25"/>
  <c r="I41" i="25" s="1"/>
  <c r="K41" i="25"/>
  <c r="D42" i="25"/>
  <c r="F42" i="25"/>
  <c r="G42" i="25"/>
  <c r="E42" i="25" s="1"/>
  <c r="H42" i="25"/>
  <c r="I42" i="25" s="1"/>
  <c r="K42" i="25"/>
  <c r="K36" i="25"/>
  <c r="H36" i="25"/>
  <c r="I36" i="25" s="1"/>
  <c r="G36" i="25"/>
  <c r="E36" i="25" s="1"/>
  <c r="F36" i="25"/>
  <c r="A37" i="25"/>
  <c r="A38" i="25"/>
  <c r="A39" i="25"/>
  <c r="A40" i="25"/>
  <c r="A41" i="25"/>
  <c r="A42" i="25"/>
  <c r="B44" i="25"/>
  <c r="A36" i="25"/>
  <c r="B41" i="25" l="1"/>
  <c r="C41" i="25"/>
  <c r="C39" i="25"/>
  <c r="B39" i="25"/>
  <c r="C42" i="25"/>
  <c r="B42" i="25"/>
  <c r="C40" i="25"/>
  <c r="B40" i="25"/>
  <c r="B37" i="25"/>
  <c r="C37" i="25"/>
  <c r="C36" i="25"/>
  <c r="B36" i="25"/>
  <c r="C38" i="25"/>
  <c r="B38" i="25"/>
  <c r="M94" i="25"/>
  <c r="M54" i="25"/>
  <c r="D57" i="25"/>
  <c r="D62" i="25"/>
  <c r="D72" i="25"/>
  <c r="D80" i="25"/>
  <c r="D83" i="25"/>
  <c r="D86" i="25"/>
  <c r="M86" i="25"/>
  <c r="D48" i="25"/>
  <c r="D65" i="25"/>
  <c r="D71" i="25"/>
  <c r="D77" i="25"/>
  <c r="D93" i="25"/>
  <c r="D47" i="25"/>
  <c r="D66" i="25"/>
  <c r="D60" i="25"/>
  <c r="D53" i="25"/>
  <c r="D49" i="25"/>
  <c r="D59" i="25"/>
  <c r="D89" i="25"/>
  <c r="D82" i="25"/>
  <c r="D92" i="25"/>
  <c r="D61" i="25"/>
  <c r="D64" i="25"/>
  <c r="D70" i="25"/>
  <c r="D76" i="25"/>
  <c r="D88" i="25"/>
  <c r="D46" i="25"/>
  <c r="D56" i="25"/>
  <c r="D79" i="25"/>
  <c r="D85" i="25"/>
  <c r="D52" i="25"/>
  <c r="D58" i="25"/>
  <c r="D55" i="25"/>
  <c r="D67" i="25"/>
  <c r="D73" i="25"/>
  <c r="D81" i="25"/>
  <c r="D87" i="25"/>
  <c r="D91" i="25"/>
  <c r="M62" i="25"/>
  <c r="D51" i="25"/>
  <c r="D68" i="25"/>
  <c r="D74" i="25"/>
  <c r="D54" i="25"/>
  <c r="D50" i="25"/>
  <c r="D63" i="25"/>
  <c r="D78" i="25"/>
  <c r="D84" i="25"/>
  <c r="M70" i="25"/>
  <c r="D69" i="25"/>
  <c r="D75" i="25"/>
  <c r="D90" i="25"/>
  <c r="D94" i="25"/>
  <c r="M78" i="25"/>
  <c r="M46" i="25"/>
  <c r="A33" i="25"/>
  <c r="A32" i="25"/>
  <c r="A31" i="25"/>
  <c r="A30" i="25"/>
  <c r="A29" i="25"/>
  <c r="A28" i="25"/>
  <c r="A27" i="25"/>
  <c r="L22" i="27" l="1"/>
  <c r="J22" i="27"/>
  <c r="L21" i="27"/>
  <c r="J21" i="27"/>
  <c r="B21" i="27"/>
  <c r="L20" i="27"/>
  <c r="J20" i="27"/>
  <c r="L19" i="27"/>
  <c r="J19" i="27"/>
  <c r="B19" i="27"/>
  <c r="L18" i="27"/>
  <c r="J18" i="27"/>
  <c r="L17" i="27"/>
  <c r="J17" i="27"/>
  <c r="B17" i="27"/>
  <c r="L16" i="27"/>
  <c r="J16" i="27"/>
  <c r="L15" i="27"/>
  <c r="J15" i="27"/>
  <c r="B15" i="27"/>
  <c r="L14" i="27"/>
  <c r="J14" i="27"/>
  <c r="L13" i="27"/>
  <c r="J13" i="27"/>
  <c r="B13" i="27"/>
  <c r="L12" i="27"/>
  <c r="J12" i="27"/>
  <c r="L11" i="27"/>
  <c r="J11" i="27"/>
  <c r="B11" i="27"/>
  <c r="L10" i="27"/>
  <c r="J10" i="27"/>
  <c r="L9" i="27"/>
  <c r="J9" i="27"/>
  <c r="B9" i="27"/>
  <c r="B4" i="15"/>
  <c r="B8" i="15"/>
  <c r="C11" i="25"/>
  <c r="B12" i="25"/>
  <c r="C12" i="25"/>
  <c r="B13" i="25"/>
  <c r="C13" i="25"/>
  <c r="B14" i="25"/>
  <c r="C14" i="25"/>
  <c r="B15" i="25"/>
  <c r="G31" i="25" s="1"/>
  <c r="L31" i="25" s="1"/>
  <c r="C15" i="25"/>
  <c r="B16" i="25"/>
  <c r="C16" i="25"/>
  <c r="B17" i="25"/>
  <c r="C17" i="25"/>
  <c r="E11" i="27" l="1"/>
  <c r="AA2" i="36"/>
  <c r="E9" i="27"/>
  <c r="F2" i="36"/>
  <c r="J33" i="25"/>
  <c r="F24" i="25"/>
  <c r="E24" i="25"/>
  <c r="J29" i="25"/>
  <c r="F16" i="25"/>
  <c r="E20" i="25"/>
  <c r="J27" i="25"/>
  <c r="F12" i="25"/>
  <c r="E18" i="25"/>
  <c r="E15" i="25"/>
  <c r="F19" i="25"/>
  <c r="F15" i="25"/>
  <c r="E13" i="25"/>
  <c r="E11" i="25"/>
  <c r="F11" i="25"/>
  <c r="J30" i="25"/>
  <c r="E21" i="25"/>
  <c r="F18" i="25"/>
  <c r="E14" i="25"/>
  <c r="F17" i="25"/>
  <c r="F23" i="25"/>
  <c r="E17" i="25"/>
  <c r="J32" i="25"/>
  <c r="F22" i="25"/>
  <c r="E23" i="25"/>
  <c r="J28" i="25"/>
  <c r="F14" i="25"/>
  <c r="E19" i="25"/>
  <c r="J31" i="25"/>
  <c r="B31" i="25" s="1"/>
  <c r="F20" i="25"/>
  <c r="E22" i="25"/>
  <c r="E16" i="25"/>
  <c r="F21" i="25"/>
  <c r="E12" i="25"/>
  <c r="F13" i="25"/>
  <c r="D32" i="25"/>
  <c r="G32" i="25"/>
  <c r="L32" i="25" s="1"/>
  <c r="F32" i="25"/>
  <c r="E32" i="25"/>
  <c r="D28" i="25"/>
  <c r="E28" i="25"/>
  <c r="G28" i="25"/>
  <c r="L28" i="25" s="1"/>
  <c r="D27" i="25"/>
  <c r="E27" i="25"/>
  <c r="G27" i="25"/>
  <c r="L27" i="25" s="1"/>
  <c r="D31" i="25"/>
  <c r="F31" i="25"/>
  <c r="E31" i="25"/>
  <c r="D30" i="25"/>
  <c r="G30" i="25"/>
  <c r="L30" i="25" s="1"/>
  <c r="E30" i="25"/>
  <c r="D33" i="25"/>
  <c r="F33" i="25"/>
  <c r="E33" i="25"/>
  <c r="G33" i="25"/>
  <c r="L33" i="25" s="1"/>
  <c r="D29" i="25"/>
  <c r="E29" i="25"/>
  <c r="G29" i="25"/>
  <c r="L29" i="25" s="1"/>
  <c r="C30" i="25"/>
  <c r="F30" i="25"/>
  <c r="C33" i="25"/>
  <c r="C29" i="25"/>
  <c r="F29" i="25"/>
  <c r="C32" i="25"/>
  <c r="C28" i="25"/>
  <c r="F28" i="25"/>
  <c r="C31" i="25"/>
  <c r="F27" i="25"/>
  <c r="C27" i="25"/>
  <c r="B24" i="15"/>
  <c r="D39" i="15"/>
  <c r="D37" i="15"/>
  <c r="D33" i="15"/>
  <c r="B39" i="15"/>
  <c r="B37" i="15"/>
  <c r="B35" i="15"/>
  <c r="B33" i="15"/>
  <c r="G31" i="15"/>
  <c r="B31" i="15"/>
  <c r="G28" i="15"/>
  <c r="B28" i="15"/>
  <c r="A30" i="15"/>
  <c r="A29" i="15"/>
  <c r="G27" i="15"/>
  <c r="G24" i="15"/>
  <c r="B27" i="15"/>
  <c r="A26" i="15"/>
  <c r="A25" i="15"/>
  <c r="G23" i="15"/>
  <c r="B23" i="15"/>
  <c r="G20" i="15"/>
  <c r="B20" i="15"/>
  <c r="A22" i="15"/>
  <c r="A21" i="15"/>
  <c r="G19" i="15"/>
  <c r="G16" i="15"/>
  <c r="B19" i="15"/>
  <c r="B16" i="15"/>
  <c r="A18" i="15"/>
  <c r="A17" i="15"/>
  <c r="G15" i="15"/>
  <c r="B15" i="15"/>
  <c r="G12" i="15"/>
  <c r="B12" i="15"/>
  <c r="A14" i="15"/>
  <c r="A13" i="15"/>
  <c r="G11" i="15"/>
  <c r="G8" i="15"/>
  <c r="B11" i="15"/>
  <c r="G7" i="15"/>
  <c r="G4" i="15"/>
  <c r="A10" i="15"/>
  <c r="A9" i="15"/>
  <c r="A6" i="15"/>
  <c r="A5" i="15"/>
  <c r="I1" i="15"/>
  <c r="F1" i="15"/>
  <c r="B1" i="15"/>
  <c r="B7" i="15"/>
  <c r="D35" i="15"/>
  <c r="C5" i="27" l="1"/>
  <c r="AH1" i="36"/>
  <c r="E15" i="27"/>
  <c r="AA21" i="36"/>
  <c r="N11" i="27"/>
  <c r="AH2" i="36"/>
  <c r="E21" i="27"/>
  <c r="F60" i="36"/>
  <c r="E13" i="27"/>
  <c r="F21" i="36"/>
  <c r="N15" i="27"/>
  <c r="AH21" i="36"/>
  <c r="N21" i="27"/>
  <c r="M60" i="36"/>
  <c r="N13" i="27"/>
  <c r="M21" i="36"/>
  <c r="E19" i="27"/>
  <c r="AA41" i="36"/>
  <c r="E17" i="27"/>
  <c r="F41" i="36"/>
  <c r="N17" i="27"/>
  <c r="M41" i="36"/>
  <c r="N9" i="27"/>
  <c r="M2" i="36"/>
  <c r="A1" i="36"/>
  <c r="G1" i="36"/>
  <c r="K1" i="36"/>
  <c r="N19" i="27"/>
  <c r="AH41" i="36"/>
  <c r="B32" i="25"/>
  <c r="B33" i="25"/>
  <c r="B27" i="25"/>
  <c r="B30" i="25"/>
  <c r="B28" i="25"/>
  <c r="B29" i="25"/>
  <c r="C15" i="27"/>
  <c r="C21" i="27"/>
  <c r="C13" i="27"/>
  <c r="K1" i="18"/>
  <c r="G4" i="27"/>
  <c r="E4" i="27"/>
  <c r="C4" i="27"/>
  <c r="C17" i="27"/>
  <c r="C9" i="27"/>
  <c r="C11" i="27"/>
  <c r="C19" i="27"/>
  <c r="A1" i="18"/>
  <c r="G1" i="18"/>
  <c r="AA8" i="18"/>
  <c r="AG8" i="18"/>
  <c r="M11" i="27" l="1"/>
  <c r="I11" i="27"/>
  <c r="N54" i="25"/>
  <c r="AH1" i="18"/>
  <c r="I28" i="25" l="1"/>
  <c r="H28" i="25"/>
  <c r="L65" i="18"/>
  <c r="F65" i="18"/>
  <c r="AG46" i="18"/>
  <c r="M19" i="27" s="1"/>
  <c r="I32" i="25" s="1"/>
  <c r="L46" i="18"/>
  <c r="F46" i="18"/>
  <c r="AG27" i="18"/>
  <c r="AA27" i="18"/>
  <c r="L27" i="18"/>
  <c r="M13" i="27" s="1"/>
  <c r="I29" i="25" s="1"/>
  <c r="L8" i="18"/>
  <c r="F8" i="18"/>
  <c r="I15" i="27" l="1"/>
  <c r="H30" i="25" s="1"/>
  <c r="N70" i="25"/>
  <c r="I17" i="27"/>
  <c r="H31" i="25" s="1"/>
  <c r="N78" i="25"/>
  <c r="M21" i="27"/>
  <c r="I21" i="27"/>
  <c r="N94" i="25"/>
  <c r="I19" i="27"/>
  <c r="N86" i="25"/>
  <c r="M17" i="27"/>
  <c r="M15" i="27"/>
  <c r="I13" i="27"/>
  <c r="M9" i="27"/>
  <c r="N46" i="25"/>
  <c r="I9" i="27"/>
  <c r="AH40" i="18"/>
  <c r="M59" i="18"/>
  <c r="AA2" i="18"/>
  <c r="AH2" i="18"/>
  <c r="AH21" i="18"/>
  <c r="F21" i="18"/>
  <c r="AA21" i="18"/>
  <c r="F2" i="18"/>
  <c r="M2" i="18"/>
  <c r="M21" i="18"/>
  <c r="M40" i="18"/>
  <c r="AA40" i="18"/>
  <c r="F40" i="18"/>
  <c r="F59" i="18"/>
  <c r="I33" i="25" l="1"/>
  <c r="H33" i="25"/>
  <c r="H32" i="25"/>
  <c r="I31" i="25"/>
  <c r="I30" i="25"/>
  <c r="H29" i="25"/>
  <c r="I27" i="25"/>
  <c r="H27" i="25"/>
</calcChain>
</file>

<file path=xl/sharedStrings.xml><?xml version="1.0" encoding="utf-8"?>
<sst xmlns="http://schemas.openxmlformats.org/spreadsheetml/2006/main" count="841" uniqueCount="484">
  <si>
    <t>①</t>
  </si>
  <si>
    <t>③</t>
  </si>
  <si>
    <t>年</t>
  </si>
  <si>
    <t>月</t>
  </si>
  <si>
    <t>日</t>
  </si>
  <si>
    <t>※</t>
  </si>
  <si>
    <t>ＶＳ</t>
  </si>
  <si>
    <t>②</t>
  </si>
  <si>
    <t>前半</t>
  </si>
  <si>
    <t>後半</t>
  </si>
  <si>
    <t>最終</t>
  </si>
  <si>
    <t>チーム名</t>
  </si>
  <si>
    <t>背番号</t>
  </si>
  <si>
    <t>得点者</t>
  </si>
  <si>
    <t>理由</t>
  </si>
  <si>
    <t>④</t>
  </si>
  <si>
    <t>⑤</t>
  </si>
  <si>
    <t>⑥</t>
  </si>
  <si>
    <t>アシスト</t>
  </si>
  <si>
    <t>警告</t>
  </si>
  <si>
    <t>総合本部用</t>
  </si>
  <si>
    <t>担当者名</t>
  </si>
  <si>
    <t>大会名：</t>
  </si>
  <si>
    <t>日　時 ：</t>
  </si>
  <si>
    <t>　　　月　　</t>
  </si>
  <si>
    <t>曜日</t>
  </si>
  <si>
    <t>会　場 ：</t>
  </si>
  <si>
    <t>面</t>
  </si>
  <si>
    <t>■試合結果</t>
  </si>
  <si>
    <t>Kick Off</t>
  </si>
  <si>
    <t>ﾏｯﾁNO</t>
  </si>
  <si>
    <t>計</t>
  </si>
  <si>
    <t>VS</t>
  </si>
  <si>
    <t>－</t>
  </si>
  <si>
    <t>■警告・退場</t>
  </si>
  <si>
    <t>退場</t>
  </si>
  <si>
    <t>選手名</t>
  </si>
  <si>
    <t>時間</t>
  </si>
  <si>
    <t>■審判団確認</t>
  </si>
  <si>
    <t>R</t>
  </si>
  <si>
    <t>A1</t>
  </si>
  <si>
    <t>A2</t>
  </si>
  <si>
    <t>・</t>
  </si>
  <si>
    <t>代表サイン</t>
  </si>
  <si>
    <t>―千葉県シニア結果記録表―</t>
  </si>
  <si>
    <t>surf.turf.taka@gmail.com</t>
  </si>
  <si>
    <t>090-3048-3922</t>
  </si>
  <si>
    <t>jam06jam06jam@docomo.ne.jp</t>
  </si>
  <si>
    <t>080-3427-2401</t>
  </si>
  <si>
    <t>090-2337-8504</t>
  </si>
  <si>
    <t>変更日</t>
    <rPh sb="0" eb="3">
      <t>ヘンコウビ</t>
    </rPh>
    <phoneticPr fontId="31"/>
  </si>
  <si>
    <t>NO</t>
    <phoneticPr fontId="31"/>
  </si>
  <si>
    <t>氏名</t>
    <rPh sb="0" eb="2">
      <t>シメイ</t>
    </rPh>
    <phoneticPr fontId="31"/>
  </si>
  <si>
    <t>役職</t>
    <rPh sb="0" eb="2">
      <t>ヤクショク</t>
    </rPh>
    <phoneticPr fontId="31"/>
  </si>
  <si>
    <t>携帯TEL</t>
    <rPh sb="0" eb="2">
      <t>ケイタイ</t>
    </rPh>
    <phoneticPr fontId="31"/>
  </si>
  <si>
    <t>メールアドレス</t>
    <phoneticPr fontId="31"/>
  </si>
  <si>
    <t>携帯アドレス</t>
    <rPh sb="0" eb="2">
      <t>ケイタイ</t>
    </rPh>
    <phoneticPr fontId="31"/>
  </si>
  <si>
    <t>所属チーム</t>
    <rPh sb="0" eb="2">
      <t>ショゾク</t>
    </rPh>
    <phoneticPr fontId="31"/>
  </si>
  <si>
    <t>中野　秀昭</t>
    <rPh sb="0" eb="2">
      <t>ナカノ</t>
    </rPh>
    <rPh sb="3" eb="5">
      <t>ヒデアキ</t>
    </rPh>
    <phoneticPr fontId="31"/>
  </si>
  <si>
    <t>事務局長</t>
    <rPh sb="0" eb="4">
      <t>ジムキョクチョウ</t>
    </rPh>
    <phoneticPr fontId="8"/>
  </si>
  <si>
    <t>hideaki.nakano2@showa-rubber-i.co.jp</t>
  </si>
  <si>
    <t>Y-AJACK</t>
    <phoneticPr fontId="31"/>
  </si>
  <si>
    <t>柳田　健太郎</t>
    <rPh sb="0" eb="2">
      <t>ヤナギダ</t>
    </rPh>
    <rPh sb="3" eb="6">
      <t>ケンタロウ</t>
    </rPh>
    <phoneticPr fontId="31"/>
  </si>
  <si>
    <t>結果全体・結果作成</t>
    <rPh sb="0" eb="2">
      <t>ケッカ</t>
    </rPh>
    <rPh sb="2" eb="4">
      <t>ゼンタイ</t>
    </rPh>
    <rPh sb="5" eb="7">
      <t>ケッカ</t>
    </rPh>
    <rPh sb="7" eb="9">
      <t>サクセイ</t>
    </rPh>
    <phoneticPr fontId="31"/>
  </si>
  <si>
    <t>090-2209-2788</t>
    <phoneticPr fontId="31"/>
  </si>
  <si>
    <t>yanagida408@gmail.com</t>
    <phoneticPr fontId="31"/>
  </si>
  <si>
    <t>高橋　往良</t>
    <rPh sb="0" eb="2">
      <t>タカハシ</t>
    </rPh>
    <rPh sb="3" eb="5">
      <t>ユキヨシ</t>
    </rPh>
    <phoneticPr fontId="31"/>
  </si>
  <si>
    <t>個人全記録集計係</t>
    <rPh sb="0" eb="2">
      <t>コジン</t>
    </rPh>
    <rPh sb="2" eb="3">
      <t>ゼン</t>
    </rPh>
    <rPh sb="3" eb="5">
      <t>キロク</t>
    </rPh>
    <rPh sb="5" eb="7">
      <t>シュウケイ</t>
    </rPh>
    <rPh sb="7" eb="8">
      <t>カカリ</t>
    </rPh>
    <phoneticPr fontId="31"/>
  </si>
  <si>
    <t>090-3597-5391</t>
    <phoneticPr fontId="31"/>
  </si>
  <si>
    <t>takahashiyukiyoshi3@gmail.com</t>
  </si>
  <si>
    <t>千葉四十雀SC</t>
    <rPh sb="0" eb="5">
      <t>チバ40ガラ</t>
    </rPh>
    <phoneticPr fontId="31"/>
  </si>
  <si>
    <t>川嶋　仁</t>
    <rPh sb="0" eb="2">
      <t>カワシマ</t>
    </rPh>
    <rPh sb="3" eb="4">
      <t>ジン</t>
    </rPh>
    <phoneticPr fontId="31"/>
  </si>
  <si>
    <t>090-8030-6623</t>
    <phoneticPr fontId="31"/>
  </si>
  <si>
    <t>kawashima-h@kvf.biglobe.ne.jp</t>
  </si>
  <si>
    <t>浜野シニア</t>
    <rPh sb="0" eb="2">
      <t>ハマノ</t>
    </rPh>
    <phoneticPr fontId="31"/>
  </si>
  <si>
    <t>片平　隆臣</t>
    <rPh sb="0" eb="2">
      <t>カタヒラ</t>
    </rPh>
    <rPh sb="3" eb="5">
      <t>タカオミ</t>
    </rPh>
    <phoneticPr fontId="31"/>
  </si>
  <si>
    <t>surf.turf.taka@gmail.com</t>
    <phoneticPr fontId="31"/>
  </si>
  <si>
    <t>エスペランサ</t>
    <phoneticPr fontId="31"/>
  </si>
  <si>
    <t>ultra-tomy2002@docomo.ne.jp</t>
    <phoneticPr fontId="31"/>
  </si>
  <si>
    <t>真茅　尚徳</t>
    <rPh sb="0" eb="2">
      <t>マカヤ</t>
    </rPh>
    <rPh sb="3" eb="5">
      <t>ナオノリ</t>
    </rPh>
    <phoneticPr fontId="15"/>
  </si>
  <si>
    <t>maka.hisa@gmail.com</t>
  </si>
  <si>
    <t>平野　幸弘</t>
    <rPh sb="0" eb="2">
      <t>ヒラノ</t>
    </rPh>
    <rPh sb="3" eb="5">
      <t>ユキヒロ</t>
    </rPh>
    <phoneticPr fontId="31"/>
  </si>
  <si>
    <t>080-3201-5947</t>
  </si>
  <si>
    <t>you-complete-me@xqj.biglobe.ne.jp</t>
    <phoneticPr fontId="31"/>
  </si>
  <si>
    <t>MCFCシニア</t>
    <phoneticPr fontId="31"/>
  </si>
  <si>
    <t>須永　裕幸</t>
    <rPh sb="0" eb="2">
      <t>スナガ</t>
    </rPh>
    <rPh sb="3" eb="5">
      <t>ヒロユキ</t>
    </rPh>
    <phoneticPr fontId="31"/>
  </si>
  <si>
    <t>090-6459-6397</t>
  </si>
  <si>
    <t>井上　龍彦</t>
    <rPh sb="0" eb="2">
      <t>イノウエ</t>
    </rPh>
    <rPh sb="3" eb="5">
      <t>タツヒコ</t>
    </rPh>
    <phoneticPr fontId="31"/>
  </si>
  <si>
    <t>総合記録・広報</t>
    <rPh sb="0" eb="2">
      <t>ソウゴウ</t>
    </rPh>
    <rPh sb="2" eb="4">
      <t>キロク</t>
    </rPh>
    <rPh sb="5" eb="7">
      <t>コウホウ</t>
    </rPh>
    <phoneticPr fontId="31"/>
  </si>
  <si>
    <t>090-8110-1288</t>
    <phoneticPr fontId="31"/>
  </si>
  <si>
    <t>審 判  報 告 書</t>
    <phoneticPr fontId="23"/>
  </si>
  <si>
    <t>徴罰報告</t>
    <rPh sb="0" eb="1">
      <t>チョウ</t>
    </rPh>
    <rPh sb="1" eb="2">
      <t>バツ</t>
    </rPh>
    <rPh sb="2" eb="4">
      <t>ホウコク</t>
    </rPh>
    <phoneticPr fontId="31"/>
  </si>
  <si>
    <t>事務局　中野携帯</t>
    <rPh sb="0" eb="3">
      <t>ジムキョク</t>
    </rPh>
    <rPh sb="4" eb="6">
      <t>ナカノ</t>
    </rPh>
    <rPh sb="6" eb="8">
      <t>ケイタイ</t>
    </rPh>
    <phoneticPr fontId="31"/>
  </si>
  <si>
    <t>０９０－３０４８－３９２２</t>
    <phoneticPr fontId="31"/>
  </si>
  <si>
    <t>片平</t>
    <rPh sb="0" eb="2">
      <t>カタヒラ</t>
    </rPh>
    <phoneticPr fontId="23"/>
  </si>
  <si>
    <t>hideaki.nakano2@showa-rubber-i.co.jp</t>
    <phoneticPr fontId="31"/>
  </si>
  <si>
    <t>中野</t>
    <rPh sb="0" eb="2">
      <t>ナカノ</t>
    </rPh>
    <phoneticPr fontId="31"/>
  </si>
  <si>
    <t>熱中症対策として暑い時には前･後半に飲水・クーリングブレイク（ランニングタイム）で取る。</t>
    <rPh sb="0" eb="2">
      <t>ネッチュウ</t>
    </rPh>
    <rPh sb="2" eb="3">
      <t>ショウ</t>
    </rPh>
    <rPh sb="3" eb="5">
      <t>タイサク</t>
    </rPh>
    <rPh sb="8" eb="9">
      <t>アツ</t>
    </rPh>
    <rPh sb="10" eb="11">
      <t>トキ</t>
    </rPh>
    <rPh sb="13" eb="14">
      <t>ゼン</t>
    </rPh>
    <rPh sb="15" eb="17">
      <t>コウハン</t>
    </rPh>
    <rPh sb="18" eb="19">
      <t>イン</t>
    </rPh>
    <rPh sb="19" eb="20">
      <t>スイ</t>
    </rPh>
    <rPh sb="41" eb="42">
      <t>ト</t>
    </rPh>
    <phoneticPr fontId="34"/>
  </si>
  <si>
    <t>試合会場内（天然芝・人工芝）では補給できないが、ミネラルを多く含んだドリンクを準備する。</t>
    <rPh sb="0" eb="2">
      <t>シアイ</t>
    </rPh>
    <rPh sb="2" eb="4">
      <t>カイジョウ</t>
    </rPh>
    <rPh sb="4" eb="5">
      <t>ナイ</t>
    </rPh>
    <rPh sb="10" eb="12">
      <t>ジンコウ</t>
    </rPh>
    <rPh sb="12" eb="13">
      <t>シバ</t>
    </rPh>
    <phoneticPr fontId="23"/>
  </si>
  <si>
    <t>各チームのベンチの後に簡易テントを準備する事。直射日光を避け、体を極力冷やす。</t>
    <phoneticPr fontId="23"/>
  </si>
  <si>
    <t>本部に飲水用ボトルの準備を行う。（新型コロナ対策中、現在中止）</t>
    <rPh sb="0" eb="2">
      <t>ホンブ</t>
    </rPh>
    <rPh sb="3" eb="5">
      <t>ノミミズ</t>
    </rPh>
    <rPh sb="5" eb="6">
      <t>ヨウ</t>
    </rPh>
    <rPh sb="10" eb="12">
      <t>ジュンビ</t>
    </rPh>
    <rPh sb="13" eb="14">
      <t>オコナ</t>
    </rPh>
    <rPh sb="17" eb="19">
      <t>シンガタ</t>
    </rPh>
    <rPh sb="22" eb="24">
      <t>タイサク</t>
    </rPh>
    <rPh sb="24" eb="25">
      <t>チュウ</t>
    </rPh>
    <rPh sb="26" eb="30">
      <t>ゲンザイチュウシ</t>
    </rPh>
    <phoneticPr fontId="34"/>
  </si>
  <si>
    <t>・</t>
    <phoneticPr fontId="34"/>
  </si>
  <si>
    <t>チーム管理で経口補水液を準備する。（体調不良の選手が出た場合は飲んでもOKなので命優先とする）</t>
    <rPh sb="3" eb="5">
      <t>カンリ</t>
    </rPh>
    <rPh sb="6" eb="11">
      <t>ケイコウホスイエキ</t>
    </rPh>
    <rPh sb="12" eb="14">
      <t>ジュンビ</t>
    </rPh>
    <rPh sb="18" eb="20">
      <t>タイチョウ</t>
    </rPh>
    <rPh sb="20" eb="22">
      <t>フリョウ</t>
    </rPh>
    <rPh sb="23" eb="25">
      <t>センシュ</t>
    </rPh>
    <rPh sb="26" eb="27">
      <t>デ</t>
    </rPh>
    <rPh sb="28" eb="30">
      <t>バアイ</t>
    </rPh>
    <rPh sb="31" eb="32">
      <t>ノ</t>
    </rPh>
    <rPh sb="40" eb="41">
      <t>イノチ</t>
    </rPh>
    <rPh sb="41" eb="43">
      <t>ユウセン</t>
    </rPh>
    <phoneticPr fontId="34"/>
  </si>
  <si>
    <t>試合後の審判、ボール係は特に注意し飲水を奨励、又、試合後に熱中症で倒れる事が有るので注意。</t>
    <rPh sb="0" eb="3">
      <t>シアイゴ</t>
    </rPh>
    <rPh sb="4" eb="6">
      <t>シンパン</t>
    </rPh>
    <rPh sb="10" eb="11">
      <t>カカリ</t>
    </rPh>
    <rPh sb="12" eb="13">
      <t>トク</t>
    </rPh>
    <rPh sb="14" eb="16">
      <t>チュウイ</t>
    </rPh>
    <rPh sb="17" eb="19">
      <t>インスイ</t>
    </rPh>
    <rPh sb="20" eb="22">
      <t>ショウレイ</t>
    </rPh>
    <rPh sb="23" eb="24">
      <t>マタ</t>
    </rPh>
    <rPh sb="25" eb="28">
      <t>シアイゴ</t>
    </rPh>
    <rPh sb="29" eb="32">
      <t>ネッチュウショウ</t>
    </rPh>
    <rPh sb="33" eb="34">
      <t>タオ</t>
    </rPh>
    <rPh sb="36" eb="37">
      <t>コト</t>
    </rPh>
    <rPh sb="38" eb="39">
      <t>ア</t>
    </rPh>
    <rPh sb="42" eb="44">
      <t>チュウイ</t>
    </rPh>
    <phoneticPr fontId="34"/>
  </si>
  <si>
    <t>試合終了し解散後、チーム内にてライングループなどで安全確認を取ることを推奨します。</t>
    <rPh sb="0" eb="4">
      <t>シアイシュウリョウ</t>
    </rPh>
    <rPh sb="5" eb="8">
      <t>カイサンゴ</t>
    </rPh>
    <rPh sb="12" eb="13">
      <t>ナイ</t>
    </rPh>
    <rPh sb="25" eb="27">
      <t>アンゼン</t>
    </rPh>
    <rPh sb="27" eb="29">
      <t>カクニン</t>
    </rPh>
    <rPh sb="30" eb="31">
      <t>ト</t>
    </rPh>
    <rPh sb="35" eb="37">
      <t>スイショウ</t>
    </rPh>
    <phoneticPr fontId="34"/>
  </si>
  <si>
    <t>会場</t>
    <rPh sb="0" eb="2">
      <t>カイジョウ</t>
    </rPh>
    <phoneticPr fontId="23"/>
  </si>
  <si>
    <t>①</t>
    <phoneticPr fontId="23"/>
  </si>
  <si>
    <t>審判</t>
    <rPh sb="0" eb="2">
      <t>シンパン</t>
    </rPh>
    <phoneticPr fontId="23"/>
  </si>
  <si>
    <t>－</t>
    <phoneticPr fontId="23"/>
  </si>
  <si>
    <t>ボール係</t>
    <rPh sb="3" eb="4">
      <t>カカリ</t>
    </rPh>
    <phoneticPr fontId="23"/>
  </si>
  <si>
    <t>日付</t>
    <rPh sb="0" eb="2">
      <t>ヒヅケ</t>
    </rPh>
    <phoneticPr fontId="23"/>
  </si>
  <si>
    <t>②</t>
    <phoneticPr fontId="23"/>
  </si>
  <si>
    <t>③</t>
    <phoneticPr fontId="23"/>
  </si>
  <si>
    <t>④</t>
    <phoneticPr fontId="23"/>
  </si>
  <si>
    <t>⑤</t>
    <phoneticPr fontId="23"/>
  </si>
  <si>
    <t>⑥</t>
    <phoneticPr fontId="23"/>
  </si>
  <si>
    <t>⑦</t>
    <phoneticPr fontId="23"/>
  </si>
  <si>
    <t>本部</t>
    <rPh sb="0" eb="2">
      <t>ホンブ</t>
    </rPh>
    <phoneticPr fontId="23"/>
  </si>
  <si>
    <t>チーム名</t>
    <phoneticPr fontId="23"/>
  </si>
  <si>
    <t>時間</t>
    <rPh sb="0" eb="2">
      <t>ジカン</t>
    </rPh>
    <phoneticPr fontId="23"/>
  </si>
  <si>
    <t>WBGT</t>
    <phoneticPr fontId="23"/>
  </si>
  <si>
    <t xml:space="preserve">  (公社)千葉県サッカー協会シニア委員会</t>
    <phoneticPr fontId="23"/>
  </si>
  <si>
    <t>Home</t>
    <phoneticPr fontId="23"/>
  </si>
  <si>
    <t>Away</t>
    <phoneticPr fontId="23"/>
  </si>
  <si>
    <t>AWAY</t>
    <phoneticPr fontId="23"/>
  </si>
  <si>
    <t>↓↓↓ ここから下は消さないでください ↓↓↓</t>
    <rPh sb="8" eb="9">
      <t>シタ</t>
    </rPh>
    <rPh sb="10" eb="11">
      <t>ケ</t>
    </rPh>
    <phoneticPr fontId="23"/>
  </si>
  <si>
    <t>↑↑↑　ここに報告書のスケジュールを貼り付けて下さい ↑↑↑</t>
    <rPh sb="7" eb="10">
      <t>ホウコクショ</t>
    </rPh>
    <rPh sb="18" eb="19">
      <t>ハ</t>
    </rPh>
    <rPh sb="20" eb="21">
      <t>ツ</t>
    </rPh>
    <rPh sb="23" eb="24">
      <t>クダ</t>
    </rPh>
    <phoneticPr fontId="23"/>
  </si>
  <si>
    <t>本部担当</t>
    <phoneticPr fontId="23"/>
  </si>
  <si>
    <t>審判評価</t>
    <rPh sb="0" eb="4">
      <t>シンパンヒョウカ</t>
    </rPh>
    <phoneticPr fontId="23"/>
  </si>
  <si>
    <t>8:試合ｺﾝﾄﾛｰﾙ</t>
    <rPh sb="2" eb="4">
      <t>シアイ</t>
    </rPh>
    <phoneticPr fontId="23"/>
  </si>
  <si>
    <t>MC担当</t>
    <rPh sb="2" eb="4">
      <t>タントウ</t>
    </rPh>
    <phoneticPr fontId="23"/>
  </si>
  <si>
    <t>※</t>
    <phoneticPr fontId="23"/>
  </si>
  <si>
    <t>＊</t>
    <phoneticPr fontId="23"/>
  </si>
  <si>
    <t>本部は審判ジャッジ（懲罰時、内容を詳しく確認する。（M.C同席の元、自身の判断と内容の確認）</t>
    <rPh sb="0" eb="2">
      <t>ホンブ</t>
    </rPh>
    <rPh sb="3" eb="5">
      <t>シンパン</t>
    </rPh>
    <rPh sb="10" eb="13">
      <t>チョウバツジ</t>
    </rPh>
    <rPh sb="14" eb="16">
      <t>ナイヨウ</t>
    </rPh>
    <rPh sb="17" eb="18">
      <t>クワ</t>
    </rPh>
    <rPh sb="20" eb="22">
      <t>カクニン</t>
    </rPh>
    <rPh sb="29" eb="31">
      <t>ドウセキ</t>
    </rPh>
    <rPh sb="32" eb="33">
      <t>モト</t>
    </rPh>
    <rPh sb="34" eb="36">
      <t>ジシン</t>
    </rPh>
    <rPh sb="37" eb="39">
      <t>ハンダン</t>
    </rPh>
    <rPh sb="40" eb="42">
      <t>ナイヨウ</t>
    </rPh>
    <rPh sb="43" eb="45">
      <t>カクニン</t>
    </rPh>
    <phoneticPr fontId="23"/>
  </si>
  <si>
    <t>*</t>
    <phoneticPr fontId="23"/>
  </si>
  <si>
    <t>M.Cにより審判（主審・副審1.2）の評価を審判報告書に記入（問題無ければ・無・でサインする）</t>
    <rPh sb="6" eb="8">
      <t>シンパン</t>
    </rPh>
    <rPh sb="9" eb="11">
      <t>シュシン</t>
    </rPh>
    <rPh sb="12" eb="14">
      <t>フクシン</t>
    </rPh>
    <rPh sb="19" eb="21">
      <t>ヒョウカ</t>
    </rPh>
    <rPh sb="22" eb="24">
      <t>シンパン</t>
    </rPh>
    <rPh sb="24" eb="27">
      <t>ホウコクショ</t>
    </rPh>
    <rPh sb="28" eb="30">
      <t>キニュウ</t>
    </rPh>
    <rPh sb="31" eb="34">
      <t>モンダイナ</t>
    </rPh>
    <rPh sb="38" eb="39">
      <t>ナシ</t>
    </rPh>
    <phoneticPr fontId="23"/>
  </si>
  <si>
    <t>主審判定の的確さ</t>
    <rPh sb="0" eb="4">
      <t>シュシンハンテイ</t>
    </rPh>
    <rPh sb="5" eb="7">
      <t>テキカク</t>
    </rPh>
    <phoneticPr fontId="23"/>
  </si>
  <si>
    <t>判定の一貫性</t>
    <rPh sb="0" eb="2">
      <t>ハンテイ</t>
    </rPh>
    <rPh sb="3" eb="6">
      <t>イッカンセイ</t>
    </rPh>
    <phoneticPr fontId="23"/>
  </si>
  <si>
    <t>争点（ジャッジした時）との距離</t>
    <rPh sb="0" eb="2">
      <t>ソウテン</t>
    </rPh>
    <rPh sb="9" eb="10">
      <t>トキ</t>
    </rPh>
    <rPh sb="13" eb="15">
      <t>キョリ</t>
    </rPh>
    <phoneticPr fontId="23"/>
  </si>
  <si>
    <t>走力・ｽﾌﾟﾘﾝﾄが出来ていたか</t>
    <rPh sb="0" eb="2">
      <t>ソウリョク</t>
    </rPh>
    <rPh sb="10" eb="12">
      <t>デキ</t>
    </rPh>
    <phoneticPr fontId="23"/>
  </si>
  <si>
    <t>笛の大きさ・強弱</t>
    <rPh sb="0" eb="1">
      <t>フエ</t>
    </rPh>
    <rPh sb="2" eb="3">
      <t>オオ</t>
    </rPh>
    <rPh sb="6" eb="8">
      <t>キョウジャク</t>
    </rPh>
    <phoneticPr fontId="23"/>
  </si>
  <si>
    <t>副審（A1,A2）との距離感</t>
    <rPh sb="0" eb="2">
      <t>フクシン</t>
    </rPh>
    <rPh sb="11" eb="14">
      <t>キョリカン</t>
    </rPh>
    <phoneticPr fontId="23"/>
  </si>
  <si>
    <t>副審評価</t>
    <rPh sb="0" eb="2">
      <t>フクシン</t>
    </rPh>
    <rPh sb="2" eb="4">
      <t>ヒョウカ</t>
    </rPh>
    <phoneticPr fontId="23"/>
  </si>
  <si>
    <t>試合全体のコントロール（選手コミニケーション・声掛け等）</t>
    <rPh sb="0" eb="4">
      <t>シアイゼンタイ</t>
    </rPh>
    <rPh sb="12" eb="14">
      <t>センシュ</t>
    </rPh>
    <rPh sb="23" eb="25">
      <t>コエガ</t>
    </rPh>
    <rPh sb="26" eb="27">
      <t>トウ</t>
    </rPh>
    <phoneticPr fontId="23"/>
  </si>
  <si>
    <t>審判評価は上記番号で記入。特記事項が有れば本部に引き継ぐ。</t>
    <rPh sb="0" eb="4">
      <t>シンパンヒョウカ</t>
    </rPh>
    <rPh sb="5" eb="9">
      <t>ジョウキバンゴウ</t>
    </rPh>
    <rPh sb="10" eb="12">
      <t>キニュウ</t>
    </rPh>
    <rPh sb="13" eb="17">
      <t>トッキジコウ</t>
    </rPh>
    <rPh sb="18" eb="19">
      <t>ア</t>
    </rPh>
    <rPh sb="21" eb="23">
      <t>ホンブ</t>
    </rPh>
    <rPh sb="24" eb="25">
      <t>ヒ</t>
    </rPh>
    <rPh sb="26" eb="27">
      <t>ツ</t>
    </rPh>
    <phoneticPr fontId="23"/>
  </si>
  <si>
    <t>MatchNo</t>
    <phoneticPr fontId="23"/>
  </si>
  <si>
    <t>曜日</t>
    <rPh sb="0" eb="2">
      <t>ヨウビ</t>
    </rPh>
    <phoneticPr fontId="23"/>
  </si>
  <si>
    <t>home</t>
    <phoneticPr fontId="23"/>
  </si>
  <si>
    <t>得点A</t>
    <rPh sb="0" eb="2">
      <t>トクテン</t>
    </rPh>
    <phoneticPr fontId="23"/>
  </si>
  <si>
    <t>得点H</t>
    <rPh sb="0" eb="2">
      <t>トクテン</t>
    </rPh>
    <phoneticPr fontId="23"/>
  </si>
  <si>
    <t>KEY</t>
    <phoneticPr fontId="23"/>
  </si>
  <si>
    <t>改定履歴</t>
    <rPh sb="0" eb="2">
      <t>カイテイ</t>
    </rPh>
    <rPh sb="2" eb="4">
      <t>リレキ</t>
    </rPh>
    <phoneticPr fontId="23"/>
  </si>
  <si>
    <t xml:space="preserve">Ver20240706 </t>
    <phoneticPr fontId="23"/>
  </si>
  <si>
    <t>初版リリース</t>
    <rPh sb="0" eb="2">
      <t>ショハン</t>
    </rPh>
    <phoneticPr fontId="23"/>
  </si>
  <si>
    <t>Ver20240811</t>
    <phoneticPr fontId="23"/>
  </si>
  <si>
    <t>MC（マッチコミッショナ欄追加版）</t>
    <rPh sb="12" eb="13">
      <t>ラン</t>
    </rPh>
    <rPh sb="13" eb="16">
      <t>ツイカバン</t>
    </rPh>
    <phoneticPr fontId="23"/>
  </si>
  <si>
    <t>□警告</t>
    <rPh sb="1" eb="3">
      <t>ケイコク</t>
    </rPh>
    <phoneticPr fontId="23"/>
  </si>
  <si>
    <t>■警告</t>
    <rPh sb="1" eb="3">
      <t>ケイコク</t>
    </rPh>
    <phoneticPr fontId="23"/>
  </si>
  <si>
    <t>□退場</t>
    <rPh sb="1" eb="3">
      <t>タイジョウ</t>
    </rPh>
    <phoneticPr fontId="23"/>
  </si>
  <si>
    <t>■退場</t>
    <rPh sb="1" eb="3">
      <t>タイジョウ</t>
    </rPh>
    <phoneticPr fontId="23"/>
  </si>
  <si>
    <t>処分</t>
    <rPh sb="0" eb="2">
      <t>ショブン</t>
    </rPh>
    <phoneticPr fontId="23"/>
  </si>
  <si>
    <t>世代</t>
    <rPh sb="0" eb="2">
      <t>セダイ</t>
    </rPh>
    <phoneticPr fontId="23"/>
  </si>
  <si>
    <t>背番号</t>
    <rPh sb="0" eb="3">
      <t>セバンゴウ</t>
    </rPh>
    <phoneticPr fontId="23"/>
  </si>
  <si>
    <t>登録チーム</t>
    <rPh sb="0" eb="2">
      <t>トウロク</t>
    </rPh>
    <phoneticPr fontId="23"/>
  </si>
  <si>
    <t>選手名</t>
    <rPh sb="0" eb="3">
      <t>センシュメイ</t>
    </rPh>
    <phoneticPr fontId="23"/>
  </si>
  <si>
    <t>理由</t>
    <rPh sb="0" eb="2">
      <t>リユウ</t>
    </rPh>
    <phoneticPr fontId="23"/>
  </si>
  <si>
    <t>警告内容</t>
    <rPh sb="0" eb="4">
      <t>ケイコクナイヨウ</t>
    </rPh>
    <phoneticPr fontId="23"/>
  </si>
  <si>
    <t>選手名２</t>
    <rPh sb="0" eb="3">
      <t>センシュメイ</t>
    </rPh>
    <phoneticPr fontId="23"/>
  </si>
  <si>
    <t>■警告・退場</t>
    <rPh sb="1" eb="3">
      <t>ケイコク</t>
    </rPh>
    <rPh sb="4" eb="6">
      <t>タイジョウ</t>
    </rPh>
    <phoneticPr fontId="23"/>
  </si>
  <si>
    <t>■試合結果</t>
    <rPh sb="1" eb="5">
      <t>シアイケッカ</t>
    </rPh>
    <phoneticPr fontId="23"/>
  </si>
  <si>
    <t>■得点</t>
    <rPh sb="1" eb="3">
      <t>トクテン</t>
    </rPh>
    <phoneticPr fontId="23"/>
  </si>
  <si>
    <t>チーム名</t>
    <rPh sb="3" eb="4">
      <t>メイ</t>
    </rPh>
    <phoneticPr fontId="23"/>
  </si>
  <si>
    <t>記録表</t>
    <rPh sb="0" eb="3">
      <t>キロクヒョウ</t>
    </rPh>
    <phoneticPr fontId="23"/>
  </si>
  <si>
    <t>得点者</t>
    <rPh sb="0" eb="3">
      <t>トクテンシャ</t>
    </rPh>
    <phoneticPr fontId="23"/>
  </si>
  <si>
    <t>■チェック</t>
    <phoneticPr fontId="23"/>
  </si>
  <si>
    <t>アシスト</t>
    <phoneticPr fontId="23"/>
  </si>
  <si>
    <t>■アシスト</t>
    <phoneticPr fontId="23"/>
  </si>
  <si>
    <t>Ver2025_1.0</t>
    <phoneticPr fontId="23"/>
  </si>
  <si>
    <t>2025年度 集計機能追加版</t>
    <rPh sb="4" eb="6">
      <t>ネンド</t>
    </rPh>
    <rPh sb="7" eb="9">
      <t>シュウケイ</t>
    </rPh>
    <rPh sb="9" eb="11">
      <t>キノウ</t>
    </rPh>
    <rPh sb="11" eb="14">
      <t>ツイカバン</t>
    </rPh>
    <phoneticPr fontId="23"/>
  </si>
  <si>
    <t>Ver2025_1.1</t>
    <phoneticPr fontId="23"/>
  </si>
  <si>
    <t>審判評価欄追加、集計機能追加対応</t>
    <rPh sb="0" eb="5">
      <t>シンパンヒョウカラン</t>
    </rPh>
    <rPh sb="5" eb="7">
      <t>ツイカ</t>
    </rPh>
    <rPh sb="8" eb="12">
      <t>シュウケイキノウ</t>
    </rPh>
    <rPh sb="12" eb="16">
      <t>ツイカタイオウ</t>
    </rPh>
    <phoneticPr fontId="23"/>
  </si>
  <si>
    <t>リーグor選手権</t>
    <rPh sb="5" eb="8">
      <t>センシュケン</t>
    </rPh>
    <phoneticPr fontId="23"/>
  </si>
  <si>
    <t>１試合</t>
    <rPh sb="1" eb="3">
      <t>シアイ</t>
    </rPh>
    <phoneticPr fontId="23"/>
  </si>
  <si>
    <t>２試合</t>
    <rPh sb="1" eb="3">
      <t>シアイ</t>
    </rPh>
    <phoneticPr fontId="23"/>
  </si>
  <si>
    <t>３試合</t>
    <rPh sb="1" eb="3">
      <t>シアイ</t>
    </rPh>
    <phoneticPr fontId="23"/>
  </si>
  <si>
    <t>４試合</t>
    <rPh sb="1" eb="3">
      <t>シアイ</t>
    </rPh>
    <phoneticPr fontId="23"/>
  </si>
  <si>
    <t>４審担当</t>
    <rPh sb="1" eb="2">
      <t>シン</t>
    </rPh>
    <rPh sb="2" eb="4">
      <t>タントウ</t>
    </rPh>
    <phoneticPr fontId="23"/>
  </si>
  <si>
    <t>５試合</t>
    <rPh sb="1" eb="3">
      <t>シアイ</t>
    </rPh>
    <phoneticPr fontId="23"/>
  </si>
  <si>
    <t>６試合</t>
    <rPh sb="1" eb="3">
      <t>シアイ</t>
    </rPh>
    <phoneticPr fontId="23"/>
  </si>
  <si>
    <t>７試合</t>
    <rPh sb="1" eb="3">
      <t>シアイ</t>
    </rPh>
    <phoneticPr fontId="23"/>
  </si>
  <si>
    <t>トキガネ</t>
  </si>
  <si>
    <t>40代1部</t>
    <rPh sb="2" eb="3">
      <t>ダイ</t>
    </rPh>
    <rPh sb="4" eb="5">
      <t>ブ</t>
    </rPh>
    <phoneticPr fontId="4"/>
  </si>
  <si>
    <t>船橋40</t>
  </si>
  <si>
    <t>レーベン</t>
  </si>
  <si>
    <t>袖ヶ浦シ40</t>
  </si>
  <si>
    <t>浦安シ40</t>
  </si>
  <si>
    <t>市原シ</t>
  </si>
  <si>
    <t>MIT</t>
  </si>
  <si>
    <t>商大ク40</t>
  </si>
  <si>
    <t>MVCC</t>
  </si>
  <si>
    <t>:1981</t>
  </si>
  <si>
    <t>40代2部</t>
    <rPh sb="2" eb="3">
      <t>ダイ</t>
    </rPh>
    <rPh sb="4" eb="5">
      <t>ブ</t>
    </rPh>
    <phoneticPr fontId="4"/>
  </si>
  <si>
    <t>東京40</t>
  </si>
  <si>
    <t>フォルテ40</t>
  </si>
  <si>
    <t>花園40</t>
  </si>
  <si>
    <t>ハルオ</t>
  </si>
  <si>
    <t>市船40</t>
  </si>
  <si>
    <t>H-AJA40</t>
  </si>
  <si>
    <t>千葉40</t>
  </si>
  <si>
    <t>九十九シ40</t>
  </si>
  <si>
    <t>カラクテル</t>
  </si>
  <si>
    <t>八千代40</t>
  </si>
  <si>
    <t>浜野シ40</t>
  </si>
  <si>
    <t>40代3部</t>
    <rPh sb="2" eb="3">
      <t>ダイ</t>
    </rPh>
    <rPh sb="4" eb="5">
      <t>ブ</t>
    </rPh>
    <phoneticPr fontId="4"/>
  </si>
  <si>
    <t>45Y-AJA</t>
  </si>
  <si>
    <t>AKECHI</t>
  </si>
  <si>
    <t>JSC</t>
  </si>
  <si>
    <t>マクハリ40</t>
  </si>
  <si>
    <t>エスペ40</t>
  </si>
  <si>
    <t>佐倉シ40</t>
  </si>
  <si>
    <t>MCFC40</t>
  </si>
  <si>
    <t>45フォルテ</t>
  </si>
  <si>
    <t>大倉商40</t>
  </si>
  <si>
    <t>習志野40</t>
  </si>
  <si>
    <t>45トキガネ</t>
  </si>
  <si>
    <t>船橋50</t>
  </si>
  <si>
    <t>50代1部</t>
    <rPh sb="2" eb="3">
      <t>ダイ</t>
    </rPh>
    <rPh sb="4" eb="5">
      <t>ブ</t>
    </rPh>
    <phoneticPr fontId="4"/>
  </si>
  <si>
    <t>八千代50</t>
  </si>
  <si>
    <t>古河シ50</t>
  </si>
  <si>
    <t>千葉50</t>
  </si>
  <si>
    <t>東京50</t>
  </si>
  <si>
    <t>習台シ50</t>
  </si>
  <si>
    <t>商大ク50</t>
  </si>
  <si>
    <t>大倉商50</t>
  </si>
  <si>
    <t>浦安シ50</t>
  </si>
  <si>
    <t>九十九シ50</t>
  </si>
  <si>
    <t>50代2部</t>
    <rPh sb="2" eb="3">
      <t>ダイ</t>
    </rPh>
    <rPh sb="4" eb="5">
      <t>ブ</t>
    </rPh>
    <phoneticPr fontId="4"/>
  </si>
  <si>
    <t>55八千代</t>
  </si>
  <si>
    <t>習志野50</t>
  </si>
  <si>
    <t>55習台シ</t>
  </si>
  <si>
    <t>55船橋</t>
  </si>
  <si>
    <t>エスペ50</t>
  </si>
  <si>
    <t>55CE-B</t>
  </si>
  <si>
    <t>佐倉シ50</t>
  </si>
  <si>
    <t>スクデット</t>
  </si>
  <si>
    <t>緑町シ50</t>
  </si>
  <si>
    <t>大木戸50</t>
  </si>
  <si>
    <t>マクハリ50</t>
  </si>
  <si>
    <t>55千葉</t>
  </si>
  <si>
    <t>50代3部</t>
    <rPh sb="2" eb="3">
      <t>ダイ</t>
    </rPh>
    <rPh sb="4" eb="5">
      <t>ブ</t>
    </rPh>
    <phoneticPr fontId="4"/>
  </si>
  <si>
    <t>55浜野シ</t>
  </si>
  <si>
    <t>花園50</t>
  </si>
  <si>
    <t>八日市場</t>
  </si>
  <si>
    <t>コスモス50</t>
  </si>
  <si>
    <t>55袖ヶ浦シ</t>
  </si>
  <si>
    <t>55九十九シ</t>
  </si>
  <si>
    <t>SHOWA</t>
  </si>
  <si>
    <t>龍子会シ50</t>
  </si>
  <si>
    <t>55エスペ</t>
  </si>
  <si>
    <t>MCFC50</t>
  </si>
  <si>
    <t>市船50</t>
  </si>
  <si>
    <t>リアン</t>
  </si>
  <si>
    <t>習台シ60</t>
  </si>
  <si>
    <t>60代1部</t>
    <rPh sb="2" eb="3">
      <t>ダイ</t>
    </rPh>
    <rPh sb="4" eb="5">
      <t>ブ</t>
    </rPh>
    <phoneticPr fontId="4"/>
  </si>
  <si>
    <t>千葉60</t>
  </si>
  <si>
    <t>アスレタ</t>
  </si>
  <si>
    <t>東京60</t>
  </si>
  <si>
    <t>古河シ60</t>
  </si>
  <si>
    <t>袖ヶ浦シ60</t>
  </si>
  <si>
    <t>龍子会シ60</t>
  </si>
  <si>
    <t>AC60A</t>
  </si>
  <si>
    <t>大木戸60</t>
  </si>
  <si>
    <t>コスモス60</t>
  </si>
  <si>
    <t>浦安シ60</t>
  </si>
  <si>
    <t>60代2部</t>
    <rPh sb="2" eb="3">
      <t>ダイ</t>
    </rPh>
    <rPh sb="4" eb="5">
      <t>ブ</t>
    </rPh>
    <phoneticPr fontId="4"/>
  </si>
  <si>
    <t>ねんりん</t>
  </si>
  <si>
    <t>八千代60</t>
  </si>
  <si>
    <t>65習台シ</t>
  </si>
  <si>
    <t>佐倉シ60</t>
  </si>
  <si>
    <t>葛城ク</t>
  </si>
  <si>
    <t>AC60B</t>
  </si>
  <si>
    <t>習志野60</t>
  </si>
  <si>
    <t>船橋60</t>
  </si>
  <si>
    <t>DUO</t>
  </si>
  <si>
    <t>AC65A</t>
  </si>
  <si>
    <t>6570代</t>
    <rPh sb="4" eb="5">
      <t>ダイ</t>
    </rPh>
    <phoneticPr fontId="4"/>
  </si>
  <si>
    <t>65古河シ</t>
  </si>
  <si>
    <t>AC65B</t>
  </si>
  <si>
    <t>千葉6570</t>
  </si>
  <si>
    <t>習台6570</t>
  </si>
  <si>
    <t>AC70</t>
  </si>
  <si>
    <t>佐倉シ65</t>
  </si>
  <si>
    <t>BAY65</t>
  </si>
  <si>
    <t>龍子会シ65</t>
  </si>
  <si>
    <t>85八千代</t>
    <phoneticPr fontId="23"/>
  </si>
  <si>
    <t>袖ヶ浦シ50</t>
    <phoneticPr fontId="23"/>
  </si>
  <si>
    <t>シニア委員会記録係役員（令和２５-２６年記録）</t>
    <rPh sb="3" eb="6">
      <t>イインカイ</t>
    </rPh>
    <rPh sb="6" eb="9">
      <t>キロクガカリ</t>
    </rPh>
    <rPh sb="9" eb="11">
      <t>ヤクイン</t>
    </rPh>
    <rPh sb="12" eb="14">
      <t>レイワ</t>
    </rPh>
    <rPh sb="19" eb="20">
      <t>ネン</t>
    </rPh>
    <rPh sb="20" eb="22">
      <t>キロク</t>
    </rPh>
    <phoneticPr fontId="31"/>
  </si>
  <si>
    <t>athleticbilbaojp@gmail.com</t>
  </si>
  <si>
    <t>花園SC</t>
    <rPh sb="0" eb="2">
      <t>ハナゾノ</t>
    </rPh>
    <phoneticPr fontId="31"/>
  </si>
  <si>
    <t>冨岡　信哉（予定）</t>
    <rPh sb="0" eb="2">
      <t>トミオカ</t>
    </rPh>
    <rPh sb="3" eb="5">
      <t>ノブヤ</t>
    </rPh>
    <rPh sb="6" eb="8">
      <t>ヨテイ</t>
    </rPh>
    <phoneticPr fontId="31"/>
  </si>
  <si>
    <t>090-4934-4256</t>
  </si>
  <si>
    <t>nobuya.t26@gmail.com</t>
  </si>
  <si>
    <t>ハルオFC,Max,R</t>
    <phoneticPr fontId="31"/>
  </si>
  <si>
    <t>大倉商事</t>
    <rPh sb="0" eb="4">
      <t>オオクラショウジ</t>
    </rPh>
    <phoneticPr fontId="31"/>
  </si>
  <si>
    <t>ﾎｰﾑﾍﾟｰｼﾞ・全体記録係</t>
    <rPh sb="9" eb="11">
      <t>ゼンタイ</t>
    </rPh>
    <rPh sb="11" eb="13">
      <t>キロク</t>
    </rPh>
    <rPh sb="13" eb="14">
      <t>カカリ</t>
    </rPh>
    <phoneticPr fontId="8"/>
  </si>
  <si>
    <t>八千代FC</t>
    <rPh sb="0" eb="3">
      <t>ヤチヨ</t>
    </rPh>
    <phoneticPr fontId="31"/>
  </si>
  <si>
    <t>施設・会場総合</t>
    <rPh sb="0" eb="2">
      <t>シセツ</t>
    </rPh>
    <rPh sb="3" eb="5">
      <t>カイジョウ</t>
    </rPh>
    <rPh sb="5" eb="7">
      <t>ソウゴウ</t>
    </rPh>
    <phoneticPr fontId="31"/>
  </si>
  <si>
    <t>八木　正彦</t>
  </si>
  <si>
    <t>50代3部記録係　副委員長</t>
    <rPh sb="2" eb="3">
      <t>ダイ</t>
    </rPh>
    <rPh sb="4" eb="5">
      <t>ブ</t>
    </rPh>
    <rPh sb="5" eb="8">
      <t>キロクカカリ</t>
    </rPh>
    <rPh sb="9" eb="13">
      <t>フクイインチョウ</t>
    </rPh>
    <phoneticPr fontId="8"/>
  </si>
  <si>
    <t>yagi@carsales.jp</t>
  </si>
  <si>
    <t>Lien Chiba</t>
    <phoneticPr fontId="25"/>
  </si>
  <si>
    <t>090-7211-5869</t>
    <phoneticPr fontId="31"/>
  </si>
  <si>
    <t>jinkatou@sea.plala.or.jp</t>
    <phoneticPr fontId="31"/>
  </si>
  <si>
    <t>baggiokatoh3@gmail.com</t>
    <phoneticPr fontId="31"/>
  </si>
  <si>
    <t>mizunaruryo.1022sk@gmail.com</t>
  </si>
  <si>
    <t>090-8478-0612</t>
  </si>
  <si>
    <t>s.uramoto@jcom.home.ne.jp</t>
  </si>
  <si>
    <t>satoru.uramoto@gmail.com</t>
  </si>
  <si>
    <t>080-5096-5993</t>
  </si>
  <si>
    <t>teru.teru-zu1128@ezweb.ne.jp</t>
  </si>
  <si>
    <t>090-6619-7717</t>
  </si>
  <si>
    <t>kazuo06071224@gmail.com</t>
  </si>
  <si>
    <t>篠塚  卓哉</t>
    <phoneticPr fontId="31"/>
  </si>
  <si>
    <t>080-5481-4484</t>
    <phoneticPr fontId="25"/>
  </si>
  <si>
    <t>skafever-o-@ezweb.ne.jp</t>
  </si>
  <si>
    <t>090-4628-3380</t>
  </si>
  <si>
    <t>riku1mona12@gmail.com</t>
  </si>
  <si>
    <t>：1981</t>
    <phoneticPr fontId="25"/>
  </si>
  <si>
    <t>AKECHI</t>
    <phoneticPr fontId="25"/>
  </si>
  <si>
    <t>Ver2025_1.2（20250311）</t>
    <phoneticPr fontId="23"/>
  </si>
  <si>
    <t>試合開催日</t>
    <rPh sb="0" eb="5">
      <t>シアイカイサイビ</t>
    </rPh>
    <phoneticPr fontId="23"/>
  </si>
  <si>
    <t>担当チーム</t>
    <rPh sb="0" eb="2">
      <t>タントウ</t>
    </rPh>
    <phoneticPr fontId="23"/>
  </si>
  <si>
    <t>マッチコミッショナー(MC)・第４の審判員の役割について</t>
    <rPh sb="15" eb="16">
      <t>ダイ</t>
    </rPh>
    <rPh sb="18" eb="20">
      <t>シンパン</t>
    </rPh>
    <rPh sb="20" eb="21">
      <t>イン</t>
    </rPh>
    <rPh sb="22" eb="24">
      <t>ヤクワリ</t>
    </rPh>
    <phoneticPr fontId="26"/>
  </si>
  <si>
    <t>　</t>
    <phoneticPr fontId="23"/>
  </si>
  <si>
    <r>
      <rPr>
        <b/>
        <sz val="14"/>
        <color theme="1"/>
        <rFont val="ＭＳ Ｐ明朝"/>
        <family val="1"/>
        <charset val="128"/>
      </rPr>
      <t>◎</t>
    </r>
    <r>
      <rPr>
        <b/>
        <u/>
        <sz val="11"/>
        <color theme="1"/>
        <rFont val="ＭＳ Ｐ明朝"/>
        <family val="1"/>
        <charset val="128"/>
      </rPr>
      <t>本部担当チームで　MC担当者を決定し、MC業務のみを担う、本部の仕事は行わない</t>
    </r>
    <rPh sb="22" eb="24">
      <t>ギョウム</t>
    </rPh>
    <phoneticPr fontId="23"/>
  </si>
  <si>
    <t>ＭＣ</t>
    <phoneticPr fontId="23"/>
  </si>
  <si>
    <r>
      <rPr>
        <b/>
        <sz val="14"/>
        <color theme="1"/>
        <rFont val="ＭＳ Ｐ明朝"/>
        <family val="1"/>
        <charset val="128"/>
      </rPr>
      <t>◎</t>
    </r>
    <r>
      <rPr>
        <b/>
        <u/>
        <sz val="11"/>
        <color theme="1"/>
        <rFont val="ＭＳ Ｐ明朝"/>
        <family val="1"/>
        <charset val="128"/>
      </rPr>
      <t>審判担当チームで　第4審判担当者を決定し、代位4審判業務を担い本部手伝いは行わない</t>
    </r>
    <rPh sb="1" eb="3">
      <t>シンパン</t>
    </rPh>
    <rPh sb="10" eb="11">
      <t>ダイ</t>
    </rPh>
    <rPh sb="12" eb="14">
      <t>シンパン</t>
    </rPh>
    <rPh sb="22" eb="24">
      <t>ダイイ</t>
    </rPh>
    <rPh sb="25" eb="27">
      <t>シンパン</t>
    </rPh>
    <rPh sb="27" eb="29">
      <t>ギョウム</t>
    </rPh>
    <rPh sb="34" eb="36">
      <t>テツダ</t>
    </rPh>
    <phoneticPr fontId="23"/>
  </si>
  <si>
    <r>
      <rPr>
        <b/>
        <sz val="11"/>
        <color theme="1"/>
        <rFont val="ＭＳ Ｐ明朝"/>
        <family val="1"/>
        <charset val="128"/>
      </rPr>
      <t>　　　</t>
    </r>
    <r>
      <rPr>
        <b/>
        <u/>
        <sz val="11"/>
        <color theme="1"/>
        <rFont val="ＭＳ Ｐ明朝"/>
        <family val="1"/>
        <charset val="128"/>
      </rPr>
      <t>・MCと第４の審判員はシニア委員会決定の</t>
    </r>
    <r>
      <rPr>
        <b/>
        <u/>
        <sz val="11"/>
        <color rgb="FFFF0000"/>
        <rFont val="ＭＳ Ｐ明朝"/>
        <family val="1"/>
        <charset val="128"/>
      </rPr>
      <t>黒のビブスを着用</t>
    </r>
    <r>
      <rPr>
        <b/>
        <u/>
        <sz val="11"/>
        <color theme="1"/>
        <rFont val="ＭＳ Ｐ明朝"/>
        <family val="1"/>
        <charset val="128"/>
      </rPr>
      <t>し、明確に役割を担う</t>
    </r>
    <phoneticPr fontId="23"/>
  </si>
  <si>
    <t>　　　</t>
    <phoneticPr fontId="25"/>
  </si>
  <si>
    <r>
      <t>　　　</t>
    </r>
    <r>
      <rPr>
        <b/>
        <u/>
        <sz val="11"/>
        <color theme="1"/>
        <rFont val="ＭＳ Ｐ明朝"/>
        <family val="1"/>
        <charset val="128"/>
      </rPr>
      <t>・MCと第４の審判員は</t>
    </r>
    <r>
      <rPr>
        <b/>
        <u/>
        <sz val="11"/>
        <rFont val="ＭＳ Ｐ明朝"/>
        <family val="1"/>
        <charset val="128"/>
      </rPr>
      <t>「審判打合せ後、報告書」に</t>
    </r>
    <r>
      <rPr>
        <b/>
        <u/>
        <sz val="11"/>
        <color rgb="FFFF0000"/>
        <rFont val="ＭＳ Ｐ明朝"/>
        <family val="1"/>
        <charset val="128"/>
      </rPr>
      <t>氏名を記載</t>
    </r>
    <r>
      <rPr>
        <b/>
        <u/>
        <sz val="11"/>
        <color theme="1"/>
        <rFont val="ＭＳ Ｐ明朝"/>
        <family val="1"/>
        <charset val="128"/>
      </rPr>
      <t>し担当を明確にする</t>
    </r>
    <rPh sb="17" eb="19">
      <t>ウチアワ</t>
    </rPh>
    <rPh sb="20" eb="21">
      <t>ゴ</t>
    </rPh>
    <phoneticPr fontId="23"/>
  </si>
  <si>
    <r>
      <t xml:space="preserve">　 </t>
    </r>
    <r>
      <rPr>
        <b/>
        <sz val="14"/>
        <color theme="1"/>
        <rFont val="ＭＳ Ｐ明朝"/>
        <family val="1"/>
        <charset val="128"/>
      </rPr>
      <t>◎</t>
    </r>
    <r>
      <rPr>
        <b/>
        <u/>
        <sz val="11"/>
        <color theme="1"/>
        <rFont val="ＭＳ Ｐ明朝"/>
        <family val="1"/>
        <charset val="128"/>
      </rPr>
      <t>MC役割の明確化</t>
    </r>
    <phoneticPr fontId="23"/>
  </si>
  <si>
    <t>※本部、試合の観察、審判へのアドバイス(意見交換)実施</t>
    <rPh sb="1" eb="3">
      <t>ホンブ</t>
    </rPh>
    <rPh sb="7" eb="9">
      <t>カンサツ</t>
    </rPh>
    <rPh sb="20" eb="22">
      <t>イケン</t>
    </rPh>
    <rPh sb="22" eb="24">
      <t>コウカン</t>
    </rPh>
    <rPh sb="25" eb="27">
      <t>ジッシ</t>
    </rPh>
    <phoneticPr fontId="23"/>
  </si>
  <si>
    <t>１．M.C主導により、試合30分前に審判団に打ち合わせを指導する。</t>
    <rPh sb="5" eb="7">
      <t>シュドウ</t>
    </rPh>
    <rPh sb="11" eb="13">
      <t>シアイ</t>
    </rPh>
    <rPh sb="15" eb="17">
      <t>フンマエ</t>
    </rPh>
    <rPh sb="18" eb="21">
      <t>シンパンダン</t>
    </rPh>
    <rPh sb="22" eb="23">
      <t>ウ</t>
    </rPh>
    <rPh sb="24" eb="25">
      <t>ア</t>
    </rPh>
    <rPh sb="28" eb="30">
      <t>シドウ</t>
    </rPh>
    <phoneticPr fontId="26"/>
  </si>
  <si>
    <r>
      <t>・打合せは主審主導で確認を行う事。</t>
    </r>
    <r>
      <rPr>
        <b/>
        <u/>
        <sz val="11"/>
        <color theme="1"/>
        <rFont val="ＭＳ Ｐ明朝"/>
        <family val="1"/>
        <charset val="128"/>
      </rPr>
      <t>審判委員会派遣時は主審の指示で確認する</t>
    </r>
    <r>
      <rPr>
        <sz val="11"/>
        <color theme="1"/>
        <rFont val="ＭＳ Ｐ明朝"/>
        <family val="1"/>
        <charset val="128"/>
      </rPr>
      <t>。</t>
    </r>
    <rPh sb="1" eb="3">
      <t>ウチアワ</t>
    </rPh>
    <rPh sb="5" eb="9">
      <t>シュシンシュドウ</t>
    </rPh>
    <rPh sb="10" eb="12">
      <t>カクニン</t>
    </rPh>
    <rPh sb="13" eb="14">
      <t>オコナ</t>
    </rPh>
    <rPh sb="15" eb="16">
      <t>コト</t>
    </rPh>
    <rPh sb="17" eb="25">
      <t>シンパンイインカイハケンジ</t>
    </rPh>
    <rPh sb="26" eb="28">
      <t>シュシン</t>
    </rPh>
    <rPh sb="29" eb="31">
      <t>シジ</t>
    </rPh>
    <rPh sb="32" eb="34">
      <t>カクニン</t>
    </rPh>
    <phoneticPr fontId="26"/>
  </si>
  <si>
    <t>・主審に、怪我・故障等が有る時の交代は誰が主審を務めるか事前確認を行う。</t>
    <rPh sb="1" eb="3">
      <t>シュシン</t>
    </rPh>
    <rPh sb="5" eb="7">
      <t>ケガ</t>
    </rPh>
    <rPh sb="8" eb="10">
      <t>コショウ</t>
    </rPh>
    <rPh sb="10" eb="11">
      <t>トウ</t>
    </rPh>
    <rPh sb="12" eb="13">
      <t>ア</t>
    </rPh>
    <rPh sb="14" eb="15">
      <t>トキ</t>
    </rPh>
    <rPh sb="16" eb="18">
      <t>コウタイ</t>
    </rPh>
    <rPh sb="19" eb="20">
      <t>ダレ</t>
    </rPh>
    <rPh sb="21" eb="23">
      <t>シュシン</t>
    </rPh>
    <rPh sb="24" eb="25">
      <t>ツト</t>
    </rPh>
    <rPh sb="28" eb="32">
      <t>ジゼンカクニン</t>
    </rPh>
    <rPh sb="33" eb="34">
      <t>オコナ</t>
    </rPh>
    <phoneticPr fontId="26"/>
  </si>
  <si>
    <r>
      <t>　</t>
    </r>
    <r>
      <rPr>
        <b/>
        <sz val="11"/>
        <color theme="1"/>
        <rFont val="ＭＳ Ｐ明朝"/>
        <family val="1"/>
        <charset val="128"/>
      </rPr>
      <t>A1</t>
    </r>
    <r>
      <rPr>
        <sz val="11"/>
        <color theme="1"/>
        <rFont val="ＭＳ Ｐ明朝"/>
        <family val="1"/>
        <charset val="128"/>
      </rPr>
      <t>,第⒋審判が行うか、事前に決めておく事。副審、第4審判は時計、笛、警告カードをチームで準備しておく事。</t>
    </r>
    <rPh sb="1" eb="6">
      <t>a1､ダイ4</t>
    </rPh>
    <rPh sb="6" eb="8">
      <t>シンパン</t>
    </rPh>
    <rPh sb="9" eb="10">
      <t>オコナ</t>
    </rPh>
    <rPh sb="13" eb="15">
      <t>ジゼン</t>
    </rPh>
    <rPh sb="16" eb="17">
      <t>キ</t>
    </rPh>
    <rPh sb="21" eb="22">
      <t>コト</t>
    </rPh>
    <rPh sb="23" eb="25">
      <t>フクシン</t>
    </rPh>
    <rPh sb="26" eb="27">
      <t>ダイ</t>
    </rPh>
    <rPh sb="28" eb="30">
      <t>シンパン</t>
    </rPh>
    <rPh sb="31" eb="33">
      <t>トケイ</t>
    </rPh>
    <rPh sb="34" eb="35">
      <t>フエ</t>
    </rPh>
    <rPh sb="36" eb="38">
      <t>ケイコク</t>
    </rPh>
    <rPh sb="46" eb="48">
      <t>ジュンビ</t>
    </rPh>
    <rPh sb="52" eb="53">
      <t>コト</t>
    </rPh>
    <phoneticPr fontId="26"/>
  </si>
  <si>
    <r>
      <t>　審判</t>
    </r>
    <r>
      <rPr>
        <b/>
        <u/>
        <sz val="11"/>
        <color theme="1"/>
        <rFont val="ＭＳ Ｐ明朝"/>
        <family val="1"/>
        <charset val="128"/>
      </rPr>
      <t>打合せ終了後</t>
    </r>
    <r>
      <rPr>
        <sz val="11"/>
        <color theme="1"/>
        <rFont val="ＭＳ Ｐ明朝"/>
        <family val="1"/>
        <charset val="128"/>
      </rPr>
      <t>、本部審判報告書に</t>
    </r>
    <r>
      <rPr>
        <b/>
        <u/>
        <sz val="11"/>
        <color theme="1"/>
        <rFont val="ＭＳ Ｐ明朝"/>
        <family val="1"/>
        <charset val="128"/>
      </rPr>
      <t>事前署名をする事</t>
    </r>
    <r>
      <rPr>
        <sz val="11"/>
        <color theme="1"/>
        <rFont val="ＭＳ Ｐ明朝"/>
        <family val="1"/>
        <charset val="128"/>
      </rPr>
      <t>。</t>
    </r>
    <rPh sb="1" eb="5">
      <t>シンパンウチアワ</t>
    </rPh>
    <rPh sb="6" eb="9">
      <t>シュウリョウゴ</t>
    </rPh>
    <rPh sb="10" eb="17">
      <t>ホンブシンパンホウコクショ</t>
    </rPh>
    <rPh sb="18" eb="20">
      <t>ジゼン</t>
    </rPh>
    <rPh sb="20" eb="22">
      <t>ショメイ</t>
    </rPh>
    <rPh sb="25" eb="26">
      <t>コト</t>
    </rPh>
    <phoneticPr fontId="26"/>
  </si>
  <si>
    <t>　第４審判により、試合中交代選手は本部で確認後、第４審判が用具チェック後、主審、副審に伝え交代する。</t>
    <rPh sb="1" eb="2">
      <t>ダイ</t>
    </rPh>
    <rPh sb="3" eb="5">
      <t>シンパン</t>
    </rPh>
    <rPh sb="9" eb="16">
      <t>シアイチュウコウタイセンシュ</t>
    </rPh>
    <rPh sb="17" eb="19">
      <t>ホンブ</t>
    </rPh>
    <rPh sb="20" eb="22">
      <t>カクニン</t>
    </rPh>
    <rPh sb="22" eb="23">
      <t>アト</t>
    </rPh>
    <rPh sb="24" eb="25">
      <t>ダイ</t>
    </rPh>
    <rPh sb="26" eb="28">
      <t>シンパン</t>
    </rPh>
    <rPh sb="29" eb="31">
      <t>ヨウグ</t>
    </rPh>
    <rPh sb="35" eb="36">
      <t>ゴ</t>
    </rPh>
    <rPh sb="37" eb="39">
      <t>シュシン</t>
    </rPh>
    <rPh sb="40" eb="42">
      <t>フクシン</t>
    </rPh>
    <rPh sb="43" eb="44">
      <t>ツタ</t>
    </rPh>
    <rPh sb="45" eb="47">
      <t>コウタイ</t>
    </rPh>
    <phoneticPr fontId="26"/>
  </si>
  <si>
    <r>
      <t>　交代の際、</t>
    </r>
    <r>
      <rPr>
        <b/>
        <u/>
        <sz val="11"/>
        <color theme="1"/>
        <rFont val="ＭＳ Ｐ明朝"/>
        <family val="1"/>
        <charset val="128"/>
      </rPr>
      <t>退出選手番号を明確に伝え、交代させる事も第4審判の役目</t>
    </r>
    <r>
      <rPr>
        <u/>
        <sz val="11"/>
        <color theme="1"/>
        <rFont val="ＭＳ Ｐ明朝"/>
        <family val="1"/>
        <charset val="128"/>
      </rPr>
      <t>とする。</t>
    </r>
    <rPh sb="1" eb="3">
      <t>コウタイ</t>
    </rPh>
    <rPh sb="4" eb="5">
      <t>サイ</t>
    </rPh>
    <rPh sb="6" eb="8">
      <t>タイシュツ</t>
    </rPh>
    <rPh sb="8" eb="10">
      <t>センシュ</t>
    </rPh>
    <rPh sb="10" eb="12">
      <t>バンゴウ</t>
    </rPh>
    <rPh sb="13" eb="15">
      <t>メイカク</t>
    </rPh>
    <rPh sb="16" eb="17">
      <t>ツタ</t>
    </rPh>
    <rPh sb="19" eb="21">
      <t>コウタイ</t>
    </rPh>
    <rPh sb="24" eb="25">
      <t>コト</t>
    </rPh>
    <rPh sb="26" eb="27">
      <t>ダイ</t>
    </rPh>
    <rPh sb="28" eb="30">
      <t>シンパン</t>
    </rPh>
    <rPh sb="31" eb="33">
      <t>ヤクメ</t>
    </rPh>
    <phoneticPr fontId="26"/>
  </si>
  <si>
    <t>　※審判打合せ内容例】</t>
    <rPh sb="2" eb="6">
      <t>シンパンウチアワ</t>
    </rPh>
    <rPh sb="7" eb="11">
      <t>ナイヨウレイ)</t>
    </rPh>
    <phoneticPr fontId="26"/>
  </si>
  <si>
    <t>オフサイドの取るタイミング。</t>
    <rPh sb="6" eb="7">
      <t>ト</t>
    </rPh>
    <phoneticPr fontId="26"/>
  </si>
  <si>
    <t>主審が見えない所のサポート、フラッグにより合図など、事前確認！</t>
    <rPh sb="0" eb="2">
      <t>シュシン</t>
    </rPh>
    <rPh sb="3" eb="4">
      <t>ミ</t>
    </rPh>
    <rPh sb="7" eb="8">
      <t>トコロ</t>
    </rPh>
    <rPh sb="21" eb="23">
      <t>アイズ</t>
    </rPh>
    <rPh sb="26" eb="30">
      <t>ジゼンカクニン</t>
    </rPh>
    <phoneticPr fontId="26"/>
  </si>
  <si>
    <r>
      <rPr>
        <b/>
        <sz val="11"/>
        <color theme="1"/>
        <rFont val="ＭＳ Ｐ明朝"/>
        <family val="1"/>
        <charset val="128"/>
      </rPr>
      <t>２．</t>
    </r>
    <r>
      <rPr>
        <sz val="7"/>
        <color theme="1"/>
        <rFont val="ＭＳ Ｐ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審判、本部含め試合の全ての責任を担う</t>
    </r>
    <phoneticPr fontId="23"/>
  </si>
  <si>
    <r>
      <rPr>
        <b/>
        <sz val="11"/>
        <color theme="1"/>
        <rFont val="ＭＳ Ｐ明朝"/>
        <family val="1"/>
        <charset val="128"/>
      </rPr>
      <t>３．</t>
    </r>
    <r>
      <rPr>
        <sz val="7"/>
        <color theme="1"/>
        <rFont val="ＭＳ Ｐ明朝"/>
        <family val="1"/>
        <charset val="128"/>
      </rPr>
      <t> </t>
    </r>
    <r>
      <rPr>
        <sz val="7"/>
        <color theme="1"/>
        <rFont val="Times New Roman"/>
        <family val="1"/>
      </rPr>
      <t xml:space="preserve"> </t>
    </r>
    <r>
      <rPr>
        <sz val="11"/>
        <color theme="1"/>
        <rFont val="ＭＳ Ｐ明朝"/>
        <family val="1"/>
        <charset val="128"/>
      </rPr>
      <t>試合開始前、審判（副審含め</t>
    </r>
    <r>
      <rPr>
        <sz val="11"/>
        <color theme="1"/>
        <rFont val="Times New Roman"/>
        <family val="1"/>
      </rPr>
      <t>)</t>
    </r>
    <r>
      <rPr>
        <sz val="11"/>
        <color theme="1"/>
        <rFont val="ＭＳ Ｐ明朝"/>
        <family val="1"/>
        <charset val="128"/>
      </rPr>
      <t>業務の確認</t>
    </r>
    <rPh sb="18" eb="20">
      <t>ギョウム</t>
    </rPh>
    <phoneticPr fontId="23"/>
  </si>
  <si>
    <t>１）審判用具、服装チェック（審判着の着用チェック、ソックスをしっかり履いているか確認）</t>
    <phoneticPr fontId="23"/>
  </si>
  <si>
    <t>　 時計・審判用具のチェック</t>
    <phoneticPr fontId="23"/>
  </si>
  <si>
    <t>２）試合時間：アデイショナルタイム(ADT)の有無・熱中症対策(クーリングタイム2分間）ADTとはしない</t>
    <phoneticPr fontId="23"/>
  </si>
  <si>
    <t>３）大きな怪我以外、ADTはとらない</t>
    <phoneticPr fontId="23"/>
  </si>
  <si>
    <t>４）主審と副審との関係確認　試合後、審判団の評価、重大な事象が生じた場合は本部含め確認連絡！</t>
    <rPh sb="22" eb="24">
      <t>ヒョウカ</t>
    </rPh>
    <rPh sb="25" eb="27">
      <t>ジュウダイ</t>
    </rPh>
    <rPh sb="28" eb="30">
      <t>ジショウ</t>
    </rPh>
    <rPh sb="31" eb="32">
      <t>ショウ</t>
    </rPh>
    <rPh sb="34" eb="36">
      <t>バアイ</t>
    </rPh>
    <phoneticPr fontId="23"/>
  </si>
  <si>
    <r>
      <t>５）審判の</t>
    </r>
    <r>
      <rPr>
        <sz val="11"/>
        <color rgb="FFFF0000"/>
        <rFont val="ＭＳ Ｐ明朝"/>
        <family val="1"/>
        <charset val="128"/>
      </rPr>
      <t>試合全体のコントロール</t>
    </r>
    <rPh sb="5" eb="7">
      <t>シアイ</t>
    </rPh>
    <rPh sb="7" eb="9">
      <t>ゼンタイ</t>
    </rPh>
    <phoneticPr fontId="23"/>
  </si>
  <si>
    <t>　 判定の的確・一貫性、争点との距離、走力、笛の強弱、副審との距離・評価、コミニュケーション他</t>
    <phoneticPr fontId="23"/>
  </si>
  <si>
    <r>
      <t>　　</t>
    </r>
    <r>
      <rPr>
        <b/>
        <u/>
        <sz val="11"/>
        <color theme="1"/>
        <rFont val="ＭＳ Ｐ明朝"/>
        <family val="1"/>
        <charset val="128"/>
      </rPr>
      <t>審判団に問題が有る時はM.Cより本部担当者を含め、審判報告書に沿い伝え、能力の向上を図る。</t>
    </r>
    <rPh sb="2" eb="5">
      <t>シンパンダン</t>
    </rPh>
    <rPh sb="6" eb="8">
      <t>モンダイ</t>
    </rPh>
    <rPh sb="9" eb="10">
      <t>ア</t>
    </rPh>
    <rPh sb="11" eb="12">
      <t>トキ</t>
    </rPh>
    <rPh sb="18" eb="23">
      <t>ホンブタントウシャ</t>
    </rPh>
    <rPh sb="24" eb="25">
      <t>フク</t>
    </rPh>
    <rPh sb="27" eb="32">
      <t>シンパンホウコクショ</t>
    </rPh>
    <rPh sb="33" eb="34">
      <t>ソ</t>
    </rPh>
    <rPh sb="35" eb="36">
      <t>ツタ</t>
    </rPh>
    <rPh sb="38" eb="40">
      <t>ノウリョク</t>
    </rPh>
    <rPh sb="41" eb="43">
      <t>コウジョウ</t>
    </rPh>
    <rPh sb="44" eb="45">
      <t>ハカ</t>
    </rPh>
    <phoneticPr fontId="23"/>
  </si>
  <si>
    <t>６）審判に明らかな誤審等が有る時は本部役員帯同でMCより指摘する</t>
    <rPh sb="5" eb="6">
      <t>アキ</t>
    </rPh>
    <rPh sb="9" eb="11">
      <t>ゴシン</t>
    </rPh>
    <rPh sb="11" eb="12">
      <t>トウ</t>
    </rPh>
    <phoneticPr fontId="23"/>
  </si>
  <si>
    <r>
      <rPr>
        <b/>
        <sz val="11"/>
        <color theme="1"/>
        <rFont val="ＭＳ Ｐ明朝"/>
        <family val="1"/>
        <charset val="128"/>
      </rPr>
      <t>４</t>
    </r>
    <r>
      <rPr>
        <sz val="11"/>
        <color theme="1"/>
        <rFont val="ＭＳ Ｐ明朝"/>
        <family val="1"/>
        <charset val="128"/>
      </rPr>
      <t>．</t>
    </r>
    <r>
      <rPr>
        <b/>
        <u val="double"/>
        <sz val="11"/>
        <color rgb="FFED0000"/>
        <rFont val="ＭＳ Ｐ明朝"/>
        <family val="1"/>
        <charset val="128"/>
      </rPr>
      <t>懲罰発生時</t>
    </r>
    <r>
      <rPr>
        <b/>
        <u val="double"/>
        <sz val="11"/>
        <color theme="1"/>
        <rFont val="ＭＳ Ｐ明朝"/>
        <family val="1"/>
        <charset val="128"/>
      </rPr>
      <t>はMCより、必要に応じ審判団（副審含め）、本部、当該代表者を集め再確認する</t>
    </r>
    <rPh sb="13" eb="15">
      <t>ヒツヨウ</t>
    </rPh>
    <rPh sb="16" eb="17">
      <t>オウ</t>
    </rPh>
    <phoneticPr fontId="23"/>
  </si>
  <si>
    <r>
      <t>　　一</t>
    </r>
    <r>
      <rPr>
        <b/>
        <u/>
        <sz val="11"/>
        <color theme="1"/>
        <rFont val="ＭＳ Ｐ明朝"/>
        <family val="1"/>
        <charset val="128"/>
      </rPr>
      <t>発退場発生時確認(</t>
    </r>
    <r>
      <rPr>
        <b/>
        <u/>
        <sz val="11"/>
        <color rgb="FFFF0000"/>
        <rFont val="ＭＳ Ｐ明朝"/>
        <family val="1"/>
        <charset val="128"/>
      </rPr>
      <t>いつ、どこで、だれが、何をどうした、主審の処置、コメント他</t>
    </r>
    <r>
      <rPr>
        <b/>
        <u/>
        <sz val="11"/>
        <color theme="1"/>
        <rFont val="ＭＳ Ｐ明朝"/>
        <family val="1"/>
        <charset val="128"/>
      </rPr>
      <t>)</t>
    </r>
    <rPh sb="23" eb="24">
      <t>ナニ</t>
    </rPh>
    <rPh sb="30" eb="32">
      <t>シュシン</t>
    </rPh>
    <rPh sb="33" eb="35">
      <t>ショチ</t>
    </rPh>
    <rPh sb="40" eb="41">
      <t>ホカ</t>
    </rPh>
    <phoneticPr fontId="23"/>
  </si>
  <si>
    <r>
      <t xml:space="preserve">    *</t>
    </r>
    <r>
      <rPr>
        <u/>
        <sz val="11"/>
        <color theme="1"/>
        <rFont val="ＭＳ Ｐ明朝"/>
        <family val="1"/>
        <charset val="128"/>
      </rPr>
      <t>各担当者（①審判②本部③対戦チーム代表者④退場チーム代表者⑤退場選手弁明書）より調書作成提出指示</t>
    </r>
    <rPh sb="47" eb="49">
      <t>サクセイ</t>
    </rPh>
    <phoneticPr fontId="25"/>
  </si>
  <si>
    <r>
      <t xml:space="preserve">   </t>
    </r>
    <r>
      <rPr>
        <u/>
        <sz val="11"/>
        <color theme="1"/>
        <rFont val="ＭＳ Ｐ明朝"/>
        <family val="1"/>
        <charset val="128"/>
      </rPr>
      <t>・対戦当該選手調書、MC担当者調書の提出を求め、</t>
    </r>
    <r>
      <rPr>
        <b/>
        <u/>
        <sz val="11"/>
        <color theme="1"/>
        <rFont val="ＭＳ Ｐ明朝"/>
        <family val="1"/>
        <charset val="128"/>
      </rPr>
      <t>CFA 片平役員に提出、確認する事！</t>
    </r>
    <phoneticPr fontId="23"/>
  </si>
  <si>
    <t xml:space="preserve">   ・必要に応じ、各担当者に指示、確認</t>
    <rPh sb="4" eb="6">
      <t>ヒツヨウ</t>
    </rPh>
    <rPh sb="7" eb="8">
      <t>オウ</t>
    </rPh>
    <phoneticPr fontId="23"/>
  </si>
  <si>
    <t xml:space="preserve"> 「 聴取書類更新版」、「ＭＣ入り審判報告書更新版」で審判報告書とする</t>
    <phoneticPr fontId="23"/>
  </si>
  <si>
    <r>
      <rPr>
        <b/>
        <sz val="11"/>
        <color theme="1"/>
        <rFont val="ＭＳ Ｐ明朝"/>
        <family val="1"/>
        <charset val="128"/>
      </rPr>
      <t>５.</t>
    </r>
    <r>
      <rPr>
        <b/>
        <u val="double"/>
        <sz val="11"/>
        <color theme="1"/>
        <rFont val="ＭＳ Ｐ明朝"/>
        <family val="1"/>
        <charset val="128"/>
      </rPr>
      <t>審判報告書にMC・第４審判担当者の確認</t>
    </r>
    <rPh sb="19" eb="21">
      <t>カクニン</t>
    </rPh>
    <phoneticPr fontId="23"/>
  </si>
  <si>
    <r>
      <t>・審判評価</t>
    </r>
    <r>
      <rPr>
        <sz val="11"/>
        <color rgb="FFFF0000"/>
        <rFont val="ＭＳ Ｐ明朝"/>
        <family val="1"/>
        <charset val="128"/>
      </rPr>
      <t>→「優」・「普」・「劣」</t>
    </r>
    <r>
      <rPr>
        <sz val="11"/>
        <color theme="1"/>
        <rFont val="ＭＳ Ｐ明朝"/>
        <family val="1"/>
        <charset val="128"/>
      </rPr>
      <t xml:space="preserve"> 　問題が有る時は審判へ本部同行の上評価を行う</t>
    </r>
    <phoneticPr fontId="23"/>
  </si>
  <si>
    <t>・審判団はMC指摘事項の確認をする</t>
    <phoneticPr fontId="23"/>
  </si>
  <si>
    <r>
      <t>※</t>
    </r>
    <r>
      <rPr>
        <b/>
        <u val="double"/>
        <sz val="11"/>
        <color theme="1"/>
        <rFont val="ＭＳ Ｐ明朝"/>
        <family val="1"/>
        <charset val="128"/>
      </rPr>
      <t>第４の審判員の役割</t>
    </r>
    <rPh sb="1" eb="2">
      <t>ダイ</t>
    </rPh>
    <rPh sb="6" eb="7">
      <t>イン</t>
    </rPh>
    <rPh sb="8" eb="10">
      <t>ヤクワリ</t>
    </rPh>
    <phoneticPr fontId="25"/>
  </si>
  <si>
    <t>・第４の審判員の明確化、審判団としてその任務を担う</t>
    <rPh sb="1" eb="2">
      <t>ダイ</t>
    </rPh>
    <rPh sb="4" eb="6">
      <t>シンパン</t>
    </rPh>
    <rPh sb="6" eb="7">
      <t>イン</t>
    </rPh>
    <rPh sb="14" eb="15">
      <t>ダン</t>
    </rPh>
    <rPh sb="20" eb="22">
      <t>ニンム</t>
    </rPh>
    <phoneticPr fontId="23"/>
  </si>
  <si>
    <t>　　 ・第４の審判員は主審・副審同様に試合のコントロール、意見交換を行う</t>
    <rPh sb="9" eb="10">
      <t>イン</t>
    </rPh>
    <rPh sb="29" eb="31">
      <t>イケン</t>
    </rPh>
    <rPh sb="31" eb="33">
      <t>コウカン</t>
    </rPh>
    <rPh sb="34" eb="35">
      <t>オコナ</t>
    </rPh>
    <phoneticPr fontId="23"/>
  </si>
  <si>
    <t>　　 ・第４の審判員は用具チェック、交代の確認、交代の指示、ベンチコントロールを行う</t>
    <rPh sb="9" eb="10">
      <t>イン</t>
    </rPh>
    <rPh sb="40" eb="41">
      <t>オコナ</t>
    </rPh>
    <phoneticPr fontId="23"/>
  </si>
  <si>
    <r>
      <rPr>
        <sz val="11"/>
        <color theme="1"/>
        <rFont val="ＭＳ Ｐ明朝"/>
        <family val="1"/>
        <charset val="128"/>
      </rPr>
      <t>　　</t>
    </r>
    <r>
      <rPr>
        <u/>
        <sz val="11"/>
        <color theme="1"/>
        <rFont val="ＭＳ Ｐ明朝"/>
        <family val="1"/>
        <charset val="128"/>
      </rPr>
      <t xml:space="preserve"> ・第４審判により、試合中交代選手は本部で確認後、第４審判が用具チェック後、主審、副審に伝え交代する。</t>
    </r>
    <rPh sb="4" eb="5">
      <t>ダイ</t>
    </rPh>
    <rPh sb="6" eb="8">
      <t>シンパン</t>
    </rPh>
    <rPh sb="12" eb="19">
      <t>シアイチュウコウタイセンシュ</t>
    </rPh>
    <rPh sb="20" eb="22">
      <t>ホンブ</t>
    </rPh>
    <rPh sb="23" eb="25">
      <t>カクニン</t>
    </rPh>
    <rPh sb="25" eb="26">
      <t>アト</t>
    </rPh>
    <rPh sb="27" eb="28">
      <t>ダイ</t>
    </rPh>
    <rPh sb="29" eb="31">
      <t>シンパン</t>
    </rPh>
    <rPh sb="32" eb="34">
      <t>ヨウグ</t>
    </rPh>
    <rPh sb="38" eb="39">
      <t>ゴ</t>
    </rPh>
    <rPh sb="40" eb="42">
      <t>シュシン</t>
    </rPh>
    <rPh sb="43" eb="45">
      <t>フクシン</t>
    </rPh>
    <rPh sb="46" eb="47">
      <t>ツタ</t>
    </rPh>
    <rPh sb="48" eb="50">
      <t>コウタイ</t>
    </rPh>
    <phoneticPr fontId="26"/>
  </si>
  <si>
    <r>
      <rPr>
        <sz val="11"/>
        <color theme="1"/>
        <rFont val="ＭＳ Ｐ明朝"/>
        <family val="1"/>
        <charset val="128"/>
      </rPr>
      <t xml:space="preserve">　  </t>
    </r>
    <r>
      <rPr>
        <b/>
        <u/>
        <sz val="11"/>
        <color theme="1"/>
        <rFont val="ＭＳ Ｐ明朝"/>
        <family val="1"/>
        <charset val="128"/>
      </rPr>
      <t xml:space="preserve"> ※交代の際</t>
    </r>
    <r>
      <rPr>
        <u/>
        <sz val="11"/>
        <color theme="1"/>
        <rFont val="ＭＳ Ｐ明朝"/>
        <family val="1"/>
        <charset val="128"/>
      </rPr>
      <t>、</t>
    </r>
    <r>
      <rPr>
        <b/>
        <u/>
        <sz val="11"/>
        <color theme="1"/>
        <rFont val="ＭＳ Ｐ明朝"/>
        <family val="1"/>
        <charset val="128"/>
      </rPr>
      <t>退出選手番号を明確に伝え、交代させる事も第4審判の役目</t>
    </r>
    <r>
      <rPr>
        <u/>
        <sz val="11"/>
        <color theme="1"/>
        <rFont val="ＭＳ Ｐ明朝"/>
        <family val="1"/>
        <charset val="128"/>
      </rPr>
      <t>とする。</t>
    </r>
    <rPh sb="5" eb="7">
      <t>コウタイ</t>
    </rPh>
    <rPh sb="8" eb="9">
      <t>サイ</t>
    </rPh>
    <rPh sb="10" eb="12">
      <t>タイシュツ</t>
    </rPh>
    <rPh sb="12" eb="14">
      <t>センシュ</t>
    </rPh>
    <rPh sb="14" eb="16">
      <t>バンゴウ</t>
    </rPh>
    <rPh sb="17" eb="19">
      <t>メイカク</t>
    </rPh>
    <rPh sb="20" eb="21">
      <t>ツタ</t>
    </rPh>
    <rPh sb="23" eb="25">
      <t>コウタイ</t>
    </rPh>
    <rPh sb="28" eb="29">
      <t>コト</t>
    </rPh>
    <rPh sb="30" eb="31">
      <t>ダイ</t>
    </rPh>
    <rPh sb="32" eb="34">
      <t>シンパン</t>
    </rPh>
    <rPh sb="35" eb="37">
      <t>ヤクメ</t>
    </rPh>
    <phoneticPr fontId="26"/>
  </si>
  <si>
    <t>　 　・試合前のメンバーチェックは本部にて行う</t>
    <phoneticPr fontId="23"/>
  </si>
  <si>
    <t>　　 ・懲罰事象、主審他、審判団との意見交換を行う。</t>
    <rPh sb="11" eb="12">
      <t>ホカ</t>
    </rPh>
    <rPh sb="13" eb="16">
      <t>シンパンダン</t>
    </rPh>
    <phoneticPr fontId="23"/>
  </si>
  <si>
    <t>【Ⅿemo】</t>
    <phoneticPr fontId="23"/>
  </si>
  <si>
    <t>記録係修正・MC/4審役割修正</t>
    <rPh sb="0" eb="3">
      <t>キロクカカリ</t>
    </rPh>
    <rPh sb="3" eb="5">
      <t>シュウセイ</t>
    </rPh>
    <rPh sb="10" eb="11">
      <t>シン</t>
    </rPh>
    <rPh sb="11" eb="13">
      <t>ヤクワリ</t>
    </rPh>
    <rPh sb="13" eb="15">
      <t>シュウセイ</t>
    </rPh>
    <phoneticPr fontId="23"/>
  </si>
  <si>
    <t>Ver2025_1.3（20250321）</t>
    <phoneticPr fontId="23"/>
  </si>
  <si>
    <t>結果記録表のドロップダウン修正・マスタ名称修正</t>
    <rPh sb="0" eb="2">
      <t>ケッカ</t>
    </rPh>
    <rPh sb="2" eb="5">
      <t>キロクヒョウ</t>
    </rPh>
    <rPh sb="13" eb="15">
      <t>シュウセイ</t>
    </rPh>
    <rPh sb="19" eb="21">
      <t>メイショウ</t>
    </rPh>
    <rPh sb="21" eb="23">
      <t>シュウセイ</t>
    </rPh>
    <phoneticPr fontId="23"/>
  </si>
  <si>
    <t>Y-AJA40</t>
    <phoneticPr fontId="23"/>
  </si>
  <si>
    <t>7:副審評価</t>
    <rPh sb="2" eb="4">
      <t>フクシン</t>
    </rPh>
    <rPh sb="4" eb="6">
      <t>ヒョウカ</t>
    </rPh>
    <phoneticPr fontId="23"/>
  </si>
  <si>
    <t>1:判定的確</t>
    <rPh sb="2" eb="3">
      <t>ハン</t>
    </rPh>
    <rPh sb="4" eb="6">
      <t>テキカク</t>
    </rPh>
    <phoneticPr fontId="23"/>
  </si>
  <si>
    <t>2:判定一貫性</t>
    <rPh sb="2" eb="4">
      <t>ハンテイ</t>
    </rPh>
    <rPh sb="4" eb="6">
      <t>イッカン</t>
    </rPh>
    <rPh sb="6" eb="7">
      <t>セイ</t>
    </rPh>
    <phoneticPr fontId="23"/>
  </si>
  <si>
    <t>3:争点距離</t>
    <rPh sb="2" eb="4">
      <t>ソウテン</t>
    </rPh>
    <rPh sb="4" eb="6">
      <t>キョリ</t>
    </rPh>
    <phoneticPr fontId="23"/>
  </si>
  <si>
    <t>4:走力・ｽﾌﾟﾘﾝﾄ</t>
    <rPh sb="2" eb="4">
      <t>ソウリョク</t>
    </rPh>
    <phoneticPr fontId="23"/>
  </si>
  <si>
    <t>5:笛大きさ</t>
    <rPh sb="2" eb="3">
      <t>フエ</t>
    </rPh>
    <rPh sb="3" eb="4">
      <t>オオ</t>
    </rPh>
    <phoneticPr fontId="23"/>
  </si>
  <si>
    <t>6:副審の距離</t>
    <rPh sb="2" eb="4">
      <t>フクシン</t>
    </rPh>
    <rPh sb="5" eb="7">
      <t>キョリ</t>
    </rPh>
    <phoneticPr fontId="23"/>
  </si>
  <si>
    <t>古河シ40</t>
    <phoneticPr fontId="23"/>
  </si>
  <si>
    <t>ブラゼン</t>
    <phoneticPr fontId="23"/>
  </si>
  <si>
    <t>Y-AJA50</t>
    <phoneticPr fontId="23"/>
  </si>
  <si>
    <t>浜野シ50</t>
    <phoneticPr fontId="23"/>
  </si>
  <si>
    <t>習台シ40</t>
    <phoneticPr fontId="23"/>
  </si>
  <si>
    <t>Ver2025_1.4（20250425）</t>
    <phoneticPr fontId="23"/>
  </si>
  <si>
    <t>日付書式変更等の微修正</t>
    <rPh sb="0" eb="2">
      <t>ヒヅケ</t>
    </rPh>
    <rPh sb="2" eb="4">
      <t>ショシキ</t>
    </rPh>
    <rPh sb="4" eb="6">
      <t>ヘンコウ</t>
    </rPh>
    <rPh sb="6" eb="7">
      <t>トウ</t>
    </rPh>
    <rPh sb="8" eb="11">
      <t>ビシュウセイ</t>
    </rPh>
    <phoneticPr fontId="23"/>
  </si>
  <si>
    <t>Ver2025_1.41（20250508）記録係変更</t>
    <rPh sb="22" eb="25">
      <t>キロクガカリ</t>
    </rPh>
    <rPh sb="25" eb="27">
      <t>ヘンコウ</t>
    </rPh>
    <phoneticPr fontId="23"/>
  </si>
  <si>
    <t>高田　敏</t>
    <rPh sb="0" eb="2">
      <t>タカダ</t>
    </rPh>
    <rPh sb="3" eb="4">
      <t>サトシ</t>
    </rPh>
    <phoneticPr fontId="31"/>
  </si>
  <si>
    <t>シニア委員会委員長</t>
    <rPh sb="3" eb="9">
      <t>イインカイイインチョウ</t>
    </rPh>
    <phoneticPr fontId="31"/>
  </si>
  <si>
    <t>090-8772-8553</t>
    <phoneticPr fontId="31"/>
  </si>
  <si>
    <t>stakada01@gmail.com</t>
    <phoneticPr fontId="31"/>
  </si>
  <si>
    <t>習志野台シニア</t>
    <rPh sb="0" eb="4">
      <t>ナラシノダイ</t>
    </rPh>
    <phoneticPr fontId="31"/>
  </si>
  <si>
    <t>全体記録係</t>
    <rPh sb="0" eb="2">
      <t>ゼンタイ</t>
    </rPh>
    <rPh sb="2" eb="4">
      <t>キロク</t>
    </rPh>
    <rPh sb="4" eb="5">
      <t>カカリ</t>
    </rPh>
    <phoneticPr fontId="31"/>
  </si>
  <si>
    <t>スケジュール全般</t>
    <rPh sb="6" eb="8">
      <t>ゼンパン</t>
    </rPh>
    <phoneticPr fontId="31"/>
  </si>
  <si>
    <t>水島　壮也</t>
    <rPh sb="0" eb="2">
      <t>ミズシマ</t>
    </rPh>
    <rPh sb="3" eb="5">
      <t>ソウヤ</t>
    </rPh>
    <phoneticPr fontId="31"/>
  </si>
  <si>
    <t>登録　総合 広報</t>
    <rPh sb="0" eb="2">
      <t>トウロク</t>
    </rPh>
    <rPh sb="3" eb="5">
      <t>ソウゴウ</t>
    </rPh>
    <rPh sb="6" eb="8">
      <t>コウホウ</t>
    </rPh>
    <phoneticPr fontId="31"/>
  </si>
  <si>
    <t>090-8875-6002</t>
  </si>
  <si>
    <t>mizushima@to-be.co.jp</t>
  </si>
  <si>
    <t>mizu0405@docomo.ne.jp</t>
    <phoneticPr fontId="31"/>
  </si>
  <si>
    <t>H-AJACK</t>
    <phoneticPr fontId="31"/>
  </si>
  <si>
    <t>懲罰総合</t>
    <rPh sb="0" eb="2">
      <t>チョウバツ</t>
    </rPh>
    <rPh sb="2" eb="4">
      <t>ソウゴウ</t>
    </rPh>
    <phoneticPr fontId="31"/>
  </si>
  <si>
    <t>40代1部記録係</t>
    <rPh sb="2" eb="3">
      <t>ダイ</t>
    </rPh>
    <rPh sb="4" eb="5">
      <t>ブ</t>
    </rPh>
    <rPh sb="5" eb="7">
      <t>キロク</t>
    </rPh>
    <rPh sb="7" eb="8">
      <t>カカリ</t>
    </rPh>
    <phoneticPr fontId="31"/>
  </si>
  <si>
    <t>袖ヶ浦木更津40</t>
    <rPh sb="0" eb="3">
      <t>ソデガウラ</t>
    </rPh>
    <rPh sb="3" eb="6">
      <t>キサラヅ</t>
    </rPh>
    <phoneticPr fontId="25"/>
  </si>
  <si>
    <t>川上　秀治</t>
  </si>
  <si>
    <t>40代2部記録係</t>
    <rPh sb="2" eb="3">
      <t>ダイ</t>
    </rPh>
    <rPh sb="4" eb="5">
      <t>ブ</t>
    </rPh>
    <rPh sb="5" eb="7">
      <t>キロク</t>
    </rPh>
    <rPh sb="7" eb="8">
      <t>カカリ</t>
    </rPh>
    <phoneticPr fontId="31"/>
  </si>
  <si>
    <t>栗原　俊樹</t>
    <phoneticPr fontId="25"/>
  </si>
  <si>
    <t>40代3部記録係</t>
    <rPh sb="2" eb="3">
      <t>ダイ</t>
    </rPh>
    <rPh sb="4" eb="5">
      <t>ブ</t>
    </rPh>
    <rPh sb="5" eb="7">
      <t>キロク</t>
    </rPh>
    <rPh sb="7" eb="8">
      <t>カカリ</t>
    </rPh>
    <phoneticPr fontId="8"/>
  </si>
  <si>
    <t>080-1160-5726</t>
    <phoneticPr fontId="25"/>
  </si>
  <si>
    <t>krhr.0806@gmail.com</t>
  </si>
  <si>
    <t>笠川　昭彦</t>
  </si>
  <si>
    <t>50代1部記録係</t>
    <rPh sb="2" eb="3">
      <t>ダイ</t>
    </rPh>
    <rPh sb="4" eb="5">
      <t>ブ</t>
    </rPh>
    <rPh sb="5" eb="8">
      <t>キロクカカリ</t>
    </rPh>
    <phoneticPr fontId="8"/>
  </si>
  <si>
    <t>習志野台50</t>
    <rPh sb="0" eb="4">
      <t>ナラシノダイ</t>
    </rPh>
    <phoneticPr fontId="25"/>
  </si>
  <si>
    <t>鈴木　一夫</t>
  </si>
  <si>
    <t>50代2部記録係</t>
    <rPh sb="2" eb="3">
      <t>ダイ</t>
    </rPh>
    <rPh sb="4" eb="5">
      <t>ブ</t>
    </rPh>
    <rPh sb="5" eb="7">
      <t>キロク</t>
    </rPh>
    <rPh sb="7" eb="8">
      <t>カカリ</t>
    </rPh>
    <phoneticPr fontId="31"/>
  </si>
  <si>
    <t>55八千代FC</t>
    <rPh sb="2" eb="5">
      <t>ヤチヨ</t>
    </rPh>
    <phoneticPr fontId="25"/>
  </si>
  <si>
    <t>松永　俊宏</t>
    <rPh sb="0" eb="2">
      <t>マツナガ</t>
    </rPh>
    <rPh sb="3" eb="5">
      <t>トシヒロ</t>
    </rPh>
    <phoneticPr fontId="31"/>
  </si>
  <si>
    <t>50代3部記録係</t>
    <rPh sb="2" eb="3">
      <t>ダイ</t>
    </rPh>
    <rPh sb="4" eb="5">
      <t>ブ</t>
    </rPh>
    <rPh sb="5" eb="7">
      <t>キロク</t>
    </rPh>
    <rPh sb="7" eb="8">
      <t>カカリ</t>
    </rPh>
    <phoneticPr fontId="31"/>
  </si>
  <si>
    <t>090-7233-4797</t>
  </si>
  <si>
    <t>h7elle0425@yahoo.co.jp</t>
  </si>
  <si>
    <t>h7elle.0928@docomo.ne.jp</t>
  </si>
  <si>
    <t>ＦＣ船橋50</t>
    <rPh sb="2" eb="4">
      <t>フナバシ</t>
    </rPh>
    <phoneticPr fontId="31"/>
  </si>
  <si>
    <t>川島　正一</t>
  </si>
  <si>
    <t>60代1部記録係</t>
    <rPh sb="2" eb="3">
      <t>ダイ</t>
    </rPh>
    <rPh sb="4" eb="5">
      <t>ブ</t>
    </rPh>
    <rPh sb="5" eb="8">
      <t>キロクカカリ</t>
    </rPh>
    <phoneticPr fontId="8"/>
  </si>
  <si>
    <t>龍子会60</t>
    <rPh sb="0" eb="1">
      <t>リュウ</t>
    </rPh>
    <rPh sb="1" eb="2">
      <t>コ</t>
    </rPh>
    <rPh sb="2" eb="3">
      <t>カイ</t>
    </rPh>
    <phoneticPr fontId="25"/>
  </si>
  <si>
    <t>浦本　悟</t>
  </si>
  <si>
    <t>60代2部記録係</t>
    <rPh sb="2" eb="3">
      <t>ダイ</t>
    </rPh>
    <rPh sb="4" eb="5">
      <t>ブ</t>
    </rPh>
    <rPh sb="5" eb="8">
      <t>キロクカカリ</t>
    </rPh>
    <phoneticPr fontId="8"/>
  </si>
  <si>
    <t>八千代FC60</t>
    <rPh sb="0" eb="3">
      <t>ヤチヨ</t>
    </rPh>
    <phoneticPr fontId="25"/>
  </si>
  <si>
    <t>加藤　正仁</t>
  </si>
  <si>
    <t>65・70代記録係</t>
    <rPh sb="5" eb="6">
      <t>ダイ</t>
    </rPh>
    <rPh sb="6" eb="8">
      <t>キロク</t>
    </rPh>
    <rPh sb="8" eb="9">
      <t>カカリ</t>
    </rPh>
    <phoneticPr fontId="31"/>
  </si>
  <si>
    <t>習志野台65・70</t>
    <rPh sb="0" eb="4">
      <t>ナラシノダイ</t>
    </rPh>
    <phoneticPr fontId="25"/>
  </si>
  <si>
    <t xml:space="preserve"> ka36-tinoue1014@fol.hi-ho.ne.jp</t>
    <phoneticPr fontId="31"/>
  </si>
  <si>
    <t xml:space="preserve"> ka36inoue1014@gmail.com</t>
    <phoneticPr fontId="31"/>
  </si>
  <si>
    <t>Ver2025_1.42（20250508）他シート整理</t>
    <rPh sb="22" eb="23">
      <t>ホカ</t>
    </rPh>
    <rPh sb="26" eb="28">
      <t>セイリ</t>
    </rPh>
    <phoneticPr fontId="23"/>
  </si>
  <si>
    <r>
      <t>　*</t>
    </r>
    <r>
      <rPr>
        <b/>
        <u val="double"/>
        <sz val="14"/>
        <color theme="1"/>
        <rFont val="ＭＳ Ｐ明朝"/>
        <family val="1"/>
        <charset val="128"/>
      </rPr>
      <t>スポレクBグランド、運用方法</t>
    </r>
    <rPh sb="12" eb="16">
      <t>ウンヨウホウホウ</t>
    </rPh>
    <phoneticPr fontId="26"/>
  </si>
  <si>
    <t>※スポレクBグランド本部・M.C、第４審判運用方法</t>
    <rPh sb="10" eb="12">
      <t>ホンブ</t>
    </rPh>
    <rPh sb="17" eb="18">
      <t>ダイ</t>
    </rPh>
    <rPh sb="19" eb="21">
      <t>シンパン</t>
    </rPh>
    <rPh sb="21" eb="25">
      <t>ウンヨウホウホウ</t>
    </rPh>
    <phoneticPr fontId="26"/>
  </si>
  <si>
    <t>本部は試合前に全選手の用具チェック、メンバーチェックを行う事</t>
    <rPh sb="0" eb="2">
      <t>ホンブ</t>
    </rPh>
    <rPh sb="3" eb="6">
      <t>シアイマエ</t>
    </rPh>
    <rPh sb="7" eb="10">
      <t>ゼンセンシュ</t>
    </rPh>
    <phoneticPr fontId="26"/>
  </si>
  <si>
    <t>スポレクBグランドでの本部机は管路事務所通路側で行うため、グランドセンターライン脇に</t>
    <rPh sb="11" eb="14">
      <t>ホンブツクエ</t>
    </rPh>
    <rPh sb="15" eb="17">
      <t>カンロ</t>
    </rPh>
    <rPh sb="17" eb="19">
      <t>ジム</t>
    </rPh>
    <rPh sb="19" eb="20">
      <t>ショ</t>
    </rPh>
    <rPh sb="20" eb="22">
      <t>ツウロ</t>
    </rPh>
    <rPh sb="22" eb="23">
      <t>ガワ</t>
    </rPh>
    <rPh sb="24" eb="25">
      <t>オコナ</t>
    </rPh>
    <rPh sb="40" eb="41">
      <t>ワキ</t>
    </rPh>
    <phoneticPr fontId="26"/>
  </si>
  <si>
    <t>本部役員1名、M.C、第４審を配置する。</t>
    <rPh sb="0" eb="4">
      <t>ホンブヤクイン</t>
    </rPh>
    <rPh sb="5" eb="6">
      <t>メイ</t>
    </rPh>
    <rPh sb="11" eb="12">
      <t>ダイ</t>
    </rPh>
    <rPh sb="13" eb="14">
      <t>シン</t>
    </rPh>
    <rPh sb="15" eb="17">
      <t>ハイチ</t>
    </rPh>
    <phoneticPr fontId="26"/>
  </si>
  <si>
    <t>グランド本部担当者はメンバー表各1部で交代チェックを行う。</t>
    <rPh sb="4" eb="9">
      <t>ホンブタントウシャ</t>
    </rPh>
    <rPh sb="14" eb="16">
      <t>ヒョウカク</t>
    </rPh>
    <rPh sb="17" eb="18">
      <t>ブ</t>
    </rPh>
    <rPh sb="19" eb="21">
      <t>コウタイ</t>
    </rPh>
    <rPh sb="26" eb="27">
      <t>オコナ</t>
    </rPh>
    <phoneticPr fontId="26"/>
  </si>
  <si>
    <t>試合中選手の交代はグランドセンターライン本部役員1名で交代チェックを行い、４審が交代を</t>
    <rPh sb="0" eb="5">
      <t>シアイチュウセンシュ</t>
    </rPh>
    <rPh sb="6" eb="8">
      <t>コウタイ</t>
    </rPh>
    <rPh sb="20" eb="24">
      <t>ホンブヤクイン</t>
    </rPh>
    <rPh sb="25" eb="26">
      <t>メイ</t>
    </rPh>
    <rPh sb="27" eb="29">
      <t>コウタイ</t>
    </rPh>
    <rPh sb="34" eb="35">
      <t>オコナ</t>
    </rPh>
    <rPh sb="38" eb="39">
      <t>シン</t>
    </rPh>
    <rPh sb="40" eb="42">
      <t>コウタイ</t>
    </rPh>
    <phoneticPr fontId="26"/>
  </si>
  <si>
    <t>主審、アシスタントに依頼、交代指示確認後、交代させる。</t>
    <rPh sb="0" eb="2">
      <t>シュシン</t>
    </rPh>
    <rPh sb="10" eb="12">
      <t>イライ</t>
    </rPh>
    <rPh sb="13" eb="20">
      <t>コウタイシジカクニンゴ</t>
    </rPh>
    <rPh sb="21" eb="23">
      <t>コウタイ</t>
    </rPh>
    <phoneticPr fontId="26"/>
  </si>
  <si>
    <t>ハーフタイムの交代もグランド本部担当で行い、会場本部にチームグループライン等で報告し、チェックを行う。</t>
    <rPh sb="7" eb="9">
      <t>コウタイ</t>
    </rPh>
    <rPh sb="14" eb="18">
      <t>ホンブタントウ</t>
    </rPh>
    <rPh sb="19" eb="20">
      <t>オコナ</t>
    </rPh>
    <rPh sb="22" eb="26">
      <t>カイジョウホンブ</t>
    </rPh>
    <rPh sb="37" eb="38">
      <t>トウ</t>
    </rPh>
    <rPh sb="39" eb="41">
      <t>ホウコク</t>
    </rPh>
    <rPh sb="48" eb="49">
      <t>オコナ</t>
    </rPh>
    <phoneticPr fontId="26"/>
  </si>
  <si>
    <t>千葉県シニア委員会</t>
    <rPh sb="0" eb="3">
      <t>チバケン</t>
    </rPh>
    <rPh sb="6" eb="9">
      <t>イインカイ</t>
    </rPh>
    <phoneticPr fontId="26"/>
  </si>
  <si>
    <t>委員長　</t>
    <rPh sb="0" eb="3">
      <t>イインチョウ</t>
    </rPh>
    <phoneticPr fontId="26"/>
  </si>
  <si>
    <t>高田　敏</t>
    <rPh sb="0" eb="2">
      <t>タカダ</t>
    </rPh>
    <rPh sb="3" eb="4">
      <t>サトシ</t>
    </rPh>
    <phoneticPr fontId="26"/>
  </si>
  <si>
    <t>熱中症対策・チーム・選手の体調管理</t>
    <rPh sb="0" eb="3">
      <t>ネッチュウショウ</t>
    </rPh>
    <rPh sb="3" eb="5">
      <t>タイサク</t>
    </rPh>
    <rPh sb="10" eb="12">
      <t>センシュ</t>
    </rPh>
    <rPh sb="13" eb="17">
      <t>タイチョウカンリ</t>
    </rPh>
    <phoneticPr fontId="26"/>
  </si>
  <si>
    <t>※</t>
    <phoneticPr fontId="26"/>
  </si>
  <si>
    <t>熱中症対策として、チーム・選手の体調管理は各選手、チーム責任者はしっかり把握する事！</t>
    <rPh sb="0" eb="5">
      <t>ネッチュウショウタイサク</t>
    </rPh>
    <rPh sb="13" eb="15">
      <t>センシュ</t>
    </rPh>
    <rPh sb="16" eb="20">
      <t>タイチョウカンリ</t>
    </rPh>
    <rPh sb="21" eb="24">
      <t>カクセンシュ</t>
    </rPh>
    <rPh sb="28" eb="31">
      <t>セキニンシャ</t>
    </rPh>
    <rPh sb="36" eb="38">
      <t>ハアク</t>
    </rPh>
    <rPh sb="40" eb="41">
      <t>コト</t>
    </rPh>
    <phoneticPr fontId="26"/>
  </si>
  <si>
    <t>本部担当チームは夏場、試合時のWBGT温度計で温度の確認をし、審判報告書右欄に記入する事！</t>
    <rPh sb="0" eb="4">
      <t>ホンブタントウ</t>
    </rPh>
    <rPh sb="8" eb="10">
      <t>ナツバ</t>
    </rPh>
    <rPh sb="11" eb="14">
      <t>シアイジ</t>
    </rPh>
    <rPh sb="19" eb="22">
      <t>オンドケイ</t>
    </rPh>
    <rPh sb="23" eb="25">
      <t>オンド</t>
    </rPh>
    <rPh sb="26" eb="28">
      <t>カクニン</t>
    </rPh>
    <rPh sb="31" eb="38">
      <t>シンパンホウコクショミギラン</t>
    </rPh>
    <rPh sb="39" eb="41">
      <t>キニュウ</t>
    </rPh>
    <rPh sb="43" eb="44">
      <t>コト</t>
    </rPh>
    <phoneticPr fontId="26"/>
  </si>
  <si>
    <t>*</t>
    <phoneticPr fontId="26"/>
  </si>
  <si>
    <t>チーム代表者・責任者は選手の体調管理を常に確認する事。</t>
    <rPh sb="3" eb="6">
      <t>ダイヒョウシャ</t>
    </rPh>
    <rPh sb="7" eb="10">
      <t>セキニンシャ</t>
    </rPh>
    <rPh sb="11" eb="13">
      <t>センシュ</t>
    </rPh>
    <rPh sb="14" eb="16">
      <t>タイチョウ</t>
    </rPh>
    <rPh sb="16" eb="18">
      <t>カンリ</t>
    </rPh>
    <rPh sb="19" eb="20">
      <t>ツネ</t>
    </rPh>
    <rPh sb="21" eb="23">
      <t>カクニン</t>
    </rPh>
    <rPh sb="25" eb="26">
      <t>コト</t>
    </rPh>
    <phoneticPr fontId="26"/>
  </si>
  <si>
    <r>
      <t>チームで</t>
    </r>
    <r>
      <rPr>
        <b/>
        <u/>
        <sz val="11"/>
        <color theme="1"/>
        <rFont val="ＭＳ Ｐ明朝"/>
        <family val="1"/>
        <charset val="128"/>
      </rPr>
      <t>経口補水液を常に2・3本準備し体調の悪い選手に補給させ</t>
    </r>
    <r>
      <rPr>
        <u/>
        <sz val="11"/>
        <color theme="1"/>
        <rFont val="ＭＳ Ｐ明朝"/>
        <family val="2"/>
        <charset val="128"/>
      </rPr>
      <t>る事！</t>
    </r>
    <rPh sb="4" eb="9">
      <t>ケイコウホスイエキ</t>
    </rPh>
    <rPh sb="10" eb="11">
      <t>ツネ</t>
    </rPh>
    <rPh sb="15" eb="16">
      <t>ボン</t>
    </rPh>
    <rPh sb="16" eb="18">
      <t>ジュンビ</t>
    </rPh>
    <rPh sb="19" eb="21">
      <t>タイチョウ</t>
    </rPh>
    <rPh sb="22" eb="23">
      <t>ワル</t>
    </rPh>
    <rPh sb="24" eb="26">
      <t>センシュ</t>
    </rPh>
    <rPh sb="27" eb="29">
      <t>ホキュウ</t>
    </rPh>
    <rPh sb="32" eb="33">
      <t>コト</t>
    </rPh>
    <phoneticPr fontId="26"/>
  </si>
  <si>
    <t>チームで日除け、雨除け用簡易テントを準備する事！</t>
    <rPh sb="4" eb="23">
      <t>ヒヨケ､アメヨケヨウカンイテントヲジュンビスルコト</t>
    </rPh>
    <phoneticPr fontId="26"/>
  </si>
  <si>
    <t>・</t>
    <phoneticPr fontId="26"/>
  </si>
  <si>
    <t>体調の悪い選手は人数が少ない時なども、無理に出場させない</t>
    <rPh sb="0" eb="2">
      <t>タイチョウ</t>
    </rPh>
    <rPh sb="3" eb="4">
      <t>ワル</t>
    </rPh>
    <rPh sb="5" eb="7">
      <t>センシュ</t>
    </rPh>
    <rPh sb="8" eb="10">
      <t>ニンズウ</t>
    </rPh>
    <rPh sb="11" eb="12">
      <t>スク</t>
    </rPh>
    <rPh sb="14" eb="15">
      <t>トキ</t>
    </rPh>
    <rPh sb="19" eb="21">
      <t>ムリ</t>
    </rPh>
    <rPh sb="22" eb="24">
      <t>シュツジョウ</t>
    </rPh>
    <phoneticPr fontId="26"/>
  </si>
  <si>
    <r>
      <t>夏場の、</t>
    </r>
    <r>
      <rPr>
        <b/>
        <u/>
        <sz val="11"/>
        <color theme="1"/>
        <rFont val="ＭＳ Ｐ明朝"/>
        <family val="1"/>
        <charset val="128"/>
      </rPr>
      <t>飲水、クーリングタイム（日除けの有る所で休み飲水を取る）等、しっかり体調を整える事！</t>
    </r>
    <rPh sb="0" eb="2">
      <t>ナツバ</t>
    </rPh>
    <rPh sb="4" eb="6">
      <t>インスイ</t>
    </rPh>
    <rPh sb="16" eb="18">
      <t>ヒヨ</t>
    </rPh>
    <rPh sb="20" eb="21">
      <t>ア</t>
    </rPh>
    <rPh sb="22" eb="23">
      <t>トコロ</t>
    </rPh>
    <rPh sb="24" eb="25">
      <t>ヤス</t>
    </rPh>
    <rPh sb="26" eb="28">
      <t>インスイ</t>
    </rPh>
    <rPh sb="29" eb="30">
      <t>ト</t>
    </rPh>
    <rPh sb="32" eb="33">
      <t>トウ</t>
    </rPh>
    <rPh sb="38" eb="40">
      <t>タイチョウ</t>
    </rPh>
    <rPh sb="41" eb="42">
      <t>トトノ</t>
    </rPh>
    <rPh sb="44" eb="45">
      <t>コト</t>
    </rPh>
    <phoneticPr fontId="26"/>
  </si>
  <si>
    <t>暑い時期の水準備は各自通常より多く準備させる。</t>
    <rPh sb="0" eb="1">
      <t>アツ</t>
    </rPh>
    <rPh sb="2" eb="4">
      <t>ジキ</t>
    </rPh>
    <rPh sb="5" eb="6">
      <t>ミズ</t>
    </rPh>
    <rPh sb="6" eb="8">
      <t>ジュンビ</t>
    </rPh>
    <rPh sb="9" eb="11">
      <t>カクジ</t>
    </rPh>
    <rPh sb="11" eb="13">
      <t>ツウジョウ</t>
    </rPh>
    <rPh sb="15" eb="16">
      <t>オオ</t>
    </rPh>
    <rPh sb="17" eb="19">
      <t>ジュンビ</t>
    </rPh>
    <phoneticPr fontId="26"/>
  </si>
  <si>
    <t>チーム内、常に各選手に声掛けし、体調の悪そうな選手を事前に把握できるよう行う。</t>
    <rPh sb="3" eb="4">
      <t>ナイ</t>
    </rPh>
    <rPh sb="5" eb="6">
      <t>ツネ</t>
    </rPh>
    <rPh sb="7" eb="10">
      <t>カクセンシュ</t>
    </rPh>
    <rPh sb="11" eb="13">
      <t>コエガ</t>
    </rPh>
    <rPh sb="16" eb="18">
      <t>タイチョウ</t>
    </rPh>
    <rPh sb="19" eb="20">
      <t>ワル</t>
    </rPh>
    <rPh sb="23" eb="25">
      <t>センシュ</t>
    </rPh>
    <rPh sb="26" eb="28">
      <t>ジゼン</t>
    </rPh>
    <rPh sb="29" eb="31">
      <t>ハアク</t>
    </rPh>
    <rPh sb="36" eb="37">
      <t>オコナ</t>
    </rPh>
    <phoneticPr fontId="26"/>
  </si>
  <si>
    <t>試合前、試合中に選手の体調状況を確認する事！</t>
    <rPh sb="0" eb="3">
      <t>シアイマエ</t>
    </rPh>
    <rPh sb="11" eb="13">
      <t>タイチョウ</t>
    </rPh>
    <phoneticPr fontId="26"/>
  </si>
  <si>
    <t>熱中症になり易い選手を把握し、常に水分補給、体調を確認する事！</t>
    <rPh sb="0" eb="2">
      <t>ネッチュウ</t>
    </rPh>
    <rPh sb="2" eb="3">
      <t>ショウ</t>
    </rPh>
    <rPh sb="22" eb="24">
      <t>タイチョウ</t>
    </rPh>
    <rPh sb="25" eb="27">
      <t>カクニン</t>
    </rPh>
    <rPh sb="29" eb="30">
      <t>コト</t>
    </rPh>
    <phoneticPr fontId="26"/>
  </si>
  <si>
    <t>試合前、木曜日から体調を整え、寝不足、飲酒等注意を即す事！</t>
    <rPh sb="0" eb="3">
      <t>シアイマエ</t>
    </rPh>
    <rPh sb="4" eb="7">
      <t>モクヨウビ</t>
    </rPh>
    <rPh sb="9" eb="11">
      <t>タイチョウ</t>
    </rPh>
    <rPh sb="12" eb="13">
      <t>トトノ</t>
    </rPh>
    <rPh sb="15" eb="18">
      <t>ネブソク</t>
    </rPh>
    <rPh sb="19" eb="22">
      <t>インシュトウ</t>
    </rPh>
    <rPh sb="22" eb="24">
      <t>チュウイ</t>
    </rPh>
    <rPh sb="25" eb="26">
      <t>ソク</t>
    </rPh>
    <rPh sb="27" eb="28">
      <t>コト</t>
    </rPh>
    <phoneticPr fontId="26"/>
  </si>
  <si>
    <t>６月中旬より、９月中旬まで特に暑い時期が続きます。水は通常より多く持参して準備させること。</t>
    <rPh sb="1" eb="4">
      <t>ガツチュウジュン</t>
    </rPh>
    <rPh sb="8" eb="11">
      <t>ガツチュウジュン</t>
    </rPh>
    <rPh sb="13" eb="14">
      <t>トク</t>
    </rPh>
    <rPh sb="15" eb="16">
      <t>アツ</t>
    </rPh>
    <rPh sb="17" eb="19">
      <t>ジキ</t>
    </rPh>
    <rPh sb="20" eb="21">
      <t>ツヅ</t>
    </rPh>
    <rPh sb="25" eb="26">
      <t>ミズ</t>
    </rPh>
    <rPh sb="27" eb="29">
      <t>ツウジョウ</t>
    </rPh>
    <rPh sb="31" eb="32">
      <t>オオ</t>
    </rPh>
    <rPh sb="33" eb="35">
      <t>ジサン</t>
    </rPh>
    <rPh sb="37" eb="39">
      <t>ジュンビ</t>
    </rPh>
    <phoneticPr fontId="26"/>
  </si>
  <si>
    <t>シャワーが有る施設ではシャワーを利用し体調を整える事。</t>
    <rPh sb="5" eb="6">
      <t>ア</t>
    </rPh>
    <rPh sb="7" eb="9">
      <t>シセツ</t>
    </rPh>
    <rPh sb="16" eb="18">
      <t>リヨウ</t>
    </rPh>
    <rPh sb="19" eb="21">
      <t>タイチョウ</t>
    </rPh>
    <rPh sb="22" eb="23">
      <t>トトノ</t>
    </rPh>
    <rPh sb="25" eb="26">
      <t>コト</t>
    </rPh>
    <phoneticPr fontId="26"/>
  </si>
  <si>
    <t>試合後各選手の状況を把握し、声掛けし確認して帰宅する事。</t>
    <rPh sb="0" eb="3">
      <t>シアイゴ</t>
    </rPh>
    <rPh sb="3" eb="6">
      <t>カクセンシュ</t>
    </rPh>
    <rPh sb="7" eb="9">
      <t>ジョウキョウ</t>
    </rPh>
    <rPh sb="10" eb="12">
      <t>ハアク</t>
    </rPh>
    <rPh sb="14" eb="16">
      <t>コエガ</t>
    </rPh>
    <rPh sb="18" eb="20">
      <t>カクニン</t>
    </rPh>
    <rPh sb="22" eb="24">
      <t>キタク</t>
    </rPh>
    <rPh sb="26" eb="27">
      <t>コト</t>
    </rPh>
    <phoneticPr fontId="26"/>
  </si>
  <si>
    <t>帰宅後の選手の体調の確認をする事！</t>
    <rPh sb="0" eb="3">
      <t>キタクゴ</t>
    </rPh>
    <rPh sb="4" eb="6">
      <t>センシュ</t>
    </rPh>
    <rPh sb="7" eb="9">
      <t>タイチョウ</t>
    </rPh>
    <rPh sb="10" eb="12">
      <t>カクニン</t>
    </rPh>
    <rPh sb="15" eb="16">
      <t>コト</t>
    </rPh>
    <phoneticPr fontId="26"/>
  </si>
  <si>
    <t>熱中症になり車の中でクーラーを掛け涼んでいる時に心筋梗塞なども起きます。</t>
    <rPh sb="0" eb="2">
      <t>ネッチュウ</t>
    </rPh>
    <rPh sb="2" eb="3">
      <t>ショウ</t>
    </rPh>
    <rPh sb="6" eb="7">
      <t>クルマ</t>
    </rPh>
    <rPh sb="15" eb="16">
      <t>カ</t>
    </rPh>
    <phoneticPr fontId="26"/>
  </si>
  <si>
    <t>絶えず各選手の動向を確認して下さい。</t>
    <rPh sb="0" eb="1">
      <t>タ</t>
    </rPh>
    <rPh sb="3" eb="6">
      <t>カクセンシュ</t>
    </rPh>
    <rPh sb="7" eb="9">
      <t>ドウコウ</t>
    </rPh>
    <rPh sb="10" eb="12">
      <t>カクニン</t>
    </rPh>
    <rPh sb="14" eb="15">
      <t>クダ</t>
    </rPh>
    <phoneticPr fontId="26"/>
  </si>
  <si>
    <t>試合後、審判・ボール係は充分水分補給を行いながら活動する事。</t>
    <rPh sb="0" eb="3">
      <t>シアイゴ</t>
    </rPh>
    <rPh sb="4" eb="6">
      <t>シンパン</t>
    </rPh>
    <rPh sb="10" eb="11">
      <t>カカリ</t>
    </rPh>
    <rPh sb="12" eb="18">
      <t>ジュウブンスイブンホキュウ</t>
    </rPh>
    <rPh sb="19" eb="20">
      <t>オコナ</t>
    </rPh>
    <rPh sb="24" eb="26">
      <t>カツドウ</t>
    </rPh>
    <rPh sb="28" eb="29">
      <t>コト</t>
    </rPh>
    <phoneticPr fontId="31"/>
  </si>
  <si>
    <t>※2023年度に埼玉県のシニアリーグで熱中症か不明ですが、死亡事故が発生しています！！</t>
    <rPh sb="5" eb="7">
      <t>ネンド</t>
    </rPh>
    <rPh sb="8" eb="11">
      <t>サイタマケン</t>
    </rPh>
    <rPh sb="19" eb="22">
      <t>ネッチュウショウ</t>
    </rPh>
    <rPh sb="23" eb="25">
      <t>フメイ</t>
    </rPh>
    <rPh sb="29" eb="31">
      <t>シボウ</t>
    </rPh>
    <rPh sb="31" eb="33">
      <t>ジコ</t>
    </rPh>
    <rPh sb="34" eb="36">
      <t>ハッセイ</t>
    </rPh>
    <phoneticPr fontId="23"/>
  </si>
  <si>
    <t>熱中症対策（本部注意事項内）</t>
    <rPh sb="6" eb="12">
      <t>ホンブチュウイジコウ</t>
    </rPh>
    <rPh sb="12" eb="13">
      <t>ナイ</t>
    </rPh>
    <phoneticPr fontId="31"/>
  </si>
  <si>
    <t>各クラブ役員は所属選手の体調管理を把握し、夏場時は特に注意し体調不良選手は試合へ参加を行わない。</t>
    <rPh sb="21" eb="23">
      <t>ナツバ</t>
    </rPh>
    <rPh sb="23" eb="24">
      <t>ジ</t>
    </rPh>
    <rPh sb="25" eb="26">
      <t>トク</t>
    </rPh>
    <rPh sb="27" eb="29">
      <t>チュウイ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</si>
</sst>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m/d;@"/>
    <numFmt numFmtId="177" formatCode="0_);[Red]\(0\)"/>
    <numFmt numFmtId="178" formatCode="m/d"/>
    <numFmt numFmtId="179" formatCode="yyyy"/>
    <numFmt numFmtId="180" formatCode="m"/>
    <numFmt numFmtId="181" formatCode="d"/>
    <numFmt numFmtId="182" formatCode="[$-411]General"/>
    <numFmt numFmtId="183" formatCode="[$￥-411]#,##0;[Red]&quot;-&quot;[$￥-411]#,##0"/>
    <numFmt numFmtId="184" formatCode="\\#,##0;[Red]&quot;\-&quot;#,##0"/>
    <numFmt numFmtId="185" formatCode="yyyy&quot;年&quot;m&quot;月&quot;d&quot;日&quot;;@"/>
    <numFmt numFmtId="186" formatCode="hh:mm"/>
  </numFmts>
  <fonts count="127">
    <font>
      <sz val="10"/>
      <name val="ＭＳ Ｐ明朝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0"/>
      <name val="ＭＳ Ｐ明朝"/>
      <family val="1"/>
      <charset val="128"/>
    </font>
    <font>
      <sz val="10"/>
      <color indexed="8"/>
      <name val="MS PMincho"/>
      <family val="2"/>
    </font>
    <font>
      <sz val="11"/>
      <name val="MS PMincho"/>
      <family val="1"/>
    </font>
    <font>
      <u/>
      <sz val="10"/>
      <color rgb="FF0000FF"/>
      <name val="ＭＳ Ｐ明朝"/>
      <family val="1"/>
      <charset val="128"/>
    </font>
    <font>
      <u/>
      <sz val="11"/>
      <color rgb="FF0000FF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明朝"/>
      <family val="2"/>
      <charset val="128"/>
    </font>
    <font>
      <u/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11"/>
      <color indexed="2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6"/>
      <name val="MS PMincho"/>
      <family val="1"/>
      <charset val="128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u val="double"/>
      <sz val="10"/>
      <name val="Meiryo UI"/>
      <family val="3"/>
      <charset val="128"/>
    </font>
    <font>
      <sz val="10"/>
      <color rgb="FFFF0000"/>
      <name val="Meiryo UI"/>
      <family val="3"/>
      <charset val="128"/>
    </font>
    <font>
      <sz val="16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b/>
      <sz val="28"/>
      <name val="Meiryo UI"/>
      <family val="3"/>
      <charset val="128"/>
    </font>
    <font>
      <sz val="26"/>
      <name val="Meiryo UI"/>
      <family val="3"/>
      <charset val="128"/>
    </font>
    <font>
      <b/>
      <sz val="12"/>
      <name val="Meiryo UI"/>
      <family val="3"/>
      <charset val="128"/>
    </font>
    <font>
      <sz val="10"/>
      <color theme="1"/>
      <name val="ＭＳ Ｐ明朝"/>
      <family val="2"/>
      <charset val="128"/>
    </font>
    <font>
      <b/>
      <sz val="20"/>
      <name val="Meiryo UI"/>
      <family val="3"/>
      <charset val="128"/>
    </font>
    <font>
      <b/>
      <sz val="18"/>
      <name val="Meiryo UI"/>
      <family val="3"/>
      <charset val="128"/>
    </font>
    <font>
      <u/>
      <sz val="10"/>
      <color indexed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ゴシック"/>
      <family val="3"/>
      <charset val="128"/>
    </font>
    <font>
      <u/>
      <sz val="10"/>
      <color theme="10"/>
      <name val="ＭＳ Ｐ明朝"/>
      <family val="1"/>
      <charset val="128"/>
    </font>
    <font>
      <b/>
      <sz val="18"/>
      <color indexed="56"/>
      <name val="ＭＳ Ｐゴシック"/>
      <family val="3"/>
      <charset val="128"/>
    </font>
    <font>
      <sz val="10"/>
      <color indexed="9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0"/>
      <color indexed="16"/>
      <name val="ＭＳ Ｐ明朝"/>
      <family val="1"/>
      <charset val="128"/>
    </font>
    <font>
      <sz val="11"/>
      <color indexed="8"/>
      <name val="ＭＳ Ｐゴシック1"/>
      <family val="3"/>
      <charset val="128"/>
    </font>
    <font>
      <sz val="10"/>
      <color indexed="23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b/>
      <i/>
      <sz val="16"/>
      <color indexed="8"/>
      <name val="Arial"/>
      <family val="2"/>
    </font>
    <font>
      <sz val="10"/>
      <color indexed="19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b/>
      <i/>
      <u/>
      <sz val="11"/>
      <color indexed="8"/>
      <name val="Arial"/>
      <family val="2"/>
    </font>
    <font>
      <sz val="11"/>
      <color indexed="60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MS PMincho"/>
      <family val="1"/>
      <charset val="128"/>
    </font>
    <font>
      <sz val="12"/>
      <color indexed="6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4"/>
      <name val="Meiryo UI"/>
      <family val="3"/>
      <charset val="128"/>
    </font>
    <font>
      <b/>
      <u/>
      <sz val="18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  <font>
      <b/>
      <sz val="36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u val="double"/>
      <sz val="10"/>
      <color rgb="FFFF0000"/>
      <name val="Meiryo UI"/>
      <family val="3"/>
      <charset val="128"/>
    </font>
    <font>
      <u/>
      <sz val="10"/>
      <color theme="10"/>
      <name val="ＭＳ Ｐ明朝"/>
      <family val="2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7"/>
      <color theme="1"/>
      <name val="Times New Roman"/>
      <family val="1"/>
    </font>
    <font>
      <b/>
      <u val="double"/>
      <sz val="11"/>
      <color theme="1"/>
      <name val="ＭＳ Ｐ明朝"/>
      <family val="1"/>
      <charset val="128"/>
    </font>
    <font>
      <sz val="10"/>
      <color theme="1"/>
      <name val="Meiryo UI"/>
      <family val="3"/>
      <charset val="128"/>
    </font>
    <font>
      <sz val="10"/>
      <color indexed="48"/>
      <name val="Meiryo UI"/>
      <family val="3"/>
      <charset val="128"/>
    </font>
    <font>
      <sz val="10"/>
      <color indexed="57"/>
      <name val="Meiryo UI"/>
      <family val="3"/>
      <charset val="128"/>
    </font>
    <font>
      <sz val="10"/>
      <color indexed="12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rgb="FF0000FF"/>
      <name val="Meiryo UI"/>
      <family val="3"/>
      <charset val="128"/>
    </font>
    <font>
      <sz val="9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i/>
      <sz val="18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u val="double"/>
      <sz val="16"/>
      <color theme="1"/>
      <name val="ＭＳ Ｐ明朝"/>
      <family val="1"/>
      <charset val="128"/>
    </font>
    <font>
      <b/>
      <u/>
      <sz val="11"/>
      <color rgb="FFFF0000"/>
      <name val="ＭＳ Ｐ明朝"/>
      <family val="1"/>
      <charset val="128"/>
    </font>
    <font>
      <b/>
      <u/>
      <sz val="1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1"/>
      <color theme="1"/>
      <name val="Times New Roman"/>
      <family val="1"/>
    </font>
    <font>
      <sz val="11"/>
      <color rgb="FFFF0000"/>
      <name val="ＭＳ Ｐ明朝"/>
      <family val="1"/>
      <charset val="128"/>
    </font>
    <font>
      <b/>
      <u val="double"/>
      <sz val="11"/>
      <color rgb="FFED0000"/>
      <name val="ＭＳ Ｐ明朝"/>
      <family val="1"/>
      <charset val="128"/>
    </font>
    <font>
      <b/>
      <u val="double"/>
      <sz val="14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theme="1"/>
      <name val="ＭＳ Ｐ明朝"/>
      <family val="2"/>
      <charset val="128"/>
    </font>
    <font>
      <u/>
      <sz val="11"/>
      <color theme="1"/>
      <name val="ＭＳ Ｐ明朝"/>
      <family val="2"/>
      <charset val="128"/>
    </font>
    <font>
      <u/>
      <sz val="11"/>
      <color rgb="FF0000FF"/>
      <name val="MS PMincho"/>
      <family val="1"/>
    </font>
    <font>
      <sz val="11"/>
      <color indexed="8"/>
      <name val="MS PMincho"/>
      <family val="2"/>
    </font>
    <font>
      <b/>
      <u/>
      <sz val="11"/>
      <name val="MS PMincho"/>
      <family val="1"/>
      <charset val="128"/>
    </font>
    <font>
      <sz val="11"/>
      <name val="MS PMincho"/>
      <family val="1"/>
      <charset val="128"/>
    </font>
  </fonts>
  <fills count="4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41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8"/>
        <bgColor indexed="18"/>
      </patternFill>
    </fill>
    <fill>
      <patternFill patternType="solid">
        <fgColor indexed="23"/>
        <bgColor indexed="55"/>
      </patternFill>
    </fill>
    <fill>
      <patternFill patternType="solid">
        <fgColor indexed="41"/>
        <bgColor indexed="31"/>
      </patternFill>
    </fill>
    <fill>
      <patternFill patternType="solid">
        <fgColor indexed="24"/>
        <bgColor indexed="47"/>
      </patternFill>
    </fill>
    <fill>
      <patternFill patternType="solid">
        <fgColor indexed="16"/>
        <bgColor indexed="10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</fills>
  <borders count="1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328">
    <xf numFmtId="0" fontId="0" fillId="0" borderId="0">
      <alignment vertical="center"/>
    </xf>
    <xf numFmtId="0" fontId="8" fillId="0" borderId="0">
      <protection locked="0"/>
    </xf>
    <xf numFmtId="0" fontId="15" fillId="0" borderId="0">
      <protection locked="0"/>
    </xf>
    <xf numFmtId="0" fontId="17" fillId="0" borderId="0">
      <alignment vertical="top"/>
      <protection locked="0"/>
    </xf>
    <xf numFmtId="0" fontId="21" fillId="0" borderId="0">
      <alignment vertical="top"/>
      <protection locked="0"/>
    </xf>
    <xf numFmtId="0" fontId="22" fillId="0" borderId="0">
      <alignment vertical="top"/>
      <protection locked="0"/>
    </xf>
    <xf numFmtId="0" fontId="24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45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29" fillId="0" borderId="0">
      <alignment vertical="center"/>
    </xf>
    <xf numFmtId="0" fontId="7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>
      <alignment vertical="center"/>
    </xf>
    <xf numFmtId="0" fontId="54" fillId="0" borderId="0">
      <alignment vertical="center"/>
    </xf>
    <xf numFmtId="0" fontId="55" fillId="10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1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5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/>
    <xf numFmtId="0" fontId="50" fillId="15" borderId="0" applyNumberFormat="0" applyBorder="0" applyAlignment="0" applyProtection="0"/>
    <xf numFmtId="0" fontId="50" fillId="10" borderId="0" applyNumberFormat="0" applyBorder="0" applyAlignment="0" applyProtection="0"/>
    <xf numFmtId="0" fontId="50" fillId="16" borderId="0" applyNumberFormat="0" applyBorder="0" applyAlignment="0" applyProtection="0"/>
    <xf numFmtId="0" fontId="50" fillId="17" borderId="0" applyNumberFormat="0" applyBorder="0" applyAlignment="0" applyProtection="0"/>
    <xf numFmtId="0" fontId="50" fillId="15" borderId="0" applyNumberFormat="0" applyBorder="0" applyAlignment="0" applyProtection="0"/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0" fillId="18" borderId="0" applyNumberFormat="0" applyBorder="0" applyAlignment="0" applyProtection="0"/>
    <xf numFmtId="0" fontId="50" fillId="15" borderId="0" applyNumberFormat="0" applyBorder="0" applyAlignment="0" applyProtection="0"/>
    <xf numFmtId="0" fontId="50" fillId="10" borderId="0" applyNumberFormat="0" applyBorder="0" applyAlignment="0" applyProtection="0"/>
    <xf numFmtId="0" fontId="50" fillId="13" borderId="0" applyNumberFormat="0" applyBorder="0" applyAlignment="0" applyProtection="0"/>
    <xf numFmtId="0" fontId="50" fillId="18" borderId="0" applyNumberFormat="0" applyBorder="0" applyAlignment="0" applyProtection="0"/>
    <xf numFmtId="0" fontId="50" fillId="21" borderId="0" applyNumberFormat="0" applyBorder="0" applyAlignment="0" applyProtection="0"/>
    <xf numFmtId="0" fontId="57" fillId="22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9" fillId="22" borderId="0" applyNumberFormat="0" applyBorder="0" applyAlignment="0" applyProtection="0"/>
    <xf numFmtId="0" fontId="59" fillId="19" borderId="0" applyNumberFormat="0" applyBorder="0" applyAlignment="0" applyProtection="0"/>
    <xf numFmtId="0" fontId="59" fillId="10" borderId="0" applyNumberFormat="0" applyBorder="0" applyAlignment="0" applyProtection="0"/>
    <xf numFmtId="0" fontId="59" fillId="26" borderId="0" applyNumberFormat="0" applyBorder="0" applyAlignment="0" applyProtection="0"/>
    <xf numFmtId="0" fontId="59" fillId="24" borderId="0" applyNumberFormat="0" applyBorder="0" applyAlignment="0" applyProtection="0"/>
    <xf numFmtId="0" fontId="59" fillId="15" borderId="0" applyNumberFormat="0" applyBorder="0" applyAlignment="0" applyProtection="0"/>
    <xf numFmtId="0" fontId="49" fillId="0" borderId="0" applyNumberFormat="0" applyFill="0" applyBorder="0" applyProtection="0">
      <alignment vertical="center"/>
    </xf>
    <xf numFmtId="0" fontId="53" fillId="27" borderId="0" applyNumberFormat="0" applyBorder="0" applyProtection="0">
      <alignment vertical="center"/>
    </xf>
    <xf numFmtId="0" fontId="53" fillId="28" borderId="0" applyNumberFormat="0" applyBorder="0" applyProtection="0">
      <alignment vertical="center"/>
    </xf>
    <xf numFmtId="0" fontId="49" fillId="29" borderId="0" applyNumberFormat="0" applyBorder="0" applyProtection="0">
      <alignment vertical="center"/>
    </xf>
    <xf numFmtId="0" fontId="60" fillId="30" borderId="0" applyNumberFormat="0" applyBorder="0" applyProtection="0">
      <alignment vertical="center"/>
    </xf>
    <xf numFmtId="0" fontId="53" fillId="31" borderId="0" applyNumberFormat="0" applyBorder="0" applyProtection="0">
      <alignment vertical="center"/>
    </xf>
    <xf numFmtId="182" fontId="61" fillId="0" borderId="0">
      <alignment vertical="center"/>
    </xf>
    <xf numFmtId="0" fontId="62" fillId="0" borderId="0" applyNumberFormat="0" applyFill="0" applyBorder="0" applyProtection="0">
      <alignment vertical="center"/>
    </xf>
    <xf numFmtId="0" fontId="63" fillId="32" borderId="0" applyNumberFormat="0" applyBorder="0" applyProtection="0">
      <alignment vertical="center"/>
    </xf>
    <xf numFmtId="0" fontId="64" fillId="0" borderId="0">
      <alignment horizontal="center" vertical="center"/>
    </xf>
    <xf numFmtId="0" fontId="49" fillId="0" borderId="0" applyNumberFormat="0" applyFill="0" applyBorder="0" applyProtection="0">
      <alignment vertical="center"/>
    </xf>
    <xf numFmtId="0" fontId="49" fillId="0" borderId="0" applyNumberFormat="0" applyFill="0" applyBorder="0" applyProtection="0">
      <alignment vertical="center"/>
    </xf>
    <xf numFmtId="0" fontId="49" fillId="0" borderId="0" applyNumberFormat="0" applyFill="0" applyBorder="0" applyProtection="0">
      <alignment vertical="center"/>
    </xf>
    <xf numFmtId="0" fontId="64" fillId="0" borderId="0">
      <alignment horizontal="center" vertical="center" textRotation="90"/>
    </xf>
    <xf numFmtId="0" fontId="65" fillId="33" borderId="0" applyNumberFormat="0" applyBorder="0" applyProtection="0">
      <alignment vertical="center"/>
    </xf>
    <xf numFmtId="0" fontId="66" fillId="33" borderId="94" applyNumberFormat="0" applyProtection="0">
      <alignment vertical="center"/>
    </xf>
    <xf numFmtId="0" fontId="67" fillId="0" borderId="0">
      <alignment vertical="center"/>
    </xf>
    <xf numFmtId="183" fontId="67" fillId="0" borderId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0" fillId="0" borderId="0" applyNumberFormat="0" applyFill="0" applyBorder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4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5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36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24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7" fillId="37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8" fillId="38" borderId="95" applyNumberFormat="0" applyAlignment="0" applyProtection="0">
      <alignment vertical="center"/>
    </xf>
    <xf numFmtId="0" fontId="58" fillId="38" borderId="95" applyNumberFormat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68" fillId="3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8" fillId="40" borderId="96" applyNumberFormat="0" applyFont="0" applyAlignment="0" applyProtection="0">
      <alignment vertical="center"/>
    </xf>
    <xf numFmtId="0" fontId="9" fillId="40" borderId="96" applyNumberFormat="0" applyFont="0" applyAlignment="0" applyProtection="0">
      <alignment vertical="center"/>
    </xf>
    <xf numFmtId="0" fontId="70" fillId="0" borderId="97" applyNumberFormat="0" applyFill="0" applyAlignment="0" applyProtection="0">
      <alignment vertical="center"/>
    </xf>
    <xf numFmtId="0" fontId="70" fillId="0" borderId="97" applyNumberFormat="0" applyFill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71" fillId="26" borderId="94" applyNumberFormat="0" applyAlignment="0" applyProtection="0">
      <alignment vertical="center"/>
    </xf>
    <xf numFmtId="0" fontId="71" fillId="26" borderId="94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38" fontId="55" fillId="0" borderId="0" applyFont="0" applyFill="0" applyBorder="0" applyAlignment="0" applyProtection="0">
      <alignment vertical="center"/>
    </xf>
    <xf numFmtId="0" fontId="73" fillId="0" borderId="98" applyNumberFormat="0" applyFill="0" applyAlignment="0" applyProtection="0">
      <alignment vertical="center"/>
    </xf>
    <xf numFmtId="0" fontId="73" fillId="0" borderId="98" applyNumberFormat="0" applyFill="0" applyAlignment="0" applyProtection="0">
      <alignment vertical="center"/>
    </xf>
    <xf numFmtId="0" fontId="74" fillId="0" borderId="99" applyNumberFormat="0" applyFill="0" applyAlignment="0" applyProtection="0">
      <alignment vertical="center"/>
    </xf>
    <xf numFmtId="0" fontId="74" fillId="0" borderId="99" applyNumberFormat="0" applyFill="0" applyAlignment="0" applyProtection="0">
      <alignment vertical="center"/>
    </xf>
    <xf numFmtId="0" fontId="75" fillId="0" borderId="100" applyNumberFormat="0" applyFill="0" applyAlignment="0" applyProtection="0">
      <alignment vertical="center"/>
    </xf>
    <xf numFmtId="0" fontId="75" fillId="0" borderId="100" applyNumberFormat="0" applyFill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0" borderId="101" applyNumberFormat="0" applyFill="0" applyAlignment="0" applyProtection="0"/>
    <xf numFmtId="0" fontId="77" fillId="0" borderId="101" applyNumberFormat="0" applyFill="0" applyAlignment="0" applyProtection="0">
      <alignment vertical="center"/>
    </xf>
    <xf numFmtId="0" fontId="77" fillId="0" borderId="101" applyNumberFormat="0" applyFill="0" applyAlignment="0" applyProtection="0">
      <alignment vertical="center"/>
    </xf>
    <xf numFmtId="0" fontId="78" fillId="26" borderId="102" applyNumberFormat="0" applyAlignment="0" applyProtection="0">
      <alignment vertical="center"/>
    </xf>
    <xf numFmtId="0" fontId="78" fillId="26" borderId="102" applyNumberFormat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184" fontId="15" fillId="0" borderId="0" applyFill="0" applyBorder="0" applyProtection="0">
      <alignment vertical="center"/>
    </xf>
    <xf numFmtId="0" fontId="80" fillId="15" borderId="94" applyNumberFormat="0" applyAlignment="0" applyProtection="0">
      <alignment vertical="center"/>
    </xf>
    <xf numFmtId="0" fontId="80" fillId="15" borderId="94" applyNumberFormat="0" applyAlignment="0" applyProtection="0">
      <alignment vertical="center"/>
    </xf>
    <xf numFmtId="0" fontId="8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5" fillId="0" borderId="0">
      <alignment vertical="center"/>
    </xf>
    <xf numFmtId="0" fontId="55" fillId="0" borderId="0">
      <alignment vertical="center"/>
    </xf>
    <xf numFmtId="0" fontId="8" fillId="0" borderId="0">
      <alignment vertical="center"/>
    </xf>
    <xf numFmtId="0" fontId="82" fillId="0" borderId="0"/>
    <xf numFmtId="0" fontId="29" fillId="0" borderId="0">
      <alignment vertical="center"/>
    </xf>
    <xf numFmtId="0" fontId="55" fillId="0" borderId="0">
      <alignment vertical="center"/>
    </xf>
    <xf numFmtId="0" fontId="55" fillId="0" borderId="0">
      <alignment vertical="center"/>
    </xf>
    <xf numFmtId="0" fontId="15" fillId="0" borderId="0">
      <alignment vertical="center"/>
    </xf>
    <xf numFmtId="0" fontId="55" fillId="0" borderId="0">
      <alignment vertical="center"/>
    </xf>
    <xf numFmtId="0" fontId="56" fillId="0" borderId="0">
      <alignment vertical="center"/>
    </xf>
    <xf numFmtId="0" fontId="55" fillId="0" borderId="0">
      <alignment vertical="center"/>
    </xf>
    <xf numFmtId="0" fontId="81" fillId="0" borderId="0"/>
    <xf numFmtId="0" fontId="83" fillId="40" borderId="0" applyNumberFormat="0" applyBorder="0" applyAlignment="0" applyProtection="0"/>
    <xf numFmtId="0" fontId="84" fillId="0" borderId="0"/>
    <xf numFmtId="0" fontId="85" fillId="12" borderId="0" applyNumberFormat="0" applyBorder="0" applyAlignment="0" applyProtection="0">
      <alignment vertical="center"/>
    </xf>
    <xf numFmtId="0" fontId="85" fillId="12" borderId="0" applyNumberFormat="0" applyBorder="0" applyAlignment="0" applyProtection="0">
      <alignment vertical="center"/>
    </xf>
    <xf numFmtId="0" fontId="7" fillId="0" borderId="0">
      <alignment vertical="center"/>
    </xf>
    <xf numFmtId="0" fontId="86" fillId="0" borderId="0" applyNumberFormat="0" applyFill="0" applyBorder="0" applyAlignment="0" applyProtection="0"/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54" fillId="0" borderId="0">
      <alignment vertical="center"/>
    </xf>
    <xf numFmtId="0" fontId="7" fillId="0" borderId="0">
      <alignment vertical="center"/>
    </xf>
    <xf numFmtId="0" fontId="45" fillId="0" borderId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66" fillId="33" borderId="94" applyNumberFormat="0" applyProtection="0">
      <alignment vertical="center"/>
    </xf>
    <xf numFmtId="0" fontId="8" fillId="40" borderId="96" applyNumberFormat="0" applyFont="0" applyAlignment="0" applyProtection="0">
      <alignment vertical="center"/>
    </xf>
    <xf numFmtId="0" fontId="9" fillId="40" borderId="96" applyNumberFormat="0" applyFont="0" applyAlignment="0" applyProtection="0">
      <alignment vertical="center"/>
    </xf>
    <xf numFmtId="0" fontId="71" fillId="26" borderId="94" applyNumberFormat="0" applyAlignment="0" applyProtection="0">
      <alignment vertical="center"/>
    </xf>
    <xf numFmtId="0" fontId="71" fillId="26" borderId="94" applyNumberFormat="0" applyAlignment="0" applyProtection="0">
      <alignment vertical="center"/>
    </xf>
    <xf numFmtId="0" fontId="76" fillId="0" borderId="101" applyNumberFormat="0" applyFill="0" applyAlignment="0" applyProtection="0"/>
    <xf numFmtId="0" fontId="77" fillId="0" borderId="101" applyNumberFormat="0" applyFill="0" applyAlignment="0" applyProtection="0">
      <alignment vertical="center"/>
    </xf>
    <xf numFmtId="0" fontId="77" fillId="0" borderId="101" applyNumberFormat="0" applyFill="0" applyAlignment="0" applyProtection="0">
      <alignment vertical="center"/>
    </xf>
    <xf numFmtId="0" fontId="78" fillId="26" borderId="102" applyNumberFormat="0" applyAlignment="0" applyProtection="0">
      <alignment vertical="center"/>
    </xf>
    <xf numFmtId="0" fontId="78" fillId="26" borderId="102" applyNumberFormat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80" fillId="15" borderId="94" applyNumberFormat="0" applyAlignment="0" applyProtection="0">
      <alignment vertical="center"/>
    </xf>
    <xf numFmtId="0" fontId="80" fillId="15" borderId="9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6" fontId="15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95" fillId="0" borderId="0" applyNumberFormat="0" applyFill="0" applyBorder="0" applyAlignment="0" applyProtection="0">
      <alignment vertical="center"/>
    </xf>
    <xf numFmtId="0" fontId="96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5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19" fillId="0" borderId="0">
      <protection locked="0"/>
    </xf>
  </cellStyleXfs>
  <cellXfs count="458">
    <xf numFmtId="0" fontId="0" fillId="0" borderId="0" xfId="0">
      <alignment vertical="center"/>
    </xf>
    <xf numFmtId="0" fontId="9" fillId="0" borderId="0" xfId="1" applyFont="1" applyProtection="1"/>
    <xf numFmtId="0" fontId="10" fillId="0" borderId="0" xfId="1" applyFont="1" applyAlignment="1" applyProtection="1">
      <alignment vertical="center"/>
    </xf>
    <xf numFmtId="0" fontId="10" fillId="0" borderId="0" xfId="1" applyFont="1" applyAlignment="1" applyProtection="1">
      <alignment vertical="center" shrinkToFit="1"/>
    </xf>
    <xf numFmtId="0" fontId="9" fillId="0" borderId="0" xfId="1" applyFont="1" applyAlignment="1" applyProtection="1">
      <alignment vertical="center"/>
    </xf>
    <xf numFmtId="0" fontId="11" fillId="0" borderId="0" xfId="1" applyFont="1" applyProtection="1"/>
    <xf numFmtId="0" fontId="9" fillId="0" borderId="0" xfId="1" applyFont="1">
      <protection locked="0"/>
    </xf>
    <xf numFmtId="0" fontId="15" fillId="0" borderId="0" xfId="2" applyAlignment="1" applyProtection="1">
      <alignment horizontal="center" vertical="center"/>
    </xf>
    <xf numFmtId="0" fontId="15" fillId="0" borderId="0" xfId="2" applyAlignment="1" applyProtection="1">
      <alignment vertical="center"/>
    </xf>
    <xf numFmtId="0" fontId="11" fillId="0" borderId="0" xfId="2" applyFont="1" applyAlignment="1" applyProtection="1">
      <alignment vertical="center"/>
    </xf>
    <xf numFmtId="0" fontId="11" fillId="0" borderId="0" xfId="2" applyFont="1" applyAlignment="1" applyProtection="1">
      <alignment horizontal="left" vertical="center"/>
    </xf>
    <xf numFmtId="0" fontId="11" fillId="0" borderId="0" xfId="2" applyFont="1" applyAlignment="1" applyProtection="1">
      <alignment horizontal="center" vertical="center"/>
    </xf>
    <xf numFmtId="0" fontId="11" fillId="0" borderId="1" xfId="2" applyFont="1" applyBorder="1" applyAlignment="1" applyProtection="1">
      <alignment horizontal="left" vertical="center"/>
    </xf>
    <xf numFmtId="0" fontId="11" fillId="0" borderId="1" xfId="2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vertical="center"/>
    </xf>
    <xf numFmtId="0" fontId="11" fillId="0" borderId="35" xfId="2" applyFont="1" applyBorder="1" applyAlignment="1" applyProtection="1">
      <alignment vertical="center"/>
    </xf>
    <xf numFmtId="0" fontId="11" fillId="0" borderId="35" xfId="2" applyFont="1" applyBorder="1" applyAlignment="1" applyProtection="1">
      <alignment horizontal="right" vertical="center"/>
    </xf>
    <xf numFmtId="0" fontId="11" fillId="0" borderId="35" xfId="2" applyFont="1" applyBorder="1" applyAlignment="1" applyProtection="1">
      <alignment horizontal="center" vertical="center"/>
    </xf>
    <xf numFmtId="0" fontId="16" fillId="0" borderId="0" xfId="2" applyFont="1" applyAlignment="1" applyProtection="1">
      <alignment horizontal="left" vertical="center"/>
    </xf>
    <xf numFmtId="0" fontId="15" fillId="3" borderId="40" xfId="2" applyFill="1" applyBorder="1" applyAlignment="1" applyProtection="1">
      <alignment horizontal="center" vertical="center"/>
    </xf>
    <xf numFmtId="0" fontId="11" fillId="0" borderId="41" xfId="2" applyFont="1" applyBorder="1" applyAlignment="1" applyProtection="1">
      <alignment horizontal="center" vertical="center"/>
    </xf>
    <xf numFmtId="0" fontId="11" fillId="0" borderId="42" xfId="2" applyFont="1" applyBorder="1" applyAlignment="1" applyProtection="1">
      <alignment horizontal="center" vertical="center"/>
    </xf>
    <xf numFmtId="0" fontId="11" fillId="0" borderId="43" xfId="2" applyFont="1" applyBorder="1" applyAlignment="1" applyProtection="1">
      <alignment horizontal="center" vertical="center"/>
    </xf>
    <xf numFmtId="0" fontId="11" fillId="0" borderId="46" xfId="2" applyFont="1" applyBorder="1" applyAlignment="1" applyProtection="1">
      <alignment horizontal="center" vertical="center"/>
    </xf>
    <xf numFmtId="0" fontId="11" fillId="0" borderId="47" xfId="2" applyFont="1" applyBorder="1" applyAlignment="1" applyProtection="1">
      <alignment horizontal="center" vertical="center"/>
    </xf>
    <xf numFmtId="0" fontId="11" fillId="0" borderId="48" xfId="2" applyFont="1" applyBorder="1" applyAlignment="1" applyProtection="1">
      <alignment horizontal="center" vertical="center"/>
    </xf>
    <xf numFmtId="0" fontId="15" fillId="6" borderId="39" xfId="2" applyFill="1" applyBorder="1" applyAlignment="1" applyProtection="1">
      <alignment horizontal="center" vertical="center"/>
    </xf>
    <xf numFmtId="0" fontId="15" fillId="7" borderId="39" xfId="2" applyFill="1" applyBorder="1" applyAlignment="1" applyProtection="1">
      <alignment horizontal="center" vertical="center"/>
    </xf>
    <xf numFmtId="0" fontId="9" fillId="0" borderId="36" xfId="2" applyFont="1" applyBorder="1" applyAlignment="1" applyProtection="1">
      <alignment horizontal="center" vertical="center"/>
    </xf>
    <xf numFmtId="0" fontId="11" fillId="0" borderId="39" xfId="2" applyFont="1" applyBorder="1" applyAlignment="1" applyProtection="1">
      <alignment horizontal="center" vertical="center"/>
    </xf>
    <xf numFmtId="0" fontId="11" fillId="0" borderId="29" xfId="2" applyFont="1" applyBorder="1" applyAlignment="1" applyProtection="1">
      <alignment horizontal="center" vertical="center"/>
    </xf>
    <xf numFmtId="0" fontId="11" fillId="0" borderId="36" xfId="2" applyFont="1" applyBorder="1" applyAlignment="1" applyProtection="1">
      <alignment horizontal="center" vertical="center"/>
    </xf>
    <xf numFmtId="0" fontId="18" fillId="6" borderId="40" xfId="7" applyFont="1" applyFill="1" applyBorder="1" applyAlignment="1">
      <alignment horizontal="center" vertical="center" shrinkToFit="1"/>
    </xf>
    <xf numFmtId="56" fontId="18" fillId="0" borderId="0" xfId="7" applyNumberFormat="1" applyFont="1" applyAlignment="1">
      <alignment horizontal="center" vertical="center" shrinkToFit="1"/>
    </xf>
    <xf numFmtId="0" fontId="15" fillId="0" borderId="0" xfId="7" applyAlignment="1">
      <alignment horizontal="center" vertical="center"/>
    </xf>
    <xf numFmtId="0" fontId="15" fillId="0" borderId="0" xfId="7" applyAlignment="1">
      <alignment horizontal="center" vertical="center" shrinkToFit="1"/>
    </xf>
    <xf numFmtId="0" fontId="15" fillId="6" borderId="39" xfId="2" applyFill="1" applyBorder="1" applyAlignment="1" applyProtection="1">
      <alignment horizontal="center" vertical="center" shrinkToFit="1"/>
    </xf>
    <xf numFmtId="0" fontId="11" fillId="0" borderId="66" xfId="2" applyFont="1" applyBorder="1" applyAlignment="1" applyProtection="1">
      <alignment horizontal="left" vertical="center"/>
    </xf>
    <xf numFmtId="0" fontId="11" fillId="0" borderId="66" xfId="2" applyFont="1" applyBorder="1" applyAlignment="1" applyProtection="1">
      <alignment horizontal="center" vertical="center"/>
    </xf>
    <xf numFmtId="0" fontId="11" fillId="0" borderId="66" xfId="2" applyFont="1" applyBorder="1" applyAlignment="1" applyProtection="1">
      <alignment vertical="center"/>
    </xf>
    <xf numFmtId="0" fontId="9" fillId="0" borderId="0" xfId="2" applyFont="1" applyAlignment="1" applyProtection="1">
      <alignment horizontal="center" vertical="center"/>
    </xf>
    <xf numFmtId="0" fontId="17" fillId="0" borderId="0" xfId="8" applyAlignment="1" applyProtection="1">
      <alignment horizontal="left" vertical="center"/>
    </xf>
    <xf numFmtId="0" fontId="40" fillId="0" borderId="0" xfId="0" applyFont="1">
      <alignment vertical="center"/>
    </xf>
    <xf numFmtId="0" fontId="39" fillId="0" borderId="75" xfId="0" applyFont="1" applyBorder="1" applyAlignment="1">
      <alignment horizontal="center" vertical="center"/>
    </xf>
    <xf numFmtId="0" fontId="36" fillId="0" borderId="58" xfId="0" applyFont="1" applyBorder="1" applyAlignment="1">
      <alignment horizontal="center" vertical="center"/>
    </xf>
    <xf numFmtId="20" fontId="40" fillId="0" borderId="78" xfId="0" applyNumberFormat="1" applyFont="1" applyBorder="1" applyAlignment="1">
      <alignment horizontal="center" vertical="center"/>
    </xf>
    <xf numFmtId="0" fontId="40" fillId="0" borderId="58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177" fontId="35" fillId="0" borderId="0" xfId="7" applyNumberFormat="1" applyFont="1">
      <alignment vertical="center"/>
    </xf>
    <xf numFmtId="0" fontId="35" fillId="0" borderId="0" xfId="7" applyFont="1">
      <alignment vertical="center"/>
    </xf>
    <xf numFmtId="0" fontId="37" fillId="0" borderId="0" xfId="7" applyFont="1">
      <alignment vertical="center"/>
    </xf>
    <xf numFmtId="0" fontId="15" fillId="3" borderId="35" xfId="2" applyFill="1" applyBorder="1" applyAlignment="1" applyProtection="1">
      <alignment horizontal="center" vertical="center"/>
    </xf>
    <xf numFmtId="0" fontId="15" fillId="3" borderId="33" xfId="2" applyFill="1" applyBorder="1" applyAlignment="1" applyProtection="1">
      <alignment horizontal="center" vertical="center"/>
    </xf>
    <xf numFmtId="0" fontId="11" fillId="0" borderId="33" xfId="2" applyFont="1" applyBorder="1" applyAlignment="1" applyProtection="1">
      <alignment horizontal="center" vertical="center" shrinkToFit="1"/>
    </xf>
    <xf numFmtId="0" fontId="36" fillId="0" borderId="58" xfId="0" applyFont="1" applyBorder="1" applyAlignment="1">
      <alignment horizontal="center" vertical="center" shrinkToFit="1"/>
    </xf>
    <xf numFmtId="180" fontId="11" fillId="0" borderId="1" xfId="2" applyNumberFormat="1" applyFont="1" applyBorder="1" applyAlignment="1" applyProtection="1">
      <alignment horizontal="center" vertical="center"/>
    </xf>
    <xf numFmtId="181" fontId="11" fillId="0" borderId="1" xfId="2" applyNumberFormat="1" applyFont="1" applyBorder="1" applyAlignment="1" applyProtection="1">
      <alignment horizontal="center" vertical="center"/>
    </xf>
    <xf numFmtId="0" fontId="11" fillId="4" borderId="36" xfId="2" applyFont="1" applyFill="1" applyBorder="1" applyAlignment="1" applyProtection="1">
      <alignment horizontal="center" vertical="center"/>
    </xf>
    <xf numFmtId="0" fontId="35" fillId="0" borderId="0" xfId="0" applyFont="1">
      <alignment vertical="center"/>
    </xf>
    <xf numFmtId="0" fontId="15" fillId="0" borderId="0" xfId="7">
      <alignment vertical="center"/>
    </xf>
    <xf numFmtId="0" fontId="39" fillId="41" borderId="58" xfId="0" applyFont="1" applyFill="1" applyBorder="1" applyAlignment="1">
      <alignment horizontal="center" vertical="center"/>
    </xf>
    <xf numFmtId="0" fontId="87" fillId="41" borderId="45" xfId="0" applyFont="1" applyFill="1" applyBorder="1" applyAlignment="1">
      <alignment horizontal="center" vertical="center" wrapText="1"/>
    </xf>
    <xf numFmtId="49" fontId="35" fillId="0" borderId="0" xfId="0" applyNumberFormat="1" applyFont="1">
      <alignment vertical="center"/>
    </xf>
    <xf numFmtId="0" fontId="35" fillId="9" borderId="0" xfId="0" applyFont="1" applyFill="1">
      <alignment vertical="center"/>
    </xf>
    <xf numFmtId="0" fontId="11" fillId="0" borderId="40" xfId="2" applyFont="1" applyBorder="1" applyAlignment="1" applyProtection="1">
      <alignment horizontal="center" vertical="center"/>
    </xf>
    <xf numFmtId="0" fontId="38" fillId="0" borderId="0" xfId="0" applyFont="1">
      <alignment vertical="center"/>
    </xf>
    <xf numFmtId="0" fontId="38" fillId="0" borderId="0" xfId="0" applyFont="1" applyAlignment="1">
      <alignment horizontal="right" vertical="center"/>
    </xf>
    <xf numFmtId="0" fontId="93" fillId="0" borderId="0" xfId="0" applyFont="1" applyAlignment="1">
      <alignment horizontal="right" vertical="center"/>
    </xf>
    <xf numFmtId="0" fontId="94" fillId="0" borderId="0" xfId="0" applyFont="1">
      <alignment vertical="center"/>
    </xf>
    <xf numFmtId="176" fontId="35" fillId="0" borderId="0" xfId="0" applyNumberFormat="1" applyFont="1">
      <alignment vertical="center"/>
    </xf>
    <xf numFmtId="186" fontId="35" fillId="0" borderId="0" xfId="0" applyNumberFormat="1" applyFont="1">
      <alignment vertical="center"/>
    </xf>
    <xf numFmtId="0" fontId="35" fillId="43" borderId="0" xfId="0" applyFont="1" applyFill="1">
      <alignment vertical="center"/>
    </xf>
    <xf numFmtId="0" fontId="46" fillId="0" borderId="0" xfId="0" applyFont="1">
      <alignment vertical="center"/>
    </xf>
    <xf numFmtId="0" fontId="35" fillId="44" borderId="0" xfId="0" applyFont="1" applyFill="1">
      <alignment vertical="center"/>
    </xf>
    <xf numFmtId="0" fontId="35" fillId="0" borderId="1" xfId="0" applyFont="1" applyBorder="1">
      <alignment vertical="center"/>
    </xf>
    <xf numFmtId="0" fontId="11" fillId="0" borderId="35" xfId="2" applyFont="1" applyBorder="1" applyAlignment="1" applyProtection="1">
      <alignment vertical="center"/>
    </xf>
    <xf numFmtId="0" fontId="15" fillId="3" borderId="34" xfId="2" applyFill="1" applyBorder="1" applyAlignment="1" applyProtection="1">
      <alignment horizontal="center" vertical="center"/>
    </xf>
    <xf numFmtId="0" fontId="11" fillId="0" borderId="40" xfId="2" applyFont="1" applyBorder="1" applyAlignment="1" applyProtection="1">
      <alignment horizontal="center" vertical="center"/>
    </xf>
    <xf numFmtId="0" fontId="12" fillId="0" borderId="27" xfId="2" applyFont="1" applyBorder="1" applyAlignment="1" applyProtection="1">
      <alignment horizontal="center" vertical="center" shrinkToFit="1"/>
    </xf>
    <xf numFmtId="0" fontId="12" fillId="0" borderId="30" xfId="2" applyFont="1" applyBorder="1" applyAlignment="1" applyProtection="1">
      <alignment horizontal="center" vertical="center" shrinkToFit="1"/>
    </xf>
    <xf numFmtId="0" fontId="12" fillId="0" borderId="50" xfId="2" applyFont="1" applyBorder="1" applyAlignment="1" applyProtection="1">
      <alignment horizontal="center" vertical="center" shrinkToFit="1"/>
    </xf>
    <xf numFmtId="0" fontId="11" fillId="0" borderId="31" xfId="2" applyFont="1" applyBorder="1" applyAlignment="1" applyProtection="1">
      <alignment horizontal="center" vertical="center"/>
    </xf>
    <xf numFmtId="0" fontId="11" fillId="0" borderId="33" xfId="2" applyFont="1" applyBorder="1" applyAlignment="1" applyProtection="1">
      <alignment horizontal="center" vertical="center"/>
    </xf>
    <xf numFmtId="0" fontId="11" fillId="0" borderId="0" xfId="2" applyFont="1" applyAlignment="1" applyProtection="1">
      <alignment horizontal="left" vertical="center"/>
    </xf>
    <xf numFmtId="0" fontId="9" fillId="42" borderId="106" xfId="2" applyFont="1" applyFill="1" applyBorder="1" applyAlignment="1" applyProtection="1">
      <alignment horizontal="center" vertical="center" shrinkToFit="1"/>
    </xf>
    <xf numFmtId="0" fontId="15" fillId="45" borderId="40" xfId="2" applyFill="1" applyBorder="1" applyAlignment="1" applyProtection="1">
      <alignment vertical="center"/>
    </xf>
    <xf numFmtId="0" fontId="15" fillId="0" borderId="40" xfId="2" applyBorder="1" applyAlignment="1" applyProtection="1">
      <alignment vertical="center"/>
    </xf>
    <xf numFmtId="0" fontId="11" fillId="0" borderId="0" xfId="2" applyFont="1" applyBorder="1" applyAlignment="1" applyProtection="1">
      <alignment horizontal="center" vertical="center"/>
    </xf>
    <xf numFmtId="49" fontId="35" fillId="0" borderId="33" xfId="9" applyNumberFormat="1" applyFont="1" applyFill="1" applyBorder="1" applyAlignment="1">
      <alignment horizontal="center" vertical="center" shrinkToFit="1"/>
    </xf>
    <xf numFmtId="176" fontId="35" fillId="0" borderId="40" xfId="9" applyNumberFormat="1" applyFont="1" applyFill="1" applyBorder="1" applyAlignment="1">
      <alignment horizontal="center" vertical="center" textRotation="255" shrinkToFit="1"/>
    </xf>
    <xf numFmtId="0" fontId="102" fillId="0" borderId="34" xfId="9" applyFont="1" applyFill="1" applyBorder="1" applyAlignment="1">
      <alignment horizontal="center" vertical="center" shrinkToFit="1"/>
    </xf>
    <xf numFmtId="49" fontId="103" fillId="0" borderId="46" xfId="9" applyNumberFormat="1" applyFont="1" applyFill="1" applyBorder="1" applyAlignment="1">
      <alignment horizontal="center" vertical="center"/>
    </xf>
    <xf numFmtId="49" fontId="103" fillId="0" borderId="42" xfId="9" applyNumberFormat="1" applyFont="1" applyFill="1" applyBorder="1" applyAlignment="1">
      <alignment horizontal="center" vertical="center" shrinkToFit="1"/>
    </xf>
    <xf numFmtId="49" fontId="104" fillId="0" borderId="48" xfId="9" applyNumberFormat="1" applyFont="1" applyFill="1" applyBorder="1" applyAlignment="1">
      <alignment horizontal="center" vertical="center" shrinkToFit="1"/>
    </xf>
    <xf numFmtId="49" fontId="35" fillId="0" borderId="40" xfId="9" applyNumberFormat="1" applyFont="1" applyFill="1" applyBorder="1" applyAlignment="1">
      <alignment horizontal="center" vertical="center" shrinkToFit="1"/>
    </xf>
    <xf numFmtId="176" fontId="35" fillId="0" borderId="28" xfId="9" applyNumberFormat="1" applyFont="1" applyFill="1" applyBorder="1" applyAlignment="1">
      <alignment vertical="center" wrapText="1" shrinkToFit="1"/>
    </xf>
    <xf numFmtId="0" fontId="102" fillId="0" borderId="67" xfId="9" applyFont="1" applyFill="1" applyBorder="1" applyAlignment="1">
      <alignment horizontal="center" vertical="center" shrinkToFit="1"/>
    </xf>
    <xf numFmtId="178" fontId="102" fillId="0" borderId="41" xfId="9" applyNumberFormat="1" applyFont="1" applyFill="1" applyBorder="1" applyAlignment="1">
      <alignment horizontal="center" vertical="center" shrinkToFit="1"/>
    </xf>
    <xf numFmtId="178" fontId="102" fillId="0" borderId="68" xfId="9" applyNumberFormat="1" applyFont="1" applyFill="1" applyBorder="1" applyAlignment="1">
      <alignment horizontal="center" vertical="center" shrinkToFit="1"/>
    </xf>
    <xf numFmtId="49" fontId="105" fillId="0" borderId="41" xfId="9" applyNumberFormat="1" applyFont="1" applyFill="1" applyBorder="1">
      <alignment vertical="center"/>
    </xf>
    <xf numFmtId="178" fontId="105" fillId="0" borderId="42" xfId="9" applyNumberFormat="1" applyFont="1" applyFill="1" applyBorder="1" applyAlignment="1">
      <alignment vertical="center" shrinkToFit="1"/>
    </xf>
    <xf numFmtId="49" fontId="104" fillId="0" borderId="43" xfId="9" applyNumberFormat="1" applyFont="1" applyFill="1" applyBorder="1" applyAlignment="1">
      <alignment vertical="center" shrinkToFit="1"/>
    </xf>
    <xf numFmtId="49" fontId="35" fillId="0" borderId="28" xfId="9" applyNumberFormat="1" applyFont="1" applyFill="1" applyBorder="1" applyAlignment="1">
      <alignment horizontal="center" vertical="center" wrapText="1" shrinkToFit="1"/>
    </xf>
    <xf numFmtId="49" fontId="106" fillId="0" borderId="58" xfId="9" applyNumberFormat="1" applyFont="1" applyFill="1" applyBorder="1" applyAlignment="1">
      <alignment horizontal="center" vertical="center" shrinkToFit="1"/>
    </xf>
    <xf numFmtId="176" fontId="35" fillId="0" borderId="31" xfId="9" applyNumberFormat="1" applyFont="1" applyFill="1" applyBorder="1" applyAlignment="1">
      <alignment horizontal="center" vertical="center" shrinkToFit="1"/>
    </xf>
    <xf numFmtId="49" fontId="105" fillId="0" borderId="55" xfId="9" applyNumberFormat="1" applyFont="1" applyFill="1" applyBorder="1" applyAlignment="1">
      <alignment horizontal="center" vertical="center" shrinkToFit="1"/>
    </xf>
    <xf numFmtId="49" fontId="105" fillId="0" borderId="56" xfId="9" applyNumberFormat="1" applyFont="1" applyFill="1" applyBorder="1" applyAlignment="1">
      <alignment horizontal="center" vertical="center" shrinkToFit="1"/>
    </xf>
    <xf numFmtId="49" fontId="38" fillId="0" borderId="55" xfId="9" applyNumberFormat="1" applyFont="1" applyFill="1" applyBorder="1" applyAlignment="1">
      <alignment horizontal="center" vertical="center" shrinkToFit="1"/>
    </xf>
    <xf numFmtId="0" fontId="106" fillId="0" borderId="56" xfId="9" applyFont="1" applyFill="1" applyBorder="1" applyAlignment="1">
      <alignment horizontal="center" vertical="center" shrinkToFit="1"/>
    </xf>
    <xf numFmtId="178" fontId="106" fillId="0" borderId="56" xfId="9" applyNumberFormat="1" applyFont="1" applyFill="1" applyBorder="1" applyAlignment="1">
      <alignment horizontal="center" vertical="center" shrinkToFit="1"/>
    </xf>
    <xf numFmtId="49" fontId="107" fillId="0" borderId="55" xfId="9" applyNumberFormat="1" applyFont="1" applyFill="1" applyBorder="1" applyAlignment="1">
      <alignment horizontal="left" vertical="center"/>
    </xf>
    <xf numFmtId="178" fontId="105" fillId="0" borderId="53" xfId="9" applyNumberFormat="1" applyFont="1" applyFill="1" applyBorder="1" applyAlignment="1">
      <alignment vertical="center" shrinkToFit="1"/>
    </xf>
    <xf numFmtId="49" fontId="104" fillId="0" borderId="70" xfId="9" applyNumberFormat="1" applyFont="1" applyFill="1" applyBorder="1" applyAlignment="1">
      <alignment horizontal="center" vertical="center" shrinkToFit="1"/>
    </xf>
    <xf numFmtId="49" fontId="106" fillId="0" borderId="45" xfId="9" applyNumberFormat="1" applyFont="1" applyFill="1" applyBorder="1" applyAlignment="1">
      <alignment horizontal="center" vertical="center" shrinkToFit="1"/>
    </xf>
    <xf numFmtId="49" fontId="35" fillId="0" borderId="29" xfId="9" applyNumberFormat="1" applyFont="1" applyFill="1" applyBorder="1" applyAlignment="1">
      <alignment horizontal="center" vertical="center" shrinkToFit="1"/>
    </xf>
    <xf numFmtId="176" fontId="102" fillId="0" borderId="31" xfId="9" applyNumberFormat="1" applyFont="1" applyFill="1" applyBorder="1" applyAlignment="1">
      <alignment horizontal="center" vertical="center" shrinkToFit="1"/>
    </xf>
    <xf numFmtId="0" fontId="35" fillId="0" borderId="71" xfId="9" applyFont="1" applyFill="1" applyBorder="1" applyAlignment="1">
      <alignment horizontal="center" vertical="center"/>
    </xf>
    <xf numFmtId="49" fontId="107" fillId="0" borderId="46" xfId="9" applyNumberFormat="1" applyFont="1" applyFill="1" applyBorder="1" applyAlignment="1">
      <alignment horizontal="left" vertical="center"/>
    </xf>
    <xf numFmtId="178" fontId="105" fillId="0" borderId="47" xfId="9" applyNumberFormat="1" applyFont="1" applyFill="1" applyBorder="1" applyAlignment="1">
      <alignment vertical="center" shrinkToFit="1"/>
    </xf>
    <xf numFmtId="49" fontId="35" fillId="0" borderId="31" xfId="9" applyNumberFormat="1" applyFont="1" applyFill="1" applyBorder="1" applyAlignment="1">
      <alignment horizontal="center" vertical="center" shrinkToFit="1"/>
    </xf>
    <xf numFmtId="177" fontId="36" fillId="0" borderId="45" xfId="9" applyNumberFormat="1" applyFont="1" applyFill="1" applyBorder="1" applyAlignment="1">
      <alignment horizontal="center" vertical="center" shrinkToFit="1"/>
    </xf>
    <xf numFmtId="0" fontId="102" fillId="0" borderId="69" xfId="9" applyFont="1" applyFill="1" applyBorder="1" applyAlignment="1">
      <alignment horizontal="center" vertical="center" shrinkToFit="1"/>
    </xf>
    <xf numFmtId="177" fontId="36" fillId="0" borderId="31" xfId="9" applyNumberFormat="1" applyFont="1" applyFill="1" applyBorder="1" applyAlignment="1">
      <alignment horizontal="center" vertical="center" shrinkToFit="1"/>
    </xf>
    <xf numFmtId="0" fontId="15" fillId="0" borderId="54" xfId="322" applyBorder="1" applyAlignment="1">
      <alignment horizontal="center" vertical="center"/>
    </xf>
    <xf numFmtId="0" fontId="15" fillId="0" borderId="53" xfId="322" applyBorder="1" applyAlignment="1">
      <alignment horizontal="center" vertical="center"/>
    </xf>
    <xf numFmtId="0" fontId="15" fillId="0" borderId="53" xfId="322" applyBorder="1" applyAlignment="1">
      <alignment horizontal="center" vertical="center" shrinkToFit="1"/>
    </xf>
    <xf numFmtId="0" fontId="15" fillId="0" borderId="56" xfId="322" applyBorder="1" applyAlignment="1">
      <alignment horizontal="center" vertical="center" shrinkToFit="1"/>
    </xf>
    <xf numFmtId="0" fontId="15" fillId="0" borderId="53" xfId="15" applyBorder="1" applyAlignment="1">
      <alignment horizontal="center" vertical="center"/>
    </xf>
    <xf numFmtId="0" fontId="15" fillId="0" borderId="53" xfId="15" applyBorder="1" applyAlignment="1">
      <alignment horizontal="center" vertical="center" shrinkToFit="1"/>
    </xf>
    <xf numFmtId="0" fontId="15" fillId="0" borderId="56" xfId="15" applyBorder="1" applyAlignment="1">
      <alignment horizontal="center" vertical="center" shrinkToFit="1"/>
    </xf>
    <xf numFmtId="0" fontId="108" fillId="0" borderId="53" xfId="15" applyFont="1" applyBorder="1" applyAlignment="1">
      <alignment horizontal="center" vertical="center"/>
    </xf>
    <xf numFmtId="0" fontId="15" fillId="0" borderId="111" xfId="322" applyBorder="1" applyAlignment="1">
      <alignment horizontal="center" vertical="center" shrinkToFit="1"/>
    </xf>
    <xf numFmtId="0" fontId="15" fillId="0" borderId="111" xfId="322" applyBorder="1" applyAlignment="1">
      <alignment horizontal="center" vertical="center"/>
    </xf>
    <xf numFmtId="0" fontId="15" fillId="0" borderId="112" xfId="322" applyBorder="1" applyAlignment="1">
      <alignment horizontal="center" vertical="center" shrinkToFit="1"/>
    </xf>
    <xf numFmtId="0" fontId="15" fillId="0" borderId="46" xfId="322" applyBorder="1" applyAlignment="1">
      <alignment horizontal="center" vertical="center"/>
    </xf>
    <xf numFmtId="0" fontId="15" fillId="0" borderId="47" xfId="322" applyBorder="1" applyAlignment="1">
      <alignment horizontal="center" vertical="center"/>
    </xf>
    <xf numFmtId="0" fontId="15" fillId="0" borderId="47" xfId="322" applyBorder="1" applyAlignment="1">
      <alignment horizontal="center" vertical="center" shrinkToFit="1"/>
    </xf>
    <xf numFmtId="0" fontId="15" fillId="0" borderId="57" xfId="322" applyBorder="1" applyAlignment="1">
      <alignment horizontal="center" vertical="center" shrinkToFit="1"/>
    </xf>
    <xf numFmtId="0" fontId="89" fillId="0" borderId="25" xfId="325" applyFont="1" applyBorder="1">
      <alignment vertical="center"/>
    </xf>
    <xf numFmtId="0" fontId="91" fillId="0" borderId="113" xfId="325" applyFont="1" applyBorder="1">
      <alignment vertical="center"/>
    </xf>
    <xf numFmtId="0" fontId="97" fillId="0" borderId="113" xfId="325" applyFont="1" applyBorder="1">
      <alignment vertical="center"/>
    </xf>
    <xf numFmtId="176" fontId="35" fillId="0" borderId="1" xfId="0" applyNumberFormat="1" applyFont="1" applyBorder="1">
      <alignment vertical="center"/>
    </xf>
    <xf numFmtId="0" fontId="15" fillId="8" borderId="61" xfId="322" applyFill="1" applyBorder="1" applyAlignment="1">
      <alignment horizontal="center" vertical="center"/>
    </xf>
    <xf numFmtId="0" fontId="15" fillId="8" borderId="62" xfId="322" applyFill="1" applyBorder="1" applyAlignment="1">
      <alignment horizontal="center" vertical="center"/>
    </xf>
    <xf numFmtId="0" fontId="15" fillId="8" borderId="62" xfId="322" applyFill="1" applyBorder="1" applyAlignment="1">
      <alignment horizontal="center" vertical="center" shrinkToFit="1"/>
    </xf>
    <xf numFmtId="0" fontId="15" fillId="8" borderId="63" xfId="322" applyFill="1" applyBorder="1" applyAlignment="1">
      <alignment horizontal="center" vertical="center" shrinkToFit="1"/>
    </xf>
    <xf numFmtId="0" fontId="15" fillId="0" borderId="119" xfId="322" applyBorder="1" applyAlignment="1">
      <alignment horizontal="center" vertical="center"/>
    </xf>
    <xf numFmtId="0" fontId="15" fillId="0" borderId="119" xfId="322" applyBorder="1" applyAlignment="1">
      <alignment horizontal="center" vertical="center" shrinkToFit="1"/>
    </xf>
    <xf numFmtId="0" fontId="15" fillId="0" borderId="120" xfId="322" applyBorder="1" applyAlignment="1">
      <alignment horizontal="center" vertical="center" shrinkToFit="1"/>
    </xf>
    <xf numFmtId="0" fontId="15" fillId="0" borderId="55" xfId="322" applyBorder="1" applyAlignment="1">
      <alignment horizontal="center" vertical="center"/>
    </xf>
    <xf numFmtId="0" fontId="15" fillId="0" borderId="121" xfId="322" applyBorder="1" applyAlignment="1">
      <alignment horizontal="center" vertical="center"/>
    </xf>
    <xf numFmtId="0" fontId="15" fillId="46" borderId="53" xfId="322" applyFill="1" applyBorder="1" applyAlignment="1">
      <alignment horizontal="center" vertical="center"/>
    </xf>
    <xf numFmtId="0" fontId="15" fillId="46" borderId="53" xfId="322" applyFill="1" applyBorder="1" applyAlignment="1">
      <alignment horizontal="center" vertical="center" shrinkToFit="1"/>
    </xf>
    <xf numFmtId="0" fontId="15" fillId="46" borderId="56" xfId="322" applyFill="1" applyBorder="1" applyAlignment="1">
      <alignment horizontal="center" vertical="center" shrinkToFit="1"/>
    </xf>
    <xf numFmtId="0" fontId="17" fillId="0" borderId="47" xfId="323" applyFill="1" applyBorder="1" applyAlignment="1" applyProtection="1">
      <alignment horizontal="center" vertical="center" shrinkToFit="1"/>
    </xf>
    <xf numFmtId="49" fontId="106" fillId="0" borderId="72" xfId="9" applyNumberFormat="1" applyFont="1" applyFill="1" applyBorder="1" applyAlignment="1">
      <alignment horizontal="center" vertical="center" shrinkToFit="1"/>
    </xf>
    <xf numFmtId="49" fontId="106" fillId="0" borderId="71" xfId="9" applyNumberFormat="1" applyFont="1" applyFill="1" applyBorder="1" applyAlignment="1">
      <alignment horizontal="center" vertical="center" shrinkToFit="1"/>
    </xf>
    <xf numFmtId="20" fontId="35" fillId="0" borderId="33" xfId="9" quotePrefix="1" applyNumberFormat="1" applyFont="1" applyFill="1" applyBorder="1" applyAlignment="1">
      <alignment horizontal="center" vertical="center" shrinkToFit="1"/>
    </xf>
    <xf numFmtId="20" fontId="35" fillId="0" borderId="34" xfId="9" quotePrefix="1" applyNumberFormat="1" applyFont="1" applyFill="1" applyBorder="1" applyAlignment="1">
      <alignment horizontal="center" vertical="center" shrinkToFit="1"/>
    </xf>
    <xf numFmtId="20" fontId="35" fillId="0" borderId="33" xfId="9" applyNumberFormat="1" applyFont="1" applyFill="1" applyBorder="1" applyAlignment="1">
      <alignment horizontal="center" vertical="center"/>
    </xf>
    <xf numFmtId="20" fontId="35" fillId="0" borderId="34" xfId="9" applyNumberFormat="1" applyFont="1" applyFill="1" applyBorder="1" applyAlignment="1">
      <alignment horizontal="center" vertical="center"/>
    </xf>
    <xf numFmtId="20" fontId="35" fillId="0" borderId="36" xfId="9" applyNumberFormat="1" applyFont="1" applyFill="1" applyBorder="1" applyAlignment="1">
      <alignment horizontal="center" vertical="center" shrinkToFit="1"/>
    </xf>
    <xf numFmtId="20" fontId="35" fillId="0" borderId="51" xfId="9" applyNumberFormat="1" applyFont="1" applyFill="1" applyBorder="1" applyAlignment="1">
      <alignment horizontal="center" vertical="center" shrinkToFit="1"/>
    </xf>
    <xf numFmtId="178" fontId="102" fillId="0" borderId="72" xfId="9" applyNumberFormat="1" applyFont="1" applyFill="1" applyBorder="1" applyAlignment="1">
      <alignment horizontal="center" vertical="center" shrinkToFit="1"/>
    </xf>
    <xf numFmtId="0" fontId="102" fillId="0" borderId="71" xfId="9" applyFont="1" applyFill="1" applyBorder="1" applyAlignment="1">
      <alignment horizontal="center" vertical="center" shrinkToFit="1"/>
    </xf>
    <xf numFmtId="0" fontId="39" fillId="0" borderId="28" xfId="0" applyFont="1" applyBorder="1" applyAlignment="1">
      <alignment horizontal="center" vertical="center"/>
    </xf>
    <xf numFmtId="0" fontId="39" fillId="0" borderId="74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 shrinkToFit="1"/>
    </xf>
    <xf numFmtId="0" fontId="47" fillId="0" borderId="74" xfId="0" applyFont="1" applyBorder="1" applyAlignment="1">
      <alignment horizontal="center" vertical="center" shrinkToFit="1"/>
    </xf>
    <xf numFmtId="0" fontId="87" fillId="0" borderId="28" xfId="0" applyFont="1" applyBorder="1" applyAlignment="1">
      <alignment horizontal="center" vertical="center" wrapText="1"/>
    </xf>
    <xf numFmtId="0" fontId="87" fillId="0" borderId="74" xfId="0" applyFont="1" applyBorder="1" applyAlignment="1">
      <alignment horizontal="center" vertical="center" wrapText="1"/>
    </xf>
    <xf numFmtId="14" fontId="39" fillId="0" borderId="28" xfId="0" applyNumberFormat="1" applyFont="1" applyBorder="1" applyAlignment="1">
      <alignment horizontal="center" vertical="center"/>
    </xf>
    <xf numFmtId="14" fontId="39" fillId="0" borderId="74" xfId="0" applyNumberFormat="1" applyFont="1" applyBorder="1" applyAlignment="1">
      <alignment horizontal="center" vertical="center"/>
    </xf>
    <xf numFmtId="14" fontId="46" fillId="0" borderId="28" xfId="0" applyNumberFormat="1" applyFont="1" applyBorder="1" applyAlignment="1">
      <alignment horizontal="justify" vertical="center"/>
    </xf>
    <xf numFmtId="14" fontId="46" fillId="0" borderId="74" xfId="0" applyNumberFormat="1" applyFont="1" applyBorder="1" applyAlignment="1">
      <alignment horizontal="justify" vertical="center"/>
    </xf>
    <xf numFmtId="0" fontId="92" fillId="0" borderId="58" xfId="0" applyFont="1" applyBorder="1" applyAlignment="1">
      <alignment horizontal="center" vertical="center" shrinkToFit="1"/>
    </xf>
    <xf numFmtId="0" fontId="92" fillId="0" borderId="0" xfId="0" applyFont="1" applyAlignment="1">
      <alignment horizontal="center" vertical="center" shrinkToFit="1"/>
    </xf>
    <xf numFmtId="0" fontId="92" fillId="0" borderId="78" xfId="0" applyFont="1" applyBorder="1" applyAlignment="1">
      <alignment horizontal="center" vertical="center" shrinkToFit="1"/>
    </xf>
    <xf numFmtId="0" fontId="92" fillId="0" borderId="79" xfId="0" applyFont="1" applyBorder="1" applyAlignment="1">
      <alignment horizontal="center" vertical="center" shrinkToFit="1"/>
    </xf>
    <xf numFmtId="0" fontId="44" fillId="0" borderId="58" xfId="0" applyFont="1" applyBorder="1">
      <alignment vertical="center"/>
    </xf>
    <xf numFmtId="0" fontId="44" fillId="0" borderId="0" xfId="0" applyFont="1">
      <alignment vertical="center"/>
    </xf>
    <xf numFmtId="0" fontId="44" fillId="0" borderId="50" xfId="0" applyFont="1" applyBorder="1">
      <alignment vertical="center"/>
    </xf>
    <xf numFmtId="0" fontId="43" fillId="0" borderId="76" xfId="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3" fillId="0" borderId="52" xfId="0" applyFont="1" applyBorder="1" applyAlignment="1">
      <alignment horizontal="center" vertical="center"/>
    </xf>
    <xf numFmtId="0" fontId="92" fillId="0" borderId="73" xfId="0" applyFont="1" applyBorder="1" applyAlignment="1">
      <alignment horizontal="center" vertical="center" shrinkToFit="1"/>
    </xf>
    <xf numFmtId="0" fontId="92" fillId="0" borderId="77" xfId="0" applyFont="1" applyBorder="1" applyAlignment="1">
      <alignment horizontal="center" vertical="center" shrinkToFit="1"/>
    </xf>
    <xf numFmtId="0" fontId="92" fillId="0" borderId="50" xfId="0" applyFont="1" applyBorder="1" applyAlignment="1">
      <alignment horizontal="center" vertical="center" shrinkToFit="1"/>
    </xf>
    <xf numFmtId="0" fontId="92" fillId="0" borderId="80" xfId="0" applyFont="1" applyBorder="1" applyAlignment="1">
      <alignment horizontal="center" vertical="center" shrinkToFit="1"/>
    </xf>
    <xf numFmtId="0" fontId="92" fillId="0" borderId="75" xfId="0" applyFont="1" applyBorder="1" applyAlignment="1">
      <alignment horizontal="center" vertical="center" shrinkToFit="1"/>
    </xf>
    <xf numFmtId="0" fontId="41" fillId="0" borderId="40" xfId="0" applyFont="1" applyBorder="1" applyAlignment="1">
      <alignment horizontal="center" vertical="center"/>
    </xf>
    <xf numFmtId="0" fontId="42" fillId="0" borderId="75" xfId="0" applyFont="1" applyBorder="1" applyAlignment="1">
      <alignment horizontal="center" vertical="center" shrinkToFit="1"/>
    </xf>
    <xf numFmtId="0" fontId="42" fillId="0" borderId="73" xfId="0" applyFont="1" applyBorder="1" applyAlignment="1">
      <alignment horizontal="center" vertical="center" shrinkToFit="1"/>
    </xf>
    <xf numFmtId="0" fontId="42" fillId="0" borderId="58" xfId="0" applyFont="1" applyBorder="1" applyAlignment="1">
      <alignment horizontal="center" vertical="center" shrinkToFit="1"/>
    </xf>
    <xf numFmtId="0" fontId="42" fillId="0" borderId="0" xfId="0" applyFont="1" applyAlignment="1">
      <alignment horizontal="center" vertical="center" shrinkToFit="1"/>
    </xf>
    <xf numFmtId="0" fontId="42" fillId="0" borderId="78" xfId="0" applyFont="1" applyBorder="1" applyAlignment="1">
      <alignment horizontal="center" vertical="center" shrinkToFit="1"/>
    </xf>
    <xf numFmtId="0" fontId="42" fillId="0" borderId="79" xfId="0" applyFont="1" applyBorder="1" applyAlignment="1">
      <alignment horizontal="center" vertical="center" shrinkToFit="1"/>
    </xf>
    <xf numFmtId="0" fontId="42" fillId="0" borderId="77" xfId="0" applyFont="1" applyBorder="1" applyAlignment="1">
      <alignment horizontal="center" vertical="center" shrinkToFit="1"/>
    </xf>
    <xf numFmtId="0" fontId="42" fillId="0" borderId="50" xfId="0" applyFont="1" applyBorder="1" applyAlignment="1">
      <alignment horizontal="center" vertical="center" shrinkToFit="1"/>
    </xf>
    <xf numFmtId="0" fontId="42" fillId="0" borderId="80" xfId="0" applyFont="1" applyBorder="1" applyAlignment="1">
      <alignment horizontal="center" vertical="center" shrinkToFit="1"/>
    </xf>
    <xf numFmtId="0" fontId="41" fillId="0" borderId="40" xfId="0" applyFont="1" applyBorder="1">
      <alignment vertical="center"/>
    </xf>
    <xf numFmtId="0" fontId="44" fillId="0" borderId="29" xfId="0" applyFont="1" applyBorder="1">
      <alignment vertical="center"/>
    </xf>
    <xf numFmtId="0" fontId="44" fillId="0" borderId="1" xfId="0" applyFont="1" applyBorder="1">
      <alignment vertical="center"/>
    </xf>
    <xf numFmtId="0" fontId="44" fillId="0" borderId="30" xfId="0" applyFont="1" applyBorder="1">
      <alignment vertical="center"/>
    </xf>
    <xf numFmtId="14" fontId="46" fillId="41" borderId="103" xfId="0" applyNumberFormat="1" applyFont="1" applyFill="1" applyBorder="1" applyAlignment="1">
      <alignment horizontal="center" vertical="center"/>
    </xf>
    <xf numFmtId="14" fontId="46" fillId="41" borderId="104" xfId="0" applyNumberFormat="1" applyFont="1" applyFill="1" applyBorder="1" applyAlignment="1">
      <alignment horizontal="center" vertical="center"/>
    </xf>
    <xf numFmtId="14" fontId="46" fillId="41" borderId="105" xfId="0" applyNumberFormat="1" applyFont="1" applyFill="1" applyBorder="1" applyAlignment="1">
      <alignment horizontal="center" vertical="center"/>
    </xf>
    <xf numFmtId="0" fontId="87" fillId="41" borderId="103" xfId="0" applyFont="1" applyFill="1" applyBorder="1" applyAlignment="1">
      <alignment horizontal="center" vertical="center" wrapText="1"/>
    </xf>
    <xf numFmtId="0" fontId="87" fillId="41" borderId="104" xfId="0" applyFont="1" applyFill="1" applyBorder="1" applyAlignment="1">
      <alignment horizontal="center" vertical="center" wrapText="1"/>
    </xf>
    <xf numFmtId="0" fontId="87" fillId="41" borderId="105" xfId="0" applyFont="1" applyFill="1" applyBorder="1" applyAlignment="1">
      <alignment horizontal="center" vertical="center" wrapText="1"/>
    </xf>
    <xf numFmtId="0" fontId="41" fillId="0" borderId="28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41" fillId="0" borderId="31" xfId="0" applyFont="1" applyBorder="1" applyAlignment="1">
      <alignment horizontal="center" vertical="center"/>
    </xf>
    <xf numFmtId="179" fontId="10" fillId="0" borderId="0" xfId="1" quotePrefix="1" applyNumberFormat="1" applyFont="1" applyAlignment="1">
      <alignment horizontal="center" vertical="center" shrinkToFit="1"/>
      <protection locked="0"/>
    </xf>
    <xf numFmtId="179" fontId="10" fillId="0" borderId="0" xfId="1" applyNumberFormat="1" applyFont="1" applyAlignment="1">
      <alignment horizontal="center" vertical="center" shrinkToFit="1"/>
      <protection locked="0"/>
    </xf>
    <xf numFmtId="180" fontId="10" fillId="0" borderId="0" xfId="1" applyNumberFormat="1" applyFont="1" applyAlignment="1">
      <alignment horizontal="center" vertical="center"/>
      <protection locked="0"/>
    </xf>
    <xf numFmtId="181" fontId="10" fillId="0" borderId="0" xfId="1" applyNumberFormat="1" applyFont="1" applyAlignment="1">
      <alignment horizontal="center" vertical="center"/>
      <protection locked="0"/>
    </xf>
    <xf numFmtId="0" fontId="12" fillId="0" borderId="0" xfId="1" applyFont="1" applyAlignment="1" applyProtection="1">
      <alignment horizontal="center" vertical="center"/>
    </xf>
    <xf numFmtId="0" fontId="13" fillId="0" borderId="24" xfId="1" applyFont="1" applyBorder="1" applyAlignment="1">
      <alignment horizontal="center" vertical="center" shrinkToFit="1"/>
      <protection locked="0"/>
    </xf>
    <xf numFmtId="0" fontId="13" fillId="0" borderId="2" xfId="1" applyFont="1" applyBorder="1" applyAlignment="1">
      <alignment horizontal="center" vertical="center" shrinkToFit="1"/>
      <protection locked="0"/>
    </xf>
    <xf numFmtId="0" fontId="14" fillId="0" borderId="24" xfId="1" applyFont="1" applyBorder="1" applyAlignment="1" applyProtection="1">
      <alignment horizontal="center" vertical="center"/>
    </xf>
    <xf numFmtId="0" fontId="14" fillId="0" borderId="2" xfId="1" applyFont="1" applyBorder="1" applyAlignment="1" applyProtection="1">
      <alignment horizontal="center" vertical="center"/>
    </xf>
    <xf numFmtId="0" fontId="13" fillId="0" borderId="25" xfId="1" applyFont="1" applyBorder="1" applyAlignment="1">
      <alignment horizontal="center" vertical="center" shrinkToFit="1"/>
      <protection locked="0"/>
    </xf>
    <xf numFmtId="0" fontId="13" fillId="0" borderId="26" xfId="1" applyFont="1" applyBorder="1" applyAlignment="1">
      <alignment horizontal="center" vertical="center" shrinkToFit="1"/>
      <protection locked="0"/>
    </xf>
    <xf numFmtId="0" fontId="13" fillId="0" borderId="27" xfId="1" applyFont="1" applyBorder="1" applyAlignment="1">
      <alignment horizontal="center" vertical="center" shrinkToFit="1"/>
      <protection locked="0"/>
    </xf>
    <xf numFmtId="0" fontId="13" fillId="0" borderId="29" xfId="1" applyFont="1" applyBorder="1" applyAlignment="1">
      <alignment horizontal="center" vertical="center" shrinkToFit="1"/>
      <protection locked="0"/>
    </xf>
    <xf numFmtId="0" fontId="13" fillId="0" borderId="1" xfId="1" applyFont="1" applyBorder="1" applyAlignment="1">
      <alignment horizontal="center" vertical="center" shrinkToFit="1"/>
      <protection locked="0"/>
    </xf>
    <xf numFmtId="0" fontId="13" fillId="0" borderId="30" xfId="1" applyFont="1" applyBorder="1" applyAlignment="1">
      <alignment horizontal="center" vertical="center" shrinkToFit="1"/>
      <protection locked="0"/>
    </xf>
    <xf numFmtId="0" fontId="14" fillId="0" borderId="25" xfId="1" applyFont="1" applyBorder="1" applyAlignment="1" applyProtection="1">
      <alignment horizontal="center" vertical="center"/>
    </xf>
    <xf numFmtId="0" fontId="14" fillId="0" borderId="27" xfId="1" applyFont="1" applyBorder="1" applyAlignment="1" applyProtection="1">
      <alignment horizontal="center" vertical="center"/>
    </xf>
    <xf numFmtId="0" fontId="14" fillId="0" borderId="29" xfId="1" applyFont="1" applyBorder="1" applyAlignment="1" applyProtection="1">
      <alignment horizontal="center" vertical="center"/>
    </xf>
    <xf numFmtId="0" fontId="14" fillId="0" borderId="30" xfId="1" applyFont="1" applyBorder="1" applyAlignment="1" applyProtection="1">
      <alignment horizontal="center" vertical="center"/>
    </xf>
    <xf numFmtId="0" fontId="14" fillId="0" borderId="0" xfId="1" applyFont="1" applyAlignment="1" applyProtection="1">
      <alignment horizontal="center" vertical="center"/>
    </xf>
    <xf numFmtId="0" fontId="10" fillId="0" borderId="3" xfId="1" applyFont="1" applyBorder="1" applyAlignment="1">
      <alignment horizontal="center" vertical="center"/>
      <protection locked="0"/>
    </xf>
    <xf numFmtId="0" fontId="10" fillId="0" borderId="4" xfId="1" applyFont="1" applyBorder="1" applyAlignment="1">
      <alignment horizontal="center" vertical="center"/>
      <protection locked="0"/>
    </xf>
    <xf numFmtId="0" fontId="10" fillId="0" borderId="5" xfId="1" applyFont="1" applyBorder="1" applyAlignment="1">
      <alignment horizontal="center" vertical="center"/>
      <protection locked="0"/>
    </xf>
    <xf numFmtId="0" fontId="10" fillId="0" borderId="9" xfId="1" applyFont="1" applyBorder="1" applyAlignment="1">
      <alignment horizontal="center" vertical="center"/>
      <protection locked="0"/>
    </xf>
    <xf numFmtId="0" fontId="10" fillId="0" borderId="10" xfId="1" applyFont="1" applyBorder="1" applyAlignment="1">
      <alignment horizontal="center" vertical="center"/>
      <protection locked="0"/>
    </xf>
    <xf numFmtId="0" fontId="10" fillId="0" borderId="11" xfId="1" applyFont="1" applyBorder="1" applyAlignment="1">
      <alignment horizontal="center" vertical="center"/>
      <protection locked="0"/>
    </xf>
    <xf numFmtId="0" fontId="10" fillId="0" borderId="6" xfId="1" applyFont="1" applyBorder="1" applyAlignment="1">
      <alignment horizontal="center" vertical="center"/>
      <protection locked="0"/>
    </xf>
    <xf numFmtId="0" fontId="10" fillId="0" borderId="7" xfId="1" applyFont="1" applyBorder="1" applyAlignment="1">
      <alignment horizontal="center" vertical="center"/>
      <protection locked="0"/>
    </xf>
    <xf numFmtId="0" fontId="10" fillId="0" borderId="8" xfId="1" applyFont="1" applyBorder="1" applyAlignment="1">
      <alignment horizontal="center" vertical="center"/>
      <protection locked="0"/>
    </xf>
    <xf numFmtId="0" fontId="10" fillId="0" borderId="12" xfId="1" applyFont="1" applyBorder="1" applyAlignment="1">
      <alignment horizontal="center" vertical="center"/>
      <protection locked="0"/>
    </xf>
    <xf numFmtId="0" fontId="14" fillId="0" borderId="50" xfId="1" applyFont="1" applyBorder="1" applyAlignment="1" applyProtection="1">
      <alignment horizontal="center" vertical="center"/>
    </xf>
    <xf numFmtId="0" fontId="10" fillId="0" borderId="25" xfId="1" applyFont="1" applyBorder="1" applyAlignment="1">
      <alignment horizontal="center" vertical="center"/>
      <protection locked="0"/>
    </xf>
    <xf numFmtId="0" fontId="10" fillId="0" borderId="26" xfId="1" applyFont="1" applyBorder="1" applyAlignment="1">
      <alignment horizontal="center" vertical="center"/>
      <protection locked="0"/>
    </xf>
    <xf numFmtId="0" fontId="10" fillId="0" borderId="27" xfId="1" applyFont="1" applyBorder="1" applyAlignment="1">
      <alignment horizontal="center" vertical="center"/>
      <protection locked="0"/>
    </xf>
    <xf numFmtId="0" fontId="10" fillId="0" borderId="91" xfId="1" applyFont="1" applyBorder="1" applyAlignment="1">
      <alignment horizontal="center" vertical="center"/>
      <protection locked="0"/>
    </xf>
    <xf numFmtId="0" fontId="10" fillId="0" borderId="92" xfId="1" applyFont="1" applyBorder="1" applyAlignment="1">
      <alignment horizontal="center" vertical="center"/>
      <protection locked="0"/>
    </xf>
    <xf numFmtId="0" fontId="10" fillId="0" borderId="93" xfId="1" applyFont="1" applyBorder="1" applyAlignment="1">
      <alignment horizontal="center" vertical="center"/>
      <protection locked="0"/>
    </xf>
    <xf numFmtId="0" fontId="10" fillId="0" borderId="17" xfId="1" applyFont="1" applyBorder="1" applyAlignment="1">
      <alignment horizontal="center" vertical="center"/>
      <protection locked="0"/>
    </xf>
    <xf numFmtId="0" fontId="10" fillId="0" borderId="13" xfId="1" applyFont="1" applyBorder="1" applyAlignment="1">
      <alignment horizontal="center" vertical="center"/>
      <protection locked="0"/>
    </xf>
    <xf numFmtId="0" fontId="10" fillId="0" borderId="14" xfId="1" applyFont="1" applyBorder="1" applyAlignment="1">
      <alignment horizontal="center" vertical="center"/>
      <protection locked="0"/>
    </xf>
    <xf numFmtId="0" fontId="10" fillId="0" borderId="15" xfId="1" applyFont="1" applyBorder="1" applyAlignment="1">
      <alignment horizontal="center" vertical="center"/>
      <protection locked="0"/>
    </xf>
    <xf numFmtId="0" fontId="10" fillId="0" borderId="16" xfId="1" applyFont="1" applyBorder="1" applyAlignment="1">
      <alignment horizontal="center" vertical="center"/>
      <protection locked="0"/>
    </xf>
    <xf numFmtId="0" fontId="14" fillId="0" borderId="1" xfId="1" applyFont="1" applyBorder="1" applyAlignment="1" applyProtection="1">
      <alignment horizontal="center" vertical="center"/>
    </xf>
    <xf numFmtId="0" fontId="10" fillId="0" borderId="29" xfId="1" applyFont="1" applyBorder="1" applyAlignment="1">
      <alignment horizontal="center" vertical="center"/>
      <protection locked="0"/>
    </xf>
    <xf numFmtId="0" fontId="10" fillId="0" borderId="1" xfId="1" applyFont="1" applyBorder="1" applyAlignment="1">
      <alignment horizontal="center" vertical="center"/>
      <protection locked="0"/>
    </xf>
    <xf numFmtId="0" fontId="10" fillId="0" borderId="30" xfId="1" applyFont="1" applyBorder="1" applyAlignment="1">
      <alignment horizontal="center" vertical="center"/>
      <protection locked="0"/>
    </xf>
    <xf numFmtId="0" fontId="10" fillId="0" borderId="90" xfId="1" applyFont="1" applyBorder="1" applyAlignment="1">
      <alignment horizontal="center" vertical="center"/>
      <protection locked="0"/>
    </xf>
    <xf numFmtId="0" fontId="10" fillId="0" borderId="64" xfId="1" applyFont="1" applyBorder="1" applyAlignment="1">
      <alignment horizontal="center" vertical="center"/>
      <protection locked="0"/>
    </xf>
    <xf numFmtId="0" fontId="10" fillId="0" borderId="65" xfId="1" applyFont="1" applyBorder="1" applyAlignment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 shrinkToFit="1"/>
    </xf>
    <xf numFmtId="0" fontId="14" fillId="0" borderId="89" xfId="1" applyFont="1" applyBorder="1" applyAlignment="1" applyProtection="1">
      <alignment horizontal="center" vertical="center" shrinkToFit="1"/>
    </xf>
    <xf numFmtId="0" fontId="14" fillId="0" borderId="35" xfId="1" applyFont="1" applyBorder="1" applyAlignment="1" applyProtection="1">
      <alignment horizontal="center" vertical="center" shrinkToFit="1"/>
    </xf>
    <xf numFmtId="0" fontId="14" fillId="0" borderId="34" xfId="1" applyFont="1" applyBorder="1" applyAlignment="1" applyProtection="1">
      <alignment horizontal="center" vertical="center" shrinkToFit="1"/>
    </xf>
    <xf numFmtId="0" fontId="14" fillId="0" borderId="33" xfId="1" applyFont="1" applyBorder="1" applyAlignment="1" applyProtection="1">
      <alignment horizontal="center" vertical="center" shrinkToFit="1"/>
    </xf>
    <xf numFmtId="0" fontId="9" fillId="0" borderId="3" xfId="1" applyFont="1" applyBorder="1" applyAlignment="1">
      <alignment horizontal="center" vertical="center"/>
      <protection locked="0"/>
    </xf>
    <xf numFmtId="0" fontId="9" fillId="0" borderId="4" xfId="1" applyFont="1" applyBorder="1" applyAlignment="1">
      <alignment horizontal="center" vertical="center"/>
      <protection locked="0"/>
    </xf>
    <xf numFmtId="0" fontId="9" fillId="0" borderId="17" xfId="1" applyFont="1" applyBorder="1" applyAlignment="1">
      <alignment horizontal="center" vertical="center" shrinkToFit="1"/>
      <protection locked="0"/>
    </xf>
    <xf numFmtId="0" fontId="9" fillId="0" borderId="23" xfId="1" applyFont="1" applyBorder="1" applyAlignment="1">
      <alignment horizontal="center" vertical="center" shrinkToFit="1"/>
      <protection locked="0"/>
    </xf>
    <xf numFmtId="0" fontId="9" fillId="0" borderId="59" xfId="1" applyFont="1" applyBorder="1" applyAlignment="1">
      <alignment horizontal="center" vertical="center" shrinkToFit="1"/>
      <protection locked="0"/>
    </xf>
    <xf numFmtId="0" fontId="9" fillId="0" borderId="17" xfId="1" applyFont="1" applyBorder="1" applyAlignment="1">
      <alignment horizontal="center" vertical="center"/>
      <protection locked="0"/>
    </xf>
    <xf numFmtId="0" fontId="9" fillId="0" borderId="23" xfId="1" applyFont="1" applyBorder="1" applyAlignment="1">
      <alignment horizontal="center" vertical="center"/>
      <protection locked="0"/>
    </xf>
    <xf numFmtId="0" fontId="9" fillId="0" borderId="59" xfId="1" applyFont="1" applyBorder="1" applyAlignment="1">
      <alignment horizontal="center" vertical="center"/>
      <protection locked="0"/>
    </xf>
    <xf numFmtId="0" fontId="9" fillId="0" borderId="87" xfId="1" applyFont="1" applyBorder="1" applyAlignment="1">
      <alignment horizontal="center" vertical="center"/>
      <protection locked="0"/>
    </xf>
    <xf numFmtId="0" fontId="9" fillId="0" borderId="88" xfId="1" applyFont="1" applyBorder="1" applyAlignment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 shrinkToFit="1"/>
    </xf>
    <xf numFmtId="0" fontId="14" fillId="0" borderId="20" xfId="1" applyFont="1" applyBorder="1" applyAlignment="1" applyProtection="1">
      <alignment horizontal="center" vertical="center" shrinkToFit="1"/>
    </xf>
    <xf numFmtId="0" fontId="9" fillId="0" borderId="11" xfId="1" applyFont="1" applyBorder="1" applyAlignment="1">
      <alignment horizontal="center" vertical="center"/>
      <protection locked="0"/>
    </xf>
    <xf numFmtId="0" fontId="9" fillId="0" borderId="32" xfId="1" applyFont="1" applyBorder="1" applyAlignment="1">
      <alignment horizontal="center" vertical="center"/>
      <protection locked="0"/>
    </xf>
    <xf numFmtId="0" fontId="9" fillId="0" borderId="60" xfId="1" applyFont="1" applyBorder="1" applyAlignment="1">
      <alignment horizontal="center" vertical="center"/>
      <protection locked="0"/>
    </xf>
    <xf numFmtId="0" fontId="9" fillId="0" borderId="9" xfId="1" applyFont="1" applyBorder="1" applyAlignment="1">
      <alignment horizontal="center" vertical="center"/>
      <protection locked="0"/>
    </xf>
    <xf numFmtId="0" fontId="9" fillId="0" borderId="10" xfId="1" applyFont="1" applyBorder="1" applyAlignment="1">
      <alignment horizontal="center" vertical="center"/>
      <protection locked="0"/>
    </xf>
    <xf numFmtId="0" fontId="9" fillId="0" borderId="11" xfId="1" applyFont="1" applyBorder="1" applyAlignment="1">
      <alignment horizontal="center" vertical="center" shrinkToFit="1"/>
      <protection locked="0"/>
    </xf>
    <xf numFmtId="0" fontId="9" fillId="0" borderId="32" xfId="1" applyFont="1" applyBorder="1" applyAlignment="1">
      <alignment horizontal="center" vertical="center" shrinkToFit="1"/>
      <protection locked="0"/>
    </xf>
    <xf numFmtId="0" fontId="9" fillId="0" borderId="60" xfId="1" applyFont="1" applyBorder="1" applyAlignment="1">
      <alignment horizontal="center" vertical="center" shrinkToFit="1"/>
      <protection locked="0"/>
    </xf>
    <xf numFmtId="0" fontId="9" fillId="0" borderId="85" xfId="1" applyFont="1" applyBorder="1" applyAlignment="1">
      <alignment horizontal="center" vertical="center"/>
      <protection locked="0"/>
    </xf>
    <xf numFmtId="0" fontId="9" fillId="0" borderId="86" xfId="1" applyFont="1" applyBorder="1" applyAlignment="1">
      <alignment horizontal="center" vertical="center"/>
      <protection locked="0"/>
    </xf>
    <xf numFmtId="0" fontId="9" fillId="0" borderId="13" xfId="1" applyFont="1" applyBorder="1" applyAlignment="1">
      <alignment horizontal="center" vertical="center"/>
      <protection locked="0"/>
    </xf>
    <xf numFmtId="0" fontId="9" fillId="0" borderId="14" xfId="1" applyFont="1" applyBorder="1" applyAlignment="1">
      <alignment horizontal="center" vertical="center"/>
      <protection locked="0"/>
    </xf>
    <xf numFmtId="0" fontId="9" fillId="0" borderId="18" xfId="1" applyFont="1" applyBorder="1" applyAlignment="1">
      <alignment horizontal="center" vertical="center"/>
      <protection locked="0"/>
    </xf>
    <xf numFmtId="0" fontId="9" fillId="0" borderId="83" xfId="1" applyFont="1" applyBorder="1" applyAlignment="1">
      <alignment horizontal="center" vertical="center"/>
      <protection locked="0"/>
    </xf>
    <xf numFmtId="0" fontId="9" fillId="0" borderId="84" xfId="1" applyFont="1" applyBorder="1" applyAlignment="1">
      <alignment horizontal="center" vertical="center"/>
      <protection locked="0"/>
    </xf>
    <xf numFmtId="0" fontId="9" fillId="0" borderId="19" xfId="1" applyFont="1" applyBorder="1" applyAlignment="1">
      <alignment horizontal="center" vertical="center"/>
      <protection locked="0"/>
    </xf>
    <xf numFmtId="0" fontId="9" fillId="0" borderId="20" xfId="1" applyFont="1" applyBorder="1" applyAlignment="1">
      <alignment horizontal="center" vertical="center"/>
      <protection locked="0"/>
    </xf>
    <xf numFmtId="0" fontId="9" fillId="0" borderId="22" xfId="1" applyFont="1" applyBorder="1" applyAlignment="1">
      <alignment horizontal="center" vertical="center"/>
      <protection locked="0"/>
    </xf>
    <xf numFmtId="0" fontId="9" fillId="0" borderId="33" xfId="1" applyFont="1" applyBorder="1" applyAlignment="1">
      <alignment horizontal="center" vertical="center"/>
      <protection locked="0"/>
    </xf>
    <xf numFmtId="0" fontId="9" fillId="0" borderId="35" xfId="1" applyFont="1" applyBorder="1" applyAlignment="1">
      <alignment horizontal="center" vertical="center"/>
      <protection locked="0"/>
    </xf>
    <xf numFmtId="0" fontId="9" fillId="0" borderId="34" xfId="1" applyFont="1" applyBorder="1" applyAlignment="1">
      <alignment horizontal="center" vertical="center"/>
      <protection locked="0"/>
    </xf>
    <xf numFmtId="0" fontId="9" fillId="0" borderId="15" xfId="1" applyFont="1" applyBorder="1" applyAlignment="1">
      <alignment horizontal="center" vertical="center" shrinkToFit="1"/>
      <protection locked="0"/>
    </xf>
    <xf numFmtId="0" fontId="9" fillId="0" borderId="64" xfId="1" applyFont="1" applyBorder="1" applyAlignment="1">
      <alignment horizontal="center" vertical="center" shrinkToFit="1"/>
      <protection locked="0"/>
    </xf>
    <xf numFmtId="0" fontId="9" fillId="0" borderId="65" xfId="1" applyFont="1" applyBorder="1" applyAlignment="1">
      <alignment horizontal="center" vertical="center" shrinkToFit="1"/>
      <protection locked="0"/>
    </xf>
    <xf numFmtId="0" fontId="9" fillId="0" borderId="15" xfId="1" applyFont="1" applyBorder="1" applyAlignment="1">
      <alignment horizontal="center" vertical="center"/>
      <protection locked="0"/>
    </xf>
    <xf numFmtId="0" fontId="9" fillId="0" borderId="64" xfId="1" applyFont="1" applyBorder="1" applyAlignment="1">
      <alignment horizontal="center" vertical="center"/>
      <protection locked="0"/>
    </xf>
    <xf numFmtId="0" fontId="9" fillId="0" borderId="65" xfId="1" applyFont="1" applyBorder="1" applyAlignment="1">
      <alignment horizontal="center" vertical="center"/>
      <protection locked="0"/>
    </xf>
    <xf numFmtId="0" fontId="9" fillId="0" borderId="81" xfId="1" applyFont="1" applyBorder="1" applyAlignment="1">
      <alignment horizontal="center" vertical="center"/>
      <protection locked="0"/>
    </xf>
    <xf numFmtId="0" fontId="9" fillId="0" borderId="82" xfId="1" applyFont="1" applyBorder="1" applyAlignment="1">
      <alignment horizontal="center" vertical="center"/>
      <protection locked="0"/>
    </xf>
    <xf numFmtId="0" fontId="9" fillId="0" borderId="18" xfId="1" applyFont="1" applyBorder="1" applyAlignment="1">
      <alignment horizontal="center" vertical="center" shrinkToFit="1"/>
      <protection locked="0"/>
    </xf>
    <xf numFmtId="0" fontId="9" fillId="0" borderId="83" xfId="1" applyFont="1" applyBorder="1" applyAlignment="1">
      <alignment horizontal="center" vertical="center" shrinkToFit="1"/>
      <protection locked="0"/>
    </xf>
    <xf numFmtId="0" fontId="9" fillId="0" borderId="84" xfId="1" applyFont="1" applyBorder="1" applyAlignment="1">
      <alignment horizontal="center" vertical="center" shrinkToFit="1"/>
      <protection locked="0"/>
    </xf>
    <xf numFmtId="0" fontId="10" fillId="0" borderId="0" xfId="1" applyFont="1" applyAlignment="1" applyProtection="1">
      <alignment horizontal="center" vertical="center" shrinkToFit="1"/>
    </xf>
    <xf numFmtId="0" fontId="11" fillId="0" borderId="33" xfId="2" applyFont="1" applyBorder="1" applyAlignment="1" applyProtection="1">
      <alignment horizontal="center" vertical="center"/>
    </xf>
    <xf numFmtId="0" fontId="11" fillId="0" borderId="34" xfId="2" applyFont="1" applyBorder="1" applyAlignment="1" applyProtection="1">
      <alignment horizontal="center" vertical="center"/>
    </xf>
    <xf numFmtId="0" fontId="88" fillId="0" borderId="0" xfId="2" applyFont="1" applyAlignment="1" applyProtection="1">
      <alignment horizontal="center" vertical="center"/>
    </xf>
    <xf numFmtId="0" fontId="11" fillId="2" borderId="33" xfId="2" applyFont="1" applyFill="1" applyBorder="1" applyAlignment="1" applyProtection="1">
      <alignment horizontal="center" vertical="center"/>
    </xf>
    <xf numFmtId="0" fontId="11" fillId="2" borderId="35" xfId="2" applyFont="1" applyFill="1" applyBorder="1" applyAlignment="1" applyProtection="1">
      <alignment horizontal="center" vertical="center"/>
    </xf>
    <xf numFmtId="0" fontId="11" fillId="2" borderId="34" xfId="2" applyFont="1" applyFill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center" vertical="center"/>
    </xf>
    <xf numFmtId="0" fontId="11" fillId="0" borderId="35" xfId="2" applyFont="1" applyBorder="1" applyAlignment="1" applyProtection="1">
      <alignment horizontal="center" vertical="center"/>
    </xf>
    <xf numFmtId="0" fontId="11" fillId="0" borderId="33" xfId="2" applyFont="1" applyBorder="1" applyAlignment="1" applyProtection="1">
      <alignment vertical="center"/>
    </xf>
    <xf numFmtId="0" fontId="11" fillId="0" borderId="35" xfId="2" applyFont="1" applyBorder="1" applyAlignment="1" applyProtection="1">
      <alignment vertical="center"/>
    </xf>
    <xf numFmtId="0" fontId="11" fillId="0" borderId="34" xfId="2" applyFont="1" applyBorder="1" applyAlignment="1" applyProtection="1">
      <alignment vertical="center"/>
    </xf>
    <xf numFmtId="0" fontId="15" fillId="3" borderId="33" xfId="2" applyFill="1" applyBorder="1" applyAlignment="1" applyProtection="1">
      <alignment horizontal="center" vertical="center"/>
    </xf>
    <xf numFmtId="0" fontId="15" fillId="3" borderId="34" xfId="2" applyFill="1" applyBorder="1" applyAlignment="1" applyProtection="1">
      <alignment horizontal="center" vertical="center"/>
    </xf>
    <xf numFmtId="0" fontId="15" fillId="3" borderId="35" xfId="2" applyFill="1" applyBorder="1" applyAlignment="1" applyProtection="1">
      <alignment horizontal="center" vertical="center"/>
    </xf>
    <xf numFmtId="0" fontId="9" fillId="0" borderId="37" xfId="2" applyFont="1" applyBorder="1" applyAlignment="1" applyProtection="1">
      <alignment horizontal="center" vertical="center"/>
    </xf>
    <xf numFmtId="0" fontId="9" fillId="0" borderId="38" xfId="2" applyFont="1" applyBorder="1" applyAlignment="1" applyProtection="1">
      <alignment horizontal="center" vertical="center"/>
    </xf>
    <xf numFmtId="0" fontId="11" fillId="0" borderId="37" xfId="2" applyFont="1" applyBorder="1" applyAlignment="1" applyProtection="1">
      <alignment horizontal="center" vertical="center"/>
    </xf>
    <xf numFmtId="0" fontId="11" fillId="0" borderId="38" xfId="2" applyFont="1" applyBorder="1" applyAlignment="1" applyProtection="1">
      <alignment horizontal="center" vertical="center"/>
    </xf>
    <xf numFmtId="0" fontId="11" fillId="0" borderId="39" xfId="2" applyFont="1" applyBorder="1" applyAlignment="1" applyProtection="1">
      <alignment horizontal="left" vertical="center"/>
    </xf>
    <xf numFmtId="0" fontId="11" fillId="0" borderId="37" xfId="2" applyFont="1" applyBorder="1" applyAlignment="1" applyProtection="1">
      <alignment horizontal="left" vertical="center"/>
    </xf>
    <xf numFmtId="0" fontId="11" fillId="0" borderId="51" xfId="2" applyFont="1" applyBorder="1" applyAlignment="1" applyProtection="1">
      <alignment horizontal="left" vertical="center"/>
    </xf>
    <xf numFmtId="0" fontId="11" fillId="0" borderId="40" xfId="2" applyFont="1" applyBorder="1" applyAlignment="1" applyProtection="1">
      <alignment horizontal="center" vertical="center"/>
    </xf>
    <xf numFmtId="0" fontId="11" fillId="0" borderId="25" xfId="2" applyFont="1" applyBorder="1" applyAlignment="1" applyProtection="1">
      <alignment vertical="center"/>
    </xf>
    <xf numFmtId="0" fontId="11" fillId="0" borderId="26" xfId="2" applyFont="1" applyBorder="1" applyAlignment="1" applyProtection="1">
      <alignment vertical="center"/>
    </xf>
    <xf numFmtId="0" fontId="11" fillId="0" borderId="27" xfId="2" applyFont="1" applyBorder="1" applyAlignment="1" applyProtection="1">
      <alignment vertical="center"/>
    </xf>
    <xf numFmtId="0" fontId="11" fillId="5" borderId="37" xfId="2" applyFont="1" applyFill="1" applyBorder="1" applyAlignment="1" applyProtection="1">
      <alignment horizontal="center" vertical="center"/>
    </xf>
    <xf numFmtId="0" fontId="11" fillId="5" borderId="38" xfId="2" applyFont="1" applyFill="1" applyBorder="1" applyAlignment="1" applyProtection="1">
      <alignment horizontal="center" vertical="center"/>
    </xf>
    <xf numFmtId="0" fontId="9" fillId="0" borderId="25" xfId="2" applyFont="1" applyBorder="1" applyAlignment="1" applyProtection="1">
      <alignment horizontal="center" vertical="center"/>
    </xf>
    <xf numFmtId="0" fontId="9" fillId="0" borderId="29" xfId="2" applyFont="1" applyBorder="1" applyAlignment="1" applyProtection="1">
      <alignment horizontal="center" vertical="center"/>
    </xf>
    <xf numFmtId="20" fontId="11" fillId="0" borderId="25" xfId="2" applyNumberFormat="1" applyFont="1" applyBorder="1" applyAlignment="1" applyProtection="1">
      <alignment horizontal="center" vertical="center"/>
    </xf>
    <xf numFmtId="20" fontId="11" fillId="0" borderId="27" xfId="2" applyNumberFormat="1" applyFont="1" applyBorder="1" applyAlignment="1" applyProtection="1">
      <alignment horizontal="center" vertical="center"/>
    </xf>
    <xf numFmtId="20" fontId="11" fillId="0" borderId="29" xfId="2" applyNumberFormat="1" applyFont="1" applyBorder="1" applyAlignment="1" applyProtection="1">
      <alignment horizontal="center" vertical="center"/>
    </xf>
    <xf numFmtId="20" fontId="11" fillId="0" borderId="30" xfId="2" applyNumberFormat="1" applyFont="1" applyBorder="1" applyAlignment="1" applyProtection="1">
      <alignment horizontal="center" vertical="center"/>
    </xf>
    <xf numFmtId="0" fontId="12" fillId="0" borderId="26" xfId="2" applyFont="1" applyBorder="1" applyAlignment="1" applyProtection="1">
      <alignment horizontal="center" vertical="center" shrinkToFit="1"/>
    </xf>
    <xf numFmtId="0" fontId="12" fillId="0" borderId="27" xfId="2" applyFont="1" applyBorder="1" applyAlignment="1" applyProtection="1">
      <alignment horizontal="center" vertical="center" shrinkToFit="1"/>
    </xf>
    <xf numFmtId="0" fontId="12" fillId="0" borderId="1" xfId="2" applyFont="1" applyBorder="1" applyAlignment="1" applyProtection="1">
      <alignment horizontal="center" vertical="center" shrinkToFit="1"/>
    </xf>
    <xf numFmtId="0" fontId="12" fillId="0" borderId="30" xfId="2" applyFont="1" applyBorder="1" applyAlignment="1" applyProtection="1">
      <alignment horizontal="center" vertical="center" shrinkToFit="1"/>
    </xf>
    <xf numFmtId="0" fontId="11" fillId="0" borderId="28" xfId="2" applyFont="1" applyBorder="1" applyAlignment="1" applyProtection="1">
      <alignment horizontal="center" vertical="center"/>
    </xf>
    <xf numFmtId="0" fontId="11" fillId="0" borderId="45" xfId="2" applyFont="1" applyBorder="1" applyAlignment="1" applyProtection="1">
      <alignment horizontal="center" vertical="center"/>
    </xf>
    <xf numFmtId="0" fontId="11" fillId="0" borderId="44" xfId="2" applyFont="1" applyBorder="1" applyAlignment="1" applyProtection="1">
      <alignment horizontal="center" vertical="center"/>
    </xf>
    <xf numFmtId="0" fontId="11" fillId="0" borderId="49" xfId="2" applyFont="1" applyBorder="1" applyAlignment="1" applyProtection="1">
      <alignment horizontal="center" vertical="center"/>
    </xf>
    <xf numFmtId="0" fontId="12" fillId="0" borderId="0" xfId="2" applyFont="1" applyAlignment="1" applyProtection="1">
      <alignment horizontal="center" vertical="center" shrinkToFit="1"/>
    </xf>
    <xf numFmtId="0" fontId="12" fillId="0" borderId="50" xfId="2" applyFont="1" applyBorder="1" applyAlignment="1" applyProtection="1">
      <alignment horizontal="center" vertical="center" shrinkToFit="1"/>
    </xf>
    <xf numFmtId="0" fontId="12" fillId="0" borderId="25" xfId="2" applyFont="1" applyBorder="1" applyAlignment="1" applyProtection="1">
      <alignment horizontal="center" vertical="center" shrinkToFit="1"/>
    </xf>
    <xf numFmtId="0" fontId="12" fillId="0" borderId="29" xfId="2" applyFont="1" applyBorder="1" applyAlignment="1" applyProtection="1">
      <alignment horizontal="center" vertical="center" shrinkToFit="1"/>
    </xf>
    <xf numFmtId="0" fontId="11" fillId="6" borderId="37" xfId="2" applyFont="1" applyFill="1" applyBorder="1" applyAlignment="1" applyProtection="1">
      <alignment horizontal="center" vertical="center"/>
    </xf>
    <xf numFmtId="0" fontId="11" fillId="6" borderId="35" xfId="2" applyFont="1" applyFill="1" applyBorder="1" applyAlignment="1" applyProtection="1">
      <alignment horizontal="center" vertical="center"/>
    </xf>
    <xf numFmtId="0" fontId="11" fillId="6" borderId="38" xfId="2" applyFont="1" applyFill="1" applyBorder="1" applyAlignment="1" applyProtection="1">
      <alignment horizontal="center" vertical="center"/>
    </xf>
    <xf numFmtId="0" fontId="11" fillId="6" borderId="39" xfId="2" applyFont="1" applyFill="1" applyBorder="1" applyAlignment="1" applyProtection="1">
      <alignment horizontal="center" vertical="center"/>
    </xf>
    <xf numFmtId="0" fontId="11" fillId="6" borderId="51" xfId="2" applyFont="1" applyFill="1" applyBorder="1" applyAlignment="1" applyProtection="1">
      <alignment horizontal="center" vertical="center"/>
    </xf>
    <xf numFmtId="0" fontId="11" fillId="0" borderId="31" xfId="2" applyFont="1" applyBorder="1" applyAlignment="1" applyProtection="1">
      <alignment horizontal="center" vertical="center"/>
    </xf>
    <xf numFmtId="0" fontId="15" fillId="0" borderId="107" xfId="2" applyFont="1" applyBorder="1" applyAlignment="1" applyProtection="1">
      <alignment horizontal="center" vertical="center"/>
    </xf>
    <xf numFmtId="20" fontId="15" fillId="0" borderId="107" xfId="2" applyNumberFormat="1" applyFont="1" applyBorder="1" applyAlignment="1" applyProtection="1">
      <alignment horizontal="center" vertical="center" shrinkToFit="1"/>
    </xf>
    <xf numFmtId="0" fontId="15" fillId="0" borderId="107" xfId="2" applyFont="1" applyBorder="1" applyAlignment="1" applyProtection="1">
      <alignment horizontal="center" vertical="center" shrinkToFit="1"/>
    </xf>
    <xf numFmtId="20" fontId="15" fillId="0" borderId="107" xfId="2" applyNumberFormat="1" applyFont="1" applyBorder="1" applyAlignment="1" applyProtection="1">
      <alignment horizontal="center" vertical="center"/>
    </xf>
    <xf numFmtId="0" fontId="15" fillId="0" borderId="108" xfId="2" applyFont="1" applyBorder="1" applyAlignment="1" applyProtection="1">
      <alignment horizontal="center" vertical="center"/>
    </xf>
    <xf numFmtId="0" fontId="15" fillId="0" borderId="109" xfId="2" applyFont="1" applyBorder="1" applyAlignment="1" applyProtection="1">
      <alignment horizontal="center" vertical="center"/>
    </xf>
    <xf numFmtId="0" fontId="15" fillId="0" borderId="110" xfId="2" applyFont="1" applyBorder="1" applyAlignment="1" applyProtection="1">
      <alignment horizontal="center" vertical="center"/>
    </xf>
    <xf numFmtId="0" fontId="11" fillId="6" borderId="25" xfId="2" applyFont="1" applyFill="1" applyBorder="1" applyAlignment="1" applyProtection="1">
      <alignment horizontal="center" vertical="center"/>
    </xf>
    <xf numFmtId="0" fontId="11" fillId="6" borderId="26" xfId="2" applyFont="1" applyFill="1" applyBorder="1" applyAlignment="1" applyProtection="1">
      <alignment horizontal="center" vertical="center"/>
    </xf>
    <xf numFmtId="0" fontId="11" fillId="6" borderId="27" xfId="2" applyFont="1" applyFill="1" applyBorder="1" applyAlignment="1" applyProtection="1">
      <alignment horizontal="center" vertical="center"/>
    </xf>
    <xf numFmtId="0" fontId="11" fillId="6" borderId="29" xfId="2" applyFont="1" applyFill="1" applyBorder="1" applyAlignment="1" applyProtection="1">
      <alignment horizontal="center" vertical="center"/>
    </xf>
    <xf numFmtId="0" fontId="11" fillId="6" borderId="1" xfId="2" applyFont="1" applyFill="1" applyBorder="1" applyAlignment="1" applyProtection="1">
      <alignment horizontal="center" vertical="center"/>
    </xf>
    <xf numFmtId="0" fontId="11" fillId="6" borderId="30" xfId="2" applyFont="1" applyFill="1" applyBorder="1" applyAlignment="1" applyProtection="1">
      <alignment horizontal="center" vertical="center"/>
    </xf>
    <xf numFmtId="0" fontId="15" fillId="8" borderId="25" xfId="2" applyFill="1" applyBorder="1" applyAlignment="1" applyProtection="1">
      <alignment horizontal="center" vertical="center"/>
    </xf>
    <xf numFmtId="0" fontId="15" fillId="8" borderId="27" xfId="2" applyFill="1" applyBorder="1" applyAlignment="1" applyProtection="1">
      <alignment horizontal="center" vertical="center"/>
    </xf>
    <xf numFmtId="0" fontId="15" fillId="8" borderId="29" xfId="2" applyFill="1" applyBorder="1" applyAlignment="1" applyProtection="1">
      <alignment horizontal="center" vertical="center"/>
    </xf>
    <xf numFmtId="0" fontId="15" fillId="8" borderId="30" xfId="2" applyFill="1" applyBorder="1" applyAlignment="1" applyProtection="1">
      <alignment horizontal="center" vertical="center"/>
    </xf>
    <xf numFmtId="0" fontId="11" fillId="0" borderId="0" xfId="2" applyFont="1" applyAlignment="1" applyProtection="1">
      <alignment horizontal="left" vertical="center"/>
    </xf>
    <xf numFmtId="0" fontId="15" fillId="0" borderId="107" xfId="2" applyFont="1" applyBorder="1" applyAlignment="1" applyProtection="1">
      <alignment horizontal="left" vertical="center" shrinkToFit="1"/>
    </xf>
    <xf numFmtId="0" fontId="15" fillId="42" borderId="25" xfId="2" applyFill="1" applyBorder="1" applyAlignment="1" applyProtection="1">
      <alignment horizontal="center" vertical="center" shrinkToFit="1"/>
    </xf>
    <xf numFmtId="0" fontId="15" fillId="42" borderId="26" xfId="2" applyFill="1" applyBorder="1" applyAlignment="1" applyProtection="1">
      <alignment horizontal="center" vertical="center" shrinkToFit="1"/>
    </xf>
    <xf numFmtId="0" fontId="15" fillId="42" borderId="29" xfId="2" applyFill="1" applyBorder="1" applyAlignment="1" applyProtection="1">
      <alignment horizontal="center" vertical="center" shrinkToFit="1"/>
    </xf>
    <xf numFmtId="0" fontId="15" fillId="42" borderId="1" xfId="2" applyFill="1" applyBorder="1" applyAlignment="1" applyProtection="1">
      <alignment horizontal="center" vertical="center" shrinkToFit="1"/>
    </xf>
    <xf numFmtId="0" fontId="15" fillId="8" borderId="25" xfId="2" applyFill="1" applyBorder="1" applyAlignment="1" applyProtection="1">
      <alignment horizontal="center" vertical="center" shrinkToFit="1"/>
    </xf>
    <xf numFmtId="0" fontId="15" fillId="8" borderId="27" xfId="2" applyFill="1" applyBorder="1" applyAlignment="1" applyProtection="1">
      <alignment horizontal="center" vertical="center" shrinkToFit="1"/>
    </xf>
    <xf numFmtId="0" fontId="15" fillId="8" borderId="29" xfId="2" applyFill="1" applyBorder="1" applyAlignment="1" applyProtection="1">
      <alignment horizontal="center" vertical="center" shrinkToFit="1"/>
    </xf>
    <xf numFmtId="0" fontId="15" fillId="8" borderId="30" xfId="2" applyFill="1" applyBorder="1" applyAlignment="1" applyProtection="1">
      <alignment horizontal="center" vertical="center" shrinkToFit="1"/>
    </xf>
    <xf numFmtId="0" fontId="15" fillId="42" borderId="27" xfId="2" applyFill="1" applyBorder="1" applyAlignment="1" applyProtection="1">
      <alignment horizontal="center" vertical="center" shrinkToFit="1"/>
    </xf>
    <xf numFmtId="0" fontId="15" fillId="42" borderId="30" xfId="2" applyFill="1" applyBorder="1" applyAlignment="1" applyProtection="1">
      <alignment horizontal="center" vertical="center" shrinkToFit="1"/>
    </xf>
    <xf numFmtId="0" fontId="33" fillId="0" borderId="1" xfId="7" applyFont="1" applyBorder="1" applyAlignment="1">
      <alignment horizontal="left" vertical="center"/>
    </xf>
    <xf numFmtId="0" fontId="15" fillId="0" borderId="121" xfId="322" applyBorder="1" applyAlignment="1">
      <alignment horizontal="center" vertical="center"/>
    </xf>
    <xf numFmtId="0" fontId="15" fillId="0" borderId="54" xfId="322" applyBorder="1" applyAlignment="1">
      <alignment horizontal="center" vertical="center"/>
    </xf>
    <xf numFmtId="0" fontId="15" fillId="0" borderId="111" xfId="15" applyBorder="1" applyAlignment="1">
      <alignment horizontal="center" vertical="center"/>
    </xf>
    <xf numFmtId="0" fontId="15" fillId="0" borderId="119" xfId="15" applyBorder="1" applyAlignment="1">
      <alignment horizontal="center" vertical="center"/>
    </xf>
    <xf numFmtId="0" fontId="1" fillId="0" borderId="0" xfId="326">
      <alignment vertical="center"/>
    </xf>
    <xf numFmtId="0" fontId="27" fillId="0" borderId="0" xfId="326" applyFont="1" applyAlignment="1">
      <alignment horizontal="right" vertical="center"/>
    </xf>
    <xf numFmtId="185" fontId="109" fillId="0" borderId="1" xfId="326" applyNumberFormat="1" applyFont="1" applyBorder="1" applyAlignment="1">
      <alignment horizontal="center" vertical="center"/>
    </xf>
    <xf numFmtId="0" fontId="110" fillId="0" borderId="0" xfId="326" applyFont="1">
      <alignment vertical="center"/>
    </xf>
    <xf numFmtId="0" fontId="28" fillId="0" borderId="0" xfId="326" applyFont="1" applyAlignment="1">
      <alignment horizontal="right" vertical="center"/>
    </xf>
    <xf numFmtId="0" fontId="111" fillId="0" borderId="1" xfId="326" applyFont="1" applyBorder="1" applyAlignment="1">
      <alignment horizontal="left" vertical="center"/>
    </xf>
    <xf numFmtId="0" fontId="111" fillId="0" borderId="0" xfId="326" applyFont="1" applyAlignment="1">
      <alignment horizontal="center" vertical="center"/>
    </xf>
    <xf numFmtId="0" fontId="112" fillId="0" borderId="0" xfId="326" applyFont="1" applyAlignment="1">
      <alignment horizontal="center" vertical="center"/>
    </xf>
    <xf numFmtId="0" fontId="30" fillId="0" borderId="0" xfId="326" applyFont="1" applyAlignment="1">
      <alignment horizontal="center" vertical="center"/>
    </xf>
    <xf numFmtId="0" fontId="99" fillId="0" borderId="0" xfId="326" applyFont="1" applyAlignment="1">
      <alignment horizontal="left" vertical="center"/>
    </xf>
    <xf numFmtId="0" fontId="30" fillId="0" borderId="0" xfId="326" applyFont="1" applyAlignment="1">
      <alignment horizontal="center" vertical="center"/>
    </xf>
    <xf numFmtId="0" fontId="1" fillId="0" borderId="0" xfId="326" applyAlignment="1">
      <alignment horizontal="center" vertical="center"/>
    </xf>
    <xf numFmtId="0" fontId="99" fillId="0" borderId="0" xfId="326" applyFont="1" applyAlignment="1">
      <alignment horizontal="left" vertical="center" indent="1"/>
    </xf>
    <xf numFmtId="0" fontId="99" fillId="0" borderId="0" xfId="326" applyFont="1" applyAlignment="1">
      <alignment horizontal="center" vertical="center"/>
    </xf>
    <xf numFmtId="0" fontId="90" fillId="0" borderId="0" xfId="326" applyFont="1" applyAlignment="1">
      <alignment horizontal="left" vertical="center"/>
    </xf>
    <xf numFmtId="0" fontId="27" fillId="0" borderId="0" xfId="326" applyFont="1">
      <alignment vertical="center"/>
    </xf>
    <xf numFmtId="0" fontId="1" fillId="0" borderId="40" xfId="326" applyBorder="1">
      <alignment vertical="center"/>
    </xf>
    <xf numFmtId="0" fontId="1" fillId="0" borderId="34" xfId="326" applyBorder="1">
      <alignment vertical="center"/>
    </xf>
    <xf numFmtId="0" fontId="1" fillId="0" borderId="58" xfId="326" applyBorder="1">
      <alignment vertical="center"/>
    </xf>
    <xf numFmtId="0" fontId="1" fillId="0" borderId="0" xfId="326" applyAlignment="1">
      <alignment horizontal="right" vertical="center"/>
    </xf>
    <xf numFmtId="0" fontId="97" fillId="0" borderId="0" xfId="326" applyFont="1" applyAlignment="1">
      <alignment horizontal="left" vertical="center"/>
    </xf>
    <xf numFmtId="0" fontId="91" fillId="0" borderId="0" xfId="326" applyFont="1" applyAlignment="1">
      <alignment horizontal="left" vertical="center"/>
    </xf>
    <xf numFmtId="0" fontId="30" fillId="0" borderId="0" xfId="326" applyFont="1" applyAlignment="1">
      <alignment horizontal="left" vertical="center"/>
    </xf>
    <xf numFmtId="0" fontId="97" fillId="0" borderId="0" xfId="326" applyFont="1">
      <alignment vertical="center"/>
    </xf>
    <xf numFmtId="0" fontId="97" fillId="0" borderId="0" xfId="326" applyFont="1" applyAlignment="1">
      <alignment horizontal="left" vertical="center" indent="2"/>
    </xf>
    <xf numFmtId="0" fontId="97" fillId="0" borderId="0" xfId="326" applyFont="1" applyAlignment="1">
      <alignment horizontal="left" vertical="center" indent="1"/>
    </xf>
    <xf numFmtId="0" fontId="1" fillId="0" borderId="26" xfId="326" applyBorder="1">
      <alignment vertical="center"/>
    </xf>
    <xf numFmtId="0" fontId="1" fillId="0" borderId="27" xfId="326" applyBorder="1">
      <alignment vertical="center"/>
    </xf>
    <xf numFmtId="0" fontId="1" fillId="0" borderId="114" xfId="326" applyBorder="1">
      <alignment vertical="center"/>
    </xf>
    <xf numFmtId="0" fontId="1" fillId="0" borderId="115" xfId="326" applyBorder="1">
      <alignment vertical="center"/>
    </xf>
    <xf numFmtId="0" fontId="1" fillId="0" borderId="116" xfId="326" applyBorder="1">
      <alignment vertical="center"/>
    </xf>
    <xf numFmtId="0" fontId="1" fillId="0" borderId="117" xfId="326" applyBorder="1">
      <alignment vertical="center"/>
    </xf>
    <xf numFmtId="0" fontId="97" fillId="0" borderId="117" xfId="326" applyFont="1" applyBorder="1">
      <alignment vertical="center"/>
    </xf>
    <xf numFmtId="0" fontId="1" fillId="0" borderId="118" xfId="326" applyBorder="1">
      <alignment vertical="center"/>
    </xf>
    <xf numFmtId="0" fontId="119" fillId="0" borderId="0" xfId="326" applyFont="1" applyAlignment="1">
      <alignment horizontal="center" vertical="center"/>
    </xf>
    <xf numFmtId="0" fontId="120" fillId="0" borderId="0" xfId="326" applyFont="1" applyAlignment="1">
      <alignment horizontal="right" vertical="center"/>
    </xf>
    <xf numFmtId="0" fontId="98" fillId="0" borderId="0" xfId="326" applyFont="1">
      <alignment vertical="center"/>
    </xf>
    <xf numFmtId="0" fontId="89" fillId="0" borderId="0" xfId="10" applyFont="1">
      <alignment vertical="center"/>
    </xf>
    <xf numFmtId="0" fontId="91" fillId="0" borderId="0" xfId="10" applyFont="1">
      <alignment vertical="center"/>
    </xf>
    <xf numFmtId="0" fontId="97" fillId="0" borderId="0" xfId="10" applyFont="1">
      <alignment vertical="center"/>
    </xf>
    <xf numFmtId="0" fontId="90" fillId="0" borderId="0" xfId="10" applyFont="1">
      <alignment vertical="center"/>
    </xf>
    <xf numFmtId="0" fontId="97" fillId="0" borderId="1" xfId="326" applyFont="1" applyBorder="1">
      <alignment vertical="center"/>
    </xf>
    <xf numFmtId="0" fontId="1" fillId="0" borderId="1" xfId="326" applyBorder="1">
      <alignment vertical="center"/>
    </xf>
    <xf numFmtId="0" fontId="45" fillId="0" borderId="0" xfId="313" applyAlignment="1">
      <alignment horizontal="right" vertical="center"/>
    </xf>
    <xf numFmtId="0" fontId="89" fillId="0" borderId="0" xfId="313" applyFont="1">
      <alignment vertical="center"/>
    </xf>
    <xf numFmtId="0" fontId="45" fillId="0" borderId="0" xfId="313">
      <alignment vertical="center"/>
    </xf>
    <xf numFmtId="0" fontId="121" fillId="0" borderId="0" xfId="313" applyFont="1" applyAlignment="1">
      <alignment horizontal="right" vertical="center"/>
    </xf>
    <xf numFmtId="0" fontId="90" fillId="0" borderId="0" xfId="313" applyFont="1">
      <alignment vertical="center"/>
    </xf>
    <xf numFmtId="0" fontId="121" fillId="0" borderId="0" xfId="313" applyFont="1">
      <alignment vertical="center"/>
    </xf>
    <xf numFmtId="0" fontId="122" fillId="0" borderId="0" xfId="313" applyFont="1">
      <alignment vertical="center"/>
    </xf>
    <xf numFmtId="0" fontId="91" fillId="0" borderId="0" xfId="313" applyFont="1">
      <alignment vertical="center"/>
    </xf>
    <xf numFmtId="0" fontId="20" fillId="0" borderId="0" xfId="327" applyFont="1" applyAlignment="1" applyProtection="1">
      <alignment horizontal="center" vertical="center"/>
    </xf>
    <xf numFmtId="0" fontId="123" fillId="0" borderId="0" xfId="327" applyFont="1" applyAlignment="1" applyProtection="1">
      <alignment vertical="center"/>
    </xf>
    <xf numFmtId="0" fontId="20" fillId="0" borderId="0" xfId="327" applyFont="1" applyAlignment="1" applyProtection="1">
      <alignment vertical="center"/>
    </xf>
    <xf numFmtId="0" fontId="124" fillId="0" borderId="0" xfId="327" applyFont="1" applyAlignment="1" applyProtection="1">
      <alignment vertical="center"/>
    </xf>
    <xf numFmtId="0" fontId="9" fillId="0" borderId="0" xfId="7" applyFont="1">
      <alignment vertical="center"/>
    </xf>
    <xf numFmtId="0" fontId="125" fillId="0" borderId="0" xfId="327" applyFont="1" applyAlignment="1" applyProtection="1">
      <alignment vertical="center"/>
    </xf>
    <xf numFmtId="0" fontId="126" fillId="0" borderId="0" xfId="327" applyFont="1" applyAlignment="1" applyProtection="1">
      <alignment vertical="center"/>
    </xf>
  </cellXfs>
  <cellStyles count="328">
    <cellStyle name="20% - アクセント 1 2" xfId="23" xr:uid="{8BE86238-652C-4A05-BFB1-BDEF3CD39EBC}"/>
    <cellStyle name="20% - アクセント 1 3" xfId="24" xr:uid="{285A935B-EDBE-4485-8CD8-B100047C5059}"/>
    <cellStyle name="20% - アクセント 2 2" xfId="25" xr:uid="{648CD5F9-2DFD-4AB4-8618-E60FD566674A}"/>
    <cellStyle name="20% - アクセント 2 3" xfId="26" xr:uid="{6107F66F-DE62-4380-84B5-53C8311DB2C6}"/>
    <cellStyle name="20% - アクセント 3 2" xfId="27" xr:uid="{F2EB64BD-5B97-4A2A-89F5-52B7DA4C8E30}"/>
    <cellStyle name="20% - アクセント 3 3" xfId="28" xr:uid="{81CF41C2-4FD7-4C10-A57B-290989820D96}"/>
    <cellStyle name="20% - アクセント 4 2" xfId="29" xr:uid="{EC7806D5-5771-43AE-BC92-358B63EA53B2}"/>
    <cellStyle name="20% - アクセント 4 3" xfId="30" xr:uid="{03873FF6-5F78-46F2-9F61-6E61DC036F9F}"/>
    <cellStyle name="20% - アクセント 5 2" xfId="31" xr:uid="{941177D6-A8AA-4EE1-AA45-81035DD7FF8B}"/>
    <cellStyle name="20% - アクセント 5 3" xfId="32" xr:uid="{2330AE17-0C1C-4E8D-B562-A8201E87A0CE}"/>
    <cellStyle name="20% - アクセント 6 2" xfId="33" xr:uid="{F78E603C-5393-44BF-AC41-2778B952396C}"/>
    <cellStyle name="20% - アクセント 6 3" xfId="34" xr:uid="{6B6EEFB5-10CE-44AA-91F4-16B9C6A521DE}"/>
    <cellStyle name="20% - アクセント1" xfId="35" xr:uid="{B37801DF-7936-47D3-823C-29E98246F9DA}"/>
    <cellStyle name="20% - アクセント2" xfId="36" xr:uid="{324A2606-7B51-474B-9C23-F2C5430C3995}"/>
    <cellStyle name="20% - アクセント3" xfId="37" xr:uid="{FAE93C81-85AB-4DCD-9105-29EFCCCCEDC6}"/>
    <cellStyle name="20% - アクセント4" xfId="38" xr:uid="{4010A0DD-FCB8-426D-AEB5-B48CADF4C9BC}"/>
    <cellStyle name="20% - アクセント5" xfId="39" xr:uid="{A6640633-CC37-463B-8ACA-4ED050F12B91}"/>
    <cellStyle name="20% - アクセント6" xfId="40" xr:uid="{C05AEC17-FFA0-47FF-9DFE-397CC2475F25}"/>
    <cellStyle name="40% - アクセント 1 2" xfId="41" xr:uid="{50DA88A0-FCB9-4EAF-B6FA-B49DAA902DD4}"/>
    <cellStyle name="40% - アクセント 1 3" xfId="42" xr:uid="{9925F230-5B5F-46A7-958A-079F9982B2B0}"/>
    <cellStyle name="40% - アクセント 2 2" xfId="43" xr:uid="{1CCB4097-A197-4AB1-BE40-845F9A47D31E}"/>
    <cellStyle name="40% - アクセント 2 3" xfId="44" xr:uid="{CEE76734-D026-45D2-A091-3C007E3ABF9E}"/>
    <cellStyle name="40% - アクセント 3 2" xfId="45" xr:uid="{AD4CEA14-2A50-41E9-BA46-8F8E52C1CFAB}"/>
    <cellStyle name="40% - アクセント 3 3" xfId="46" xr:uid="{32518F2F-532A-4001-99AE-5916B7D3E769}"/>
    <cellStyle name="40% - アクセント 4 2" xfId="47" xr:uid="{87926998-2233-4ED7-A8D5-42054C4E0D80}"/>
    <cellStyle name="40% - アクセント 4 3" xfId="48" xr:uid="{9EF7B2F5-BC69-41DF-B47A-5C9C4B233B0E}"/>
    <cellStyle name="40% - アクセント 5 2" xfId="49" xr:uid="{60428247-E961-4297-A3C4-554463E096DD}"/>
    <cellStyle name="40% - アクセント 5 3" xfId="50" xr:uid="{F8BBC1CE-829F-4FE8-ADFC-F90DF1D83DF4}"/>
    <cellStyle name="40% - アクセント 6 2" xfId="51" xr:uid="{7D31E1FE-9B6D-4AE2-929B-6C0EE53F37D5}"/>
    <cellStyle name="40% - アクセント 6 3" xfId="52" xr:uid="{F8BCD1F3-0678-4855-936E-1EBFED63385E}"/>
    <cellStyle name="40% - アクセント1" xfId="53" xr:uid="{B82E9713-8DEB-40BA-B716-4D761D7FB8AA}"/>
    <cellStyle name="40% - アクセント2" xfId="54" xr:uid="{DCAC2760-67D1-460E-86F5-CD35B60378DB}"/>
    <cellStyle name="40% - アクセント3" xfId="55" xr:uid="{80EC4F1E-8AE9-45E6-9531-FE98C76CD880}"/>
    <cellStyle name="40% - アクセント4" xfId="56" xr:uid="{6AE96F85-A64F-44C8-84DB-441B66CF47AC}"/>
    <cellStyle name="40% - アクセント5" xfId="57" xr:uid="{E3D46934-358F-4178-A653-5D0D66BA0341}"/>
    <cellStyle name="40% - アクセント6" xfId="58" xr:uid="{59C61E76-E528-4069-ACD3-9F2FCED20F5C}"/>
    <cellStyle name="60% - アクセント 1 2" xfId="59" xr:uid="{D73054A1-3094-4938-AE6C-0D4DB97B1065}"/>
    <cellStyle name="60% - アクセント 1 3" xfId="60" xr:uid="{A0DBA94F-1601-4FC7-B6BF-D48746BB0948}"/>
    <cellStyle name="60% - アクセント 2 2" xfId="61" xr:uid="{315DE41A-2360-4BE7-9035-8DF4981BFBA1}"/>
    <cellStyle name="60% - アクセント 2 3" xfId="62" xr:uid="{7E579407-97DC-4BAC-9E89-E5BCEB0EADAA}"/>
    <cellStyle name="60% - アクセント 3 2" xfId="63" xr:uid="{9B074B42-C112-4BE5-872F-32BC6C70D339}"/>
    <cellStyle name="60% - アクセント 3 3" xfId="64" xr:uid="{DC95501B-725D-4923-96ED-2EBA0740F361}"/>
    <cellStyle name="60% - アクセント 4 2" xfId="65" xr:uid="{E3B92FBE-2F35-4AAB-AD55-DC80D6C97681}"/>
    <cellStyle name="60% - アクセント 4 3" xfId="66" xr:uid="{F1C992B9-7A1F-4E78-A9F4-05AD81272B7D}"/>
    <cellStyle name="60% - アクセント 5 2" xfId="67" xr:uid="{0B7DD9A1-83BB-44D8-A983-41441F6CF1A3}"/>
    <cellStyle name="60% - アクセント 5 3" xfId="68" xr:uid="{29906720-BC6F-469E-8563-E3C589124813}"/>
    <cellStyle name="60% - アクセント 6 2" xfId="69" xr:uid="{03253203-C67A-49D3-B1D3-35436ABECC05}"/>
    <cellStyle name="60% - アクセント 6 3" xfId="70" xr:uid="{DAA24BF1-B554-4D3D-B645-465F9A33D9F6}"/>
    <cellStyle name="60% - アクセント1" xfId="71" xr:uid="{745A0ADD-4A63-4E9D-B74D-6118D69EBA76}"/>
    <cellStyle name="60% - アクセント2" xfId="72" xr:uid="{D25CAEDD-08A7-4AF7-A0FC-8D27ECA9E8AC}"/>
    <cellStyle name="60% - アクセント3" xfId="73" xr:uid="{9A46CB13-2909-4967-A995-4B1408C1FC47}"/>
    <cellStyle name="60% - アクセント4" xfId="74" xr:uid="{409A10B4-5335-4D46-88B9-F9F51E689672}"/>
    <cellStyle name="60% - アクセント5" xfId="75" xr:uid="{C7F250B7-AE62-4970-8803-BADAA4395A24}"/>
    <cellStyle name="60% - アクセント6" xfId="76" xr:uid="{022D880E-3A5D-4988-B20F-39BEF03F0B59}"/>
    <cellStyle name="Accent" xfId="77" xr:uid="{1C99E3E2-82E4-4016-B7F7-C7A8D9C06BED}"/>
    <cellStyle name="Accent 1" xfId="78" xr:uid="{4CFE6496-ACCC-449F-B413-1E19B55975D7}"/>
    <cellStyle name="Accent 2" xfId="79" xr:uid="{F27353BB-7578-42D8-95E7-B40BBAB216E9}"/>
    <cellStyle name="Accent 3" xfId="80" xr:uid="{817D5E1C-38CA-4444-AA60-6245383C81D7}"/>
    <cellStyle name="Bad" xfId="81" xr:uid="{A2A0D419-C8BF-4B1A-8261-BC21D37FD5C5}"/>
    <cellStyle name="Error" xfId="82" xr:uid="{3CD10990-970F-43D0-935F-33803DAFC7B5}"/>
    <cellStyle name="Excel Built-in Normal" xfId="83" xr:uid="{82379E57-52BF-42B6-AD3B-6715D6896B05}"/>
    <cellStyle name="Footnote" xfId="84" xr:uid="{EAD168C9-5A44-4358-9626-664064F6DB72}"/>
    <cellStyle name="Good" xfId="85" xr:uid="{56A5F3B2-BEE5-4C1C-ADC6-7F77EEB6D41C}"/>
    <cellStyle name="Heading" xfId="86" xr:uid="{56DB5D31-9380-4AF6-8840-D855994F5E55}"/>
    <cellStyle name="Heading 1" xfId="87" xr:uid="{D13748E8-833B-479E-8ED7-DED677810746}"/>
    <cellStyle name="Heading 2" xfId="88" xr:uid="{EDFD7C0A-0DCC-4ED9-BF9B-6F1871F96162}"/>
    <cellStyle name="Heading_結果報告ﾏｽﾀｰ" xfId="89" xr:uid="{EA59D4BB-A653-4933-862A-50590F51EA51}"/>
    <cellStyle name="Heading1" xfId="90" xr:uid="{9B2A86A6-8BCA-43C2-9A84-8FF3848901CE}"/>
    <cellStyle name="Hyperlink" xfId="187" xr:uid="{A8D18AA0-572E-4EBF-860F-D7CBB1CD68D4}"/>
    <cellStyle name="Neutral" xfId="91" xr:uid="{1DF0E1CD-1519-49D5-B58D-7EF37759D7B6}"/>
    <cellStyle name="Note" xfId="92" xr:uid="{9130C694-18E1-49FA-A43A-C9E2C7F22FB9}"/>
    <cellStyle name="Note 2" xfId="205" xr:uid="{4B5CCABB-5F43-45B5-8A81-6682BEBE3319}"/>
    <cellStyle name="Result" xfId="93" xr:uid="{6E7D559E-410D-4448-8281-90BA03BF6AFD}"/>
    <cellStyle name="Result2" xfId="94" xr:uid="{9AFC70AF-E4B1-4AE4-8E6F-4DA1D0A9016C}"/>
    <cellStyle name="Status" xfId="95" xr:uid="{6F620B40-7E3C-468A-A11E-29C33ED3025C}"/>
    <cellStyle name="Text" xfId="96" xr:uid="{5DFCFE93-95FC-43A8-98A6-D65F39C5B6B4}"/>
    <cellStyle name="Warning" xfId="97" xr:uid="{985BF7B3-4037-4D08-9E49-7293E90FC14D}"/>
    <cellStyle name="アクセント 1 2" xfId="98" xr:uid="{3D68E7F6-B90E-4B29-9398-F745FBCF4EFD}"/>
    <cellStyle name="アクセント 1 3" xfId="99" xr:uid="{F6B976DD-06D0-41D0-87BC-3C99E0F64C31}"/>
    <cellStyle name="アクセント 2 2" xfId="100" xr:uid="{842B935E-7A42-443F-8A4A-1695B971DEC8}"/>
    <cellStyle name="アクセント 2 3" xfId="101" xr:uid="{ACF73252-48EF-47A2-8CDF-7AA346C1CB0C}"/>
    <cellStyle name="アクセント 3 2" xfId="102" xr:uid="{1A47C59B-7F7A-4162-BA42-603F06088794}"/>
    <cellStyle name="アクセント 3 3" xfId="103" xr:uid="{274D84DF-F9E0-4F9E-823D-5754B9FA6CD8}"/>
    <cellStyle name="アクセント 4 2" xfId="104" xr:uid="{F617D32F-E19D-42BB-B9C4-FC9FEB4F5BA3}"/>
    <cellStyle name="アクセント 4 3" xfId="105" xr:uid="{B996AAB8-643B-4797-8CD1-5EE6C26F22B3}"/>
    <cellStyle name="アクセント 5 2" xfId="106" xr:uid="{1BE8A9DD-C05E-4CFE-B957-F58A3A849C77}"/>
    <cellStyle name="アクセント 5 3" xfId="107" xr:uid="{CAFC7135-5A20-4AB4-81BE-A850A58116E1}"/>
    <cellStyle name="アクセント 6 2" xfId="108" xr:uid="{87690AFA-4672-4BA7-A64E-20228F6F68E5}"/>
    <cellStyle name="アクセント 6 3" xfId="109" xr:uid="{CC77DA2F-8AC5-4AFF-9FDB-19C6AE28431C}"/>
    <cellStyle name="タイトル 2" xfId="110" xr:uid="{C0546755-CA81-4507-A3AD-0B262DD0F571}"/>
    <cellStyle name="タイトル 3" xfId="111" xr:uid="{AFD40E0A-0744-47E8-824B-786A980BE641}"/>
    <cellStyle name="チェック セル 2" xfId="112" xr:uid="{6F3B9842-5047-42ED-BE71-BFDC7C3B7641}"/>
    <cellStyle name="チェック セル 3" xfId="113" xr:uid="{73F514EF-0605-4F81-88FA-731D7A7041D1}"/>
    <cellStyle name="どちらでもない 2" xfId="114" xr:uid="{04607EDD-82B8-4F4A-A6B3-DF54FD696B6E}"/>
    <cellStyle name="どちらでもない 3" xfId="115" xr:uid="{F3BE3D4C-3DAB-4204-8EC8-392A70B42038}"/>
    <cellStyle name="パーセント 2" xfId="12" xr:uid="{E91CE229-25E8-4531-B77E-DD73D49775C1}"/>
    <cellStyle name="パーセント 3" xfId="312" xr:uid="{D6271183-2C6A-4959-99D1-32AC7F16EF56}"/>
    <cellStyle name="ハイパーリンク" xfId="3" xr:uid="{00000000-0005-0000-0000-000003000000}"/>
    <cellStyle name="ハイパーリンク 2" xfId="8" xr:uid="{76A13CC6-2C17-4465-B494-00343E656865}"/>
    <cellStyle name="ハイパーリンク 2 2" xfId="16" xr:uid="{0252AB66-58D2-476F-B2BB-78CBA054602B}"/>
    <cellStyle name="ハイパーリンク 2 2 2" xfId="5" xr:uid="{00000000-0005-0000-0000-000006000000}"/>
    <cellStyle name="ハイパーリンク 2 2 2 2" xfId="320" xr:uid="{28EBC96C-7E05-4BC6-946B-5951A76D9357}"/>
    <cellStyle name="ハイパーリンク 2 2 3" xfId="323" xr:uid="{F7B20DF6-514B-4731-A119-70AABE76AD0B}"/>
    <cellStyle name="ハイパーリンク 2 3" xfId="116" xr:uid="{0855604E-FE5B-4E00-ACCB-44C099652DA2}"/>
    <cellStyle name="ハイパーリンク 2 4" xfId="20" xr:uid="{C45B041F-A720-4410-B018-DBB8A0873A75}"/>
    <cellStyle name="ハイパーリンク 2_0603リーグ結果" xfId="117" xr:uid="{D903A21E-48D7-422B-8B32-EBE5F5EE8C07}"/>
    <cellStyle name="ハイパーリンク 3" xfId="4" xr:uid="{00000000-0005-0000-0000-000005000000}"/>
    <cellStyle name="ハイパーリンク 3 2" xfId="118" xr:uid="{8D80FAB9-A32A-4C3D-8CF6-030BD3AC3AC4}"/>
    <cellStyle name="ハイパーリンク 4" xfId="319" xr:uid="{095BF461-EEA8-46EE-B150-8841A498C6EE}"/>
    <cellStyle name="メモ 2" xfId="119" xr:uid="{5F7BAA7B-4B84-49CC-AE16-A498B6EE2A2F}"/>
    <cellStyle name="メモ 2 2" xfId="206" xr:uid="{5A3685F8-0DBF-4C03-8A68-4A7863A8C23E}"/>
    <cellStyle name="メモ 3" xfId="120" xr:uid="{3BAD0C9A-ED43-494A-BC41-8B81719DD69D}"/>
    <cellStyle name="メモ 3 2" xfId="207" xr:uid="{E53868ED-E633-4F64-805E-D8ED3C6DD708}"/>
    <cellStyle name="リンク セル 2" xfId="121" xr:uid="{4A6953EA-88C6-44E9-A3B3-100990F69606}"/>
    <cellStyle name="リンク セル 3" xfId="122" xr:uid="{34D6E03B-99CF-4B0F-A487-2F226F8495E7}"/>
    <cellStyle name="悪い 2" xfId="123" xr:uid="{D77E8DFC-20C5-4EF4-98A8-5BAEDD701FC5}"/>
    <cellStyle name="悪い 3" xfId="124" xr:uid="{D0CAEDD2-F9A0-4F42-9AA9-82E254888FE9}"/>
    <cellStyle name="計算 2" xfId="125" xr:uid="{0AE9C271-05A6-429B-A387-C0CF72B9D161}"/>
    <cellStyle name="計算 2 2" xfId="208" xr:uid="{F552FF1F-3A67-4F6E-AE53-C83E6E63DDA7}"/>
    <cellStyle name="計算 3" xfId="126" xr:uid="{636CE0C0-79CA-4149-A67D-70D7B61136A7}"/>
    <cellStyle name="計算 3 2" xfId="209" xr:uid="{929993F6-8ADD-434C-B0B0-7C8E27A7B651}"/>
    <cellStyle name="警告文 2" xfId="127" xr:uid="{CC5472E5-A89D-416F-8A9F-0CF91FC10939}"/>
    <cellStyle name="警告文 3" xfId="128" xr:uid="{640D152C-744B-42CC-9457-29F8F6D52FE9}"/>
    <cellStyle name="桁区切り 2" xfId="13" xr:uid="{D69CAA1D-E4A7-411B-B10F-0C4E0A818EC1}"/>
    <cellStyle name="桁区切り 2 2" xfId="14" xr:uid="{2C565A8C-089A-4E49-B7B0-E5465ED7CF4A}"/>
    <cellStyle name="桁区切り 3" xfId="129" xr:uid="{CBF13793-2951-45DE-B22B-41BE168732D1}"/>
    <cellStyle name="桁区切り 3 2" xfId="130" xr:uid="{C71D4B5A-8F33-47B8-88F7-725DE1B20687}"/>
    <cellStyle name="見出し 1 2" xfId="131" xr:uid="{E37925FC-FA8A-4201-A333-CB5351972513}"/>
    <cellStyle name="見出し 1 3" xfId="132" xr:uid="{F4DCB179-B2E1-498D-9C97-EAEC69773480}"/>
    <cellStyle name="見出し 2 2" xfId="133" xr:uid="{CA5DFE3F-8FE9-441A-B17E-AE18DA53D072}"/>
    <cellStyle name="見出し 2 3" xfId="134" xr:uid="{DCAD3186-C4A4-42F8-9CBE-2BF19A4A191E}"/>
    <cellStyle name="見出し 3 2" xfId="135" xr:uid="{1A68AB62-46EA-4872-BECC-F1E53C3BED24}"/>
    <cellStyle name="見出し 3 3" xfId="136" xr:uid="{D5E46305-8B67-41B9-AB23-DA5AF5AECC10}"/>
    <cellStyle name="見出し 4 2" xfId="137" xr:uid="{A417DA0B-C53E-4DA0-86B5-DB9D46838283}"/>
    <cellStyle name="見出し 4 3" xfId="138" xr:uid="{9127E11D-C768-40D1-AB16-BB1EB9B241CE}"/>
    <cellStyle name="合計" xfId="139" xr:uid="{019010A2-6902-4AC0-85A8-097A8FDA1409}"/>
    <cellStyle name="合計 2" xfId="210" xr:uid="{57EBCF95-73CE-4AE5-A1E7-A865E4B717E3}"/>
    <cellStyle name="集計 2" xfId="140" xr:uid="{481E3F2F-9181-4FF8-8F85-0B2BA697741B}"/>
    <cellStyle name="集計 2 2" xfId="211" xr:uid="{504135F5-47B1-4F6E-A922-4FA7FFD1946B}"/>
    <cellStyle name="集計 3" xfId="141" xr:uid="{5715F006-3066-4AEA-B71D-EE3410A78889}"/>
    <cellStyle name="集計 3 2" xfId="212" xr:uid="{57FB7C4C-6A3F-46F6-9EDC-B97AFBE4FCFF}"/>
    <cellStyle name="出力 2" xfId="142" xr:uid="{89B422BB-3FBD-42AA-A283-A92DBC3D4F54}"/>
    <cellStyle name="出力 2 2" xfId="213" xr:uid="{AE358B40-F388-42EC-A332-E8795D12CBC8}"/>
    <cellStyle name="出力 3" xfId="143" xr:uid="{53E64EDC-9073-4F0E-8F5B-D6A626D50CF2}"/>
    <cellStyle name="出力 3 2" xfId="214" xr:uid="{1A282664-00F5-40DE-B857-FF30734DC76F}"/>
    <cellStyle name="説明文 2" xfId="144" xr:uid="{44E9814C-06F9-434F-8235-F84A883B8AF5}"/>
    <cellStyle name="説明文 3" xfId="145" xr:uid="{D3AD6178-6CBC-46DF-A5E2-15FDF35AD01D}"/>
    <cellStyle name="通貨 2" xfId="11" xr:uid="{3C6A7E01-2356-4EEF-9FEC-594E33CE1483}"/>
    <cellStyle name="通貨 2 10" xfId="194" xr:uid="{21784D06-E1FC-45BA-9A01-2E40A413A13A}"/>
    <cellStyle name="通貨 2 10 2" xfId="240" xr:uid="{5DA05D82-1E89-40C2-98B7-12F587B3D20B}"/>
    <cellStyle name="通貨 2 10 2 2" xfId="305" xr:uid="{0B23A7F5-E69A-4BCC-A19D-1179B7D358F7}"/>
    <cellStyle name="通貨 2 10 3" xfId="273" xr:uid="{7301526C-1666-44EA-A081-EF5581008FF6}"/>
    <cellStyle name="通貨 2 11" xfId="203" xr:uid="{F988E585-5563-42D7-B08A-3D20B425881D}"/>
    <cellStyle name="通貨 2 11 2" xfId="280" xr:uid="{F408CB01-A617-458A-A09D-48F3070C29F6}"/>
    <cellStyle name="通貨 2 12" xfId="248" xr:uid="{A8B8A6C8-49F9-4CE0-B064-4630433A5CF0}"/>
    <cellStyle name="通貨 2 2" xfId="147" xr:uid="{A3B37A4F-88B8-4823-B6F0-1101A1F5302E}"/>
    <cellStyle name="通貨 2 2 2" xfId="148" xr:uid="{ABA46A72-70F0-4852-B084-95CEBF576A86}"/>
    <cellStyle name="通貨 2 2 2 2" xfId="149" xr:uid="{4CFEE189-B367-4707-BB4A-9C094881A907}"/>
    <cellStyle name="通貨 2 2 2 2 2" xfId="218" xr:uid="{AEECE922-8066-42C5-B032-3BE8BD4E44D8}"/>
    <cellStyle name="通貨 2 2 2 2 2 2" xfId="285" xr:uid="{AF7A2E77-B06D-4FCC-8AD2-8A99A9258E4A}"/>
    <cellStyle name="通貨 2 2 2 2 3" xfId="253" xr:uid="{A20B5339-9AC9-44E8-8E97-CE213D538A10}"/>
    <cellStyle name="通貨 2 2 2 3" xfId="217" xr:uid="{244B258E-84F0-41E9-8CF2-0C4907030318}"/>
    <cellStyle name="通貨 2 2 2 3 2" xfId="284" xr:uid="{55C773D2-A570-4591-806E-F28B29CBA5BF}"/>
    <cellStyle name="通貨 2 2 2 4" xfId="252" xr:uid="{AC6F6AF2-0C77-4CED-B78A-1948CFE14798}"/>
    <cellStyle name="通貨 2 2 3" xfId="150" xr:uid="{BEC17947-210B-4FBF-BC42-DD0C1E0A172A}"/>
    <cellStyle name="通貨 2 2 3 2" xfId="219" xr:uid="{19B9AAFF-CCE9-4997-9DE3-BA38D9BF9856}"/>
    <cellStyle name="通貨 2 2 3 2 2" xfId="286" xr:uid="{38D1695F-4A97-4B2E-A41D-DEA67552677F}"/>
    <cellStyle name="通貨 2 2 3 3" xfId="254" xr:uid="{D8C7936C-900F-413F-8830-E62B15751698}"/>
    <cellStyle name="通貨 2 2 4" xfId="190" xr:uid="{03D03E04-4BFB-4A4A-B0C1-177249412241}"/>
    <cellStyle name="通貨 2 2 4 2" xfId="236" xr:uid="{64958598-08BF-47AA-AFCA-A27E1C62C10F}"/>
    <cellStyle name="通貨 2 2 4 2 2" xfId="301" xr:uid="{3AAE13CB-A44A-4765-A9AA-8CB9491F0A21}"/>
    <cellStyle name="通貨 2 2 4 3" xfId="269" xr:uid="{427A68AD-2018-4E2C-8913-43F09F7FB8F7}"/>
    <cellStyle name="通貨 2 2 5" xfId="216" xr:uid="{D21C4EB6-F2CB-4416-A63E-83C3E5327592}"/>
    <cellStyle name="通貨 2 2 5 2" xfId="283" xr:uid="{A6BFFB26-E5A0-493B-BBCF-59500E32D302}"/>
    <cellStyle name="通貨 2 2 6" xfId="251" xr:uid="{A5088688-80C7-471A-865B-10CB9B9A892D}"/>
    <cellStyle name="通貨 2 3" xfId="151" xr:uid="{AA07A0E1-AE62-4408-9458-EDB98254735C}"/>
    <cellStyle name="通貨 2 3 2" xfId="152" xr:uid="{5EF965AC-38A7-4F0F-AEA0-EB3F26A223F8}"/>
    <cellStyle name="通貨 2 3 2 2" xfId="153" xr:uid="{1175914C-5EAC-4232-B87D-1A7879316A59}"/>
    <cellStyle name="通貨 2 3 2 2 2" xfId="222" xr:uid="{5C67EA47-69B0-4BCF-98F5-3E6F6C2B9DB3}"/>
    <cellStyle name="通貨 2 3 2 2 2 2" xfId="289" xr:uid="{E7CAB4AE-64E5-454A-B350-A6C2187EB32B}"/>
    <cellStyle name="通貨 2 3 2 2 3" xfId="257" xr:uid="{858BECBA-8296-4A12-8EA1-07A0B32DBB2B}"/>
    <cellStyle name="通貨 2 3 2 3" xfId="221" xr:uid="{9A9D1077-DF72-4CBA-97B7-7D456101E0D7}"/>
    <cellStyle name="通貨 2 3 2 3 2" xfId="288" xr:uid="{B630AFC3-BA9E-4898-8080-D380DAAB8B9B}"/>
    <cellStyle name="通貨 2 3 2 4" xfId="256" xr:uid="{3218750A-36E8-4459-AE13-207D8871E95D}"/>
    <cellStyle name="通貨 2 3 3" xfId="154" xr:uid="{2C2EC3CF-A338-481C-97B5-43324509D590}"/>
    <cellStyle name="通貨 2 3 3 2" xfId="223" xr:uid="{02C6D2CD-84B7-4B76-AB32-B1A17B285D3E}"/>
    <cellStyle name="通貨 2 3 3 2 2" xfId="290" xr:uid="{D0741304-1C0B-4F9F-BFDB-3CFF518B087A}"/>
    <cellStyle name="通貨 2 3 3 3" xfId="258" xr:uid="{F7A4572B-35AB-4FB6-A204-6647150DFE71}"/>
    <cellStyle name="通貨 2 3 4" xfId="191" xr:uid="{51C6DA2D-529F-4C9A-BBC7-24B3DAEC3529}"/>
    <cellStyle name="通貨 2 3 4 2" xfId="237" xr:uid="{B514C2FA-9B54-483D-9799-BDC339167C6F}"/>
    <cellStyle name="通貨 2 3 4 2 2" xfId="302" xr:uid="{8C817CF5-F88D-4B2B-8F4E-3B5CA35B4604}"/>
    <cellStyle name="通貨 2 3 4 3" xfId="270" xr:uid="{0FB34D00-B903-4251-98A9-D10F790BF644}"/>
    <cellStyle name="通貨 2 3 5" xfId="220" xr:uid="{2E670D5D-79EF-44A9-8F6D-1FD654F45E18}"/>
    <cellStyle name="通貨 2 3 5 2" xfId="287" xr:uid="{584AA318-3AD4-4D81-B0C1-DD5EF2B84CB6}"/>
    <cellStyle name="通貨 2 3 6" xfId="255" xr:uid="{5793D6A2-F205-4C87-9562-3ED73CBD05FF}"/>
    <cellStyle name="通貨 2 4" xfId="155" xr:uid="{C672B23A-6C20-4514-9585-DCEE8CB4FCA7}"/>
    <cellStyle name="通貨 2 4 2" xfId="156" xr:uid="{81C28D99-FFF8-4EC3-A095-56842BDB4D98}"/>
    <cellStyle name="通貨 2 4 2 2" xfId="157" xr:uid="{93735ABB-E5C1-48F2-9ADE-8CAB1115B483}"/>
    <cellStyle name="通貨 2 4 2 2 2" xfId="226" xr:uid="{AD64A99A-0ACD-4A2C-AA92-C9363DA5F1EA}"/>
    <cellStyle name="通貨 2 4 2 2 2 2" xfId="293" xr:uid="{61ACE8AD-18CA-4F38-9279-64A57595BBFA}"/>
    <cellStyle name="通貨 2 4 2 2 3" xfId="261" xr:uid="{00553C6D-83D5-40C2-8F08-CF65FDDE487D}"/>
    <cellStyle name="通貨 2 4 2 3" xfId="225" xr:uid="{D17A438A-FC47-4C2B-84CC-0FF15CC9DA6C}"/>
    <cellStyle name="通貨 2 4 2 3 2" xfId="292" xr:uid="{40C3A66D-D07E-4595-A968-1C8A652A95BB}"/>
    <cellStyle name="通貨 2 4 2 4" xfId="260" xr:uid="{ED3657C8-A2B5-466C-8945-C3718CC96D89}"/>
    <cellStyle name="通貨 2 4 3" xfId="158" xr:uid="{FEF1DDD6-7B39-41B2-9C3F-DE696AA43430}"/>
    <cellStyle name="通貨 2 4 3 2" xfId="227" xr:uid="{943C325C-C19F-4701-A267-8ABC8692E3CA}"/>
    <cellStyle name="通貨 2 4 3 2 2" xfId="294" xr:uid="{35E0ECF0-D04F-4B8A-9BB6-387EE3C2BD40}"/>
    <cellStyle name="通貨 2 4 3 3" xfId="262" xr:uid="{7BC7A8A4-ECBE-477D-A4BA-6CDC34F2A097}"/>
    <cellStyle name="通貨 2 4 4" xfId="192" xr:uid="{67715F5D-B8D6-40D7-A30E-A285ABC8FFC8}"/>
    <cellStyle name="通貨 2 4 4 2" xfId="238" xr:uid="{A6FAF88C-1625-4DD9-9F37-1B197F843A23}"/>
    <cellStyle name="通貨 2 4 4 2 2" xfId="303" xr:uid="{F2D7C183-F828-4714-8280-E41A9CAA812C}"/>
    <cellStyle name="通貨 2 4 4 3" xfId="271" xr:uid="{E14A909C-CBED-4FF7-81A9-E4A3B4F4351B}"/>
    <cellStyle name="通貨 2 4 5" xfId="224" xr:uid="{E34520BC-2C37-4147-AB59-D5CF867A223F}"/>
    <cellStyle name="通貨 2 4 5 2" xfId="291" xr:uid="{A58A8C92-BA54-4765-842C-717F0AB62813}"/>
    <cellStyle name="通貨 2 4 6" xfId="259" xr:uid="{E230EB2C-EB63-4AF5-AD9E-2C66ECCE8CAE}"/>
    <cellStyle name="通貨 2 5" xfId="159" xr:uid="{0213399B-7E92-48DB-8054-778CE87B6C6D}"/>
    <cellStyle name="通貨 2 5 2" xfId="160" xr:uid="{261CA2F5-8543-45B6-9AF8-9DF51302C3DC}"/>
    <cellStyle name="通貨 2 5 2 2" xfId="229" xr:uid="{A6C26F14-9F5E-4C48-B3B9-44F0A425FCEE}"/>
    <cellStyle name="通貨 2 5 2 2 2" xfId="296" xr:uid="{7762E53B-00A6-40C6-ADFE-321239D89997}"/>
    <cellStyle name="通貨 2 5 2 3" xfId="264" xr:uid="{A21D497A-82FE-4384-89ED-44AD63FAA860}"/>
    <cellStyle name="通貨 2 5 3" xfId="228" xr:uid="{AE170D21-6C46-44E3-8585-2D1CD73F88ED}"/>
    <cellStyle name="通貨 2 5 3 2" xfId="295" xr:uid="{97A40C58-4A82-4DA9-87B6-980B864AED66}"/>
    <cellStyle name="通貨 2 5 4" xfId="263" xr:uid="{EC90FD5B-6C01-4294-AD11-2631AEC91110}"/>
    <cellStyle name="通貨 2 6" xfId="161" xr:uid="{BD28095B-5C8C-4074-8D9B-495F07C1A9C4}"/>
    <cellStyle name="通貨 2 6 2" xfId="230" xr:uid="{1C57C230-3D9A-4E0F-B57A-007BD678F060}"/>
    <cellStyle name="通貨 2 6 2 2" xfId="297" xr:uid="{D5509B86-D2CF-435E-9C0F-F8A51724B9EC}"/>
    <cellStyle name="通貨 2 6 3" xfId="265" xr:uid="{8FBEA263-56FC-42F3-98CB-FD5AA28B98D9}"/>
    <cellStyle name="通貨 2 7" xfId="189" xr:uid="{72508F11-8A63-469A-9E24-8F2EDF8F3EDF}"/>
    <cellStyle name="通貨 2 7 2" xfId="235" xr:uid="{D7818E65-2A7C-405C-9FB7-9E6244F6A28E}"/>
    <cellStyle name="通貨 2 7 2 2" xfId="300" xr:uid="{F65A5291-25E2-4AF2-B66D-2BF8E904F86A}"/>
    <cellStyle name="通貨 2 7 3" xfId="268" xr:uid="{AF9E022D-FB83-4F76-B6B7-FC658EA170D3}"/>
    <cellStyle name="通貨 2 8" xfId="146" xr:uid="{62CBE080-54A2-48D7-B690-5992EE5AF188}"/>
    <cellStyle name="通貨 2 8 2" xfId="215" xr:uid="{6A9C6209-DFBA-470A-B1AE-1E66D9D04F52}"/>
    <cellStyle name="通貨 2 8 2 2" xfId="282" xr:uid="{0511CB96-ABCF-43F1-81E6-C66E760ABD5D}"/>
    <cellStyle name="通貨 2 8 3" xfId="250" xr:uid="{CE2B05D6-7A35-4582-A9FA-0D5E38F8AAC6}"/>
    <cellStyle name="通貨 2 9" xfId="193" xr:uid="{2B393FDB-C629-48C2-ACD7-F0D2C3466EDD}"/>
    <cellStyle name="通貨 2 9 2" xfId="239" xr:uid="{AA128A64-22EC-4B85-AD78-2392BD93E209}"/>
    <cellStyle name="通貨 2 9 2 2" xfId="304" xr:uid="{0E4F9A4B-C2A7-485A-BE8E-DE903B7941A0}"/>
    <cellStyle name="通貨 2 9 3" xfId="272" xr:uid="{BE7F5787-F663-423E-80FA-186864905064}"/>
    <cellStyle name="通貨 2_結果報告ﾏｽﾀｰ" xfId="162" xr:uid="{0C03F255-6CE3-4616-B51D-E9A11B87B569}"/>
    <cellStyle name="入力 2" xfId="163" xr:uid="{96429D44-E939-4CA7-B844-7E2898FCE1C6}"/>
    <cellStyle name="入力 2 2" xfId="231" xr:uid="{75F5B136-116F-4DD2-82D2-1319ED4EA61F}"/>
    <cellStyle name="入力 3" xfId="164" xr:uid="{CC9B23AD-EC5F-492D-9967-0870BE0D42F3}"/>
    <cellStyle name="入力 3 2" xfId="232" xr:uid="{55C311FF-EF23-4835-932D-05888F5204C4}"/>
    <cellStyle name="標準" xfId="0" builtinId="0"/>
    <cellStyle name="標準 10" xfId="165" xr:uid="{2AB63202-19E7-4BAC-8424-611730D8B477}"/>
    <cellStyle name="標準 11" xfId="21" xr:uid="{FC496A9C-7146-4791-8656-5AA8BECC37A4}"/>
    <cellStyle name="標準 11 2" xfId="22" xr:uid="{39E98285-5952-43D4-8781-C29C0123AF5F}"/>
    <cellStyle name="標準 11 3" xfId="186" xr:uid="{E6D96E4D-983C-48D8-B638-75BE5186ECE3}"/>
    <cellStyle name="標準 11 3 2" xfId="233" xr:uid="{91561529-2F0B-4EE4-82C8-82E59A216057}"/>
    <cellStyle name="標準 11 3 2 2" xfId="298" xr:uid="{7D19625B-E587-4DA8-9E5B-5152705CFB86}"/>
    <cellStyle name="標準 11 3 3" xfId="266" xr:uid="{7E3B7736-363C-47A7-8E1F-BF064A8B77F0}"/>
    <cellStyle name="標準 12" xfId="188" xr:uid="{FCFC3615-20B0-4810-AEC4-EBABA443438F}"/>
    <cellStyle name="標準 12 2" xfId="234" xr:uid="{D86804FE-4355-4F41-B55B-EE769CC4F67D}"/>
    <cellStyle name="標準 12 2 2" xfId="299" xr:uid="{CF2708D5-7B81-469F-9651-0B95E66833F5}"/>
    <cellStyle name="標準 12 3" xfId="267" xr:uid="{F7629A4F-C467-4867-BD3A-F3BF87608E83}"/>
    <cellStyle name="標準 13" xfId="196" xr:uid="{646BC913-A9A5-46E7-87EC-5FDB92DC0664}"/>
    <cellStyle name="標準 13 2" xfId="197" xr:uid="{053D52C2-670B-4C8D-B913-D5B028F77536}"/>
    <cellStyle name="標準 13 2 2" xfId="243" xr:uid="{4C076399-ED3F-48C9-9C65-AE134BF2B2FA}"/>
    <cellStyle name="標準 13 2 2 2" xfId="308" xr:uid="{CDE77572-1F57-443C-B711-6F3B8DB8E0B4}"/>
    <cellStyle name="標準 13 2 3" xfId="276" xr:uid="{864BF528-9C2C-4BDB-A093-7D078E940CBD}"/>
    <cellStyle name="標準 13 3" xfId="242" xr:uid="{C6690A69-83C7-4414-9B1A-4B177A8C5D86}"/>
    <cellStyle name="標準 13 3 2" xfId="307" xr:uid="{A4C329F6-E6A0-45F1-B7F8-855085469FE9}"/>
    <cellStyle name="標準 13 4" xfId="275" xr:uid="{1A868736-2245-4CAE-BB14-DCB3AF69F0FA}"/>
    <cellStyle name="標準 14" xfId="198" xr:uid="{58999102-2D79-4CFC-84B4-ABD811D74C44}"/>
    <cellStyle name="標準 14 2" xfId="244" xr:uid="{1102CAA9-C544-44C2-9952-16A92A722636}"/>
    <cellStyle name="標準 14 2 2" xfId="309" xr:uid="{4861044F-4491-427E-8376-0FFC235DC2DD}"/>
    <cellStyle name="標準 14 3" xfId="277" xr:uid="{5F02CA2A-FBBB-48C3-8C05-0E413EABD4C3}"/>
    <cellStyle name="標準 14 4" xfId="321" xr:uid="{ED4EB7F0-81EF-4EB5-B7FE-C36051F425CF}"/>
    <cellStyle name="標準 14 4 2" xfId="324" xr:uid="{F8FE5860-E295-4086-B3A3-65ABC4CA6805}"/>
    <cellStyle name="標準 14 4 2 2" xfId="326" xr:uid="{EB82482B-FDAB-43C5-8F0F-50DD5A77DD49}"/>
    <cellStyle name="標準 15" xfId="200" xr:uid="{C9AF2E85-0796-4C18-8A39-C9C1334D10F6}"/>
    <cellStyle name="標準 15 2" xfId="245" xr:uid="{131D1FF0-35FF-4834-B3EF-E22410CBA111}"/>
    <cellStyle name="標準 15 2 2" xfId="310" xr:uid="{1BB80B80-0F3F-4B06-A1CC-C4EECD998134}"/>
    <cellStyle name="標準 15 3" xfId="278" xr:uid="{C1704FC7-4D5A-46CE-96EE-68C9BAE2BF88}"/>
    <cellStyle name="標準 16" xfId="202" xr:uid="{B0D9004C-1F73-41AC-B86A-8AC9DD5FED44}"/>
    <cellStyle name="標準 16 2" xfId="246" xr:uid="{CA7BFACA-B4B5-484E-93F3-314FF3201F80}"/>
    <cellStyle name="標準 16 2 2" xfId="311" xr:uid="{310A0A6B-76F3-4E39-83E1-0855595A37C5}"/>
    <cellStyle name="標準 16 3" xfId="279" xr:uid="{40F38A20-BC32-4686-900A-E36C9560BF8D}"/>
    <cellStyle name="標準 17" xfId="247" xr:uid="{27F1A546-1269-4CA4-8912-832C2535FC25}"/>
    <cellStyle name="標準 18" xfId="10" xr:uid="{BD55837C-7FA5-4867-87EC-B8D44E474235}"/>
    <cellStyle name="標準 18 2" xfId="325" xr:uid="{293F7F6C-03A0-4550-991C-353A52F71026}"/>
    <cellStyle name="標準 2" xfId="7" xr:uid="{3DC2B95F-74AA-4F24-9D69-F4FCB7BD150F}"/>
    <cellStyle name="標準 2 2" xfId="166" xr:uid="{8EC0BB99-DBFD-40FA-80D2-1F5D8612A0AC}"/>
    <cellStyle name="標準 2 2 2" xfId="15" xr:uid="{F401ACC6-4814-48B7-8246-83D29D3523B9}"/>
    <cellStyle name="標準 2 2 2 2" xfId="199" xr:uid="{6C59882F-A463-4C4A-B959-9DB32EC30AA7}"/>
    <cellStyle name="標準 2 2 3" xfId="17" xr:uid="{74F8CD39-837C-4801-9B83-4666C9C682E6}"/>
    <cellStyle name="標準 2 2 4" xfId="322" xr:uid="{E858E20A-524F-4012-BF3D-22490A9AAF52}"/>
    <cellStyle name="標準 2 3" xfId="167" xr:uid="{C2D92CE2-D907-4754-8E90-23A952833BA4}"/>
    <cellStyle name="標準 2 4" xfId="168" xr:uid="{447C2C93-48BE-4E4B-8625-789C799459CB}"/>
    <cellStyle name="標準 2 5" xfId="169" xr:uid="{95916050-7097-4198-AE7C-EBAED9389F5B}"/>
    <cellStyle name="標準 2_〈提出用〉2017年度第5回シニア委員会･Ｓ･リーグ委員会会議資料" xfId="170" xr:uid="{514F72BF-308D-43B5-A6EE-6DB02E3B378C}"/>
    <cellStyle name="標準 3" xfId="19" xr:uid="{50CA8F1C-3EDB-4C1B-9D05-6A09945CFED7}"/>
    <cellStyle name="標準 3 2" xfId="172" xr:uid="{0B801FEA-0975-4155-933D-B2E79AA6CF74}"/>
    <cellStyle name="標準 3 3" xfId="171" xr:uid="{46D6807A-142E-4472-97A8-06307AFE62A3}"/>
    <cellStyle name="標準 3 4" xfId="195" xr:uid="{57D2BB6F-ADC0-49CC-A10E-540026718191}"/>
    <cellStyle name="標準 3 4 2" xfId="241" xr:uid="{D51EDA88-09CA-4964-871A-A8916F6E0E57}"/>
    <cellStyle name="標準 3 4 2 2" xfId="306" xr:uid="{05492B95-3123-4822-B331-2165749D7626}"/>
    <cellStyle name="標準 3 4 3" xfId="274" xr:uid="{54FC80D1-25AC-4E6D-9397-583943921371}"/>
    <cellStyle name="標準 3 5" xfId="201" xr:uid="{2E6DE165-35FE-4F5C-A70D-30DF80E1B8E9}"/>
    <cellStyle name="標準 3 6" xfId="204" xr:uid="{9E9D1832-9090-4F93-BB5B-9C2398997B4B}"/>
    <cellStyle name="標準 3 6 2" xfId="281" xr:uid="{D24CD8CF-35CE-4C03-85CA-6191E56C86C3}"/>
    <cellStyle name="標準 3 7" xfId="249" xr:uid="{1DC9AB6B-CBA9-4ED5-91A3-78E26473DDCD}"/>
    <cellStyle name="標準 3_１８徴罰一覧表" xfId="173" xr:uid="{F105D477-2CFA-402F-B80D-9F803D6EBD27}"/>
    <cellStyle name="標準 4" xfId="6" xr:uid="{B249D0A0-BF90-47B0-ABB0-8F774670CF3F}"/>
    <cellStyle name="標準 4 2" xfId="175" xr:uid="{0630E593-C315-4335-B784-41146AACF9B9}"/>
    <cellStyle name="標準 4 2 2" xfId="315" xr:uid="{AEAC82AE-8E01-4D4D-A427-3F0DFF00D8EF}"/>
    <cellStyle name="標準 4 2 3" xfId="317" xr:uid="{FE84B048-D540-4DB1-8E07-173E97202B47}"/>
    <cellStyle name="標準 4 3" xfId="174" xr:uid="{6A4C23E5-E098-4B2A-9796-B16D0F81B035}"/>
    <cellStyle name="標準 4 4" xfId="314" xr:uid="{13BE568A-3497-4B45-96BE-5FF4A2DA8F5F}"/>
    <cellStyle name="標準 4 4 2" xfId="316" xr:uid="{05FEF781-9360-4CDD-A6CD-F32EF888AF7D}"/>
    <cellStyle name="標準 4 4 3" xfId="318" xr:uid="{17427B79-784F-4F2C-9BB2-D197868DFFAE}"/>
    <cellStyle name="標準 4_0624個人記録一覧" xfId="176" xr:uid="{0C7B39FF-FF5B-4038-AE6A-52705E83C4F7}"/>
    <cellStyle name="標準 5" xfId="177" xr:uid="{1C5F7630-EE3C-4F86-B927-2E76573FA66D}"/>
    <cellStyle name="標準 6" xfId="178" xr:uid="{19A0266B-5D3E-4D55-8FF2-10B47F228F0B}"/>
    <cellStyle name="標準 7" xfId="179" xr:uid="{412593B4-5735-4AA2-BE78-011BFC995617}"/>
    <cellStyle name="標準 8" xfId="180" xr:uid="{72CA730C-0DAB-4296-82AA-3BE6FC60CC39}"/>
    <cellStyle name="標準 9" xfId="18" xr:uid="{C02107F5-85E0-4F64-9228-5FFC34249AB7}"/>
    <cellStyle name="標準 9 2" xfId="181" xr:uid="{420F3C53-0FAD-4FBD-A522-2AF1C387C9F9}"/>
    <cellStyle name="標準 9 3" xfId="313" xr:uid="{FECB3276-D986-4B61-8E0D-92728947776A}"/>
    <cellStyle name="標準_06シニアリーグスケジュール予定表" xfId="9" xr:uid="{FEE25739-7A08-4046-98BB-D4A73323101D}"/>
    <cellStyle name="標準_１８年リーグスケジュール・結果" xfId="2" xr:uid="{00000000-0005-0000-0000-000002000000}"/>
    <cellStyle name="標準_コヒ_ーコヒ ー審判・本部役割 資料⑥－１・２_修正 2" xfId="327" xr:uid="{C11F33A1-172B-44B8-87FC-CCA27B2B9962}"/>
    <cellStyle name="標準_修正番０８年度シニアリーグ要綱" xfId="1" xr:uid="{00000000-0005-0000-0000-000001000000}"/>
    <cellStyle name="普通" xfId="182" xr:uid="{4F2AA998-DB0F-4F79-B5D9-03F6890BF14B}"/>
    <cellStyle name="未定義" xfId="183" xr:uid="{EB1D0ADB-C0EF-4045-A044-94F9AE7A987F}"/>
    <cellStyle name="良い 2" xfId="184" xr:uid="{3B75737B-CF55-4C18-8712-1C9314C99F76}"/>
    <cellStyle name="良い 3" xfId="185" xr:uid="{8B16D04E-2FB5-4CC9-9733-C0109F88E439}"/>
  </cellStyles>
  <dxfs count="39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99CC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39783\Downloads\&#12304;&#26368;&#26032;&#12305;&#32080;&#26524;&#22577;&#21578;&#26360;&#39006;&#12510;&#12473;&#12479;&#12540;%202025.05.08&#26356;&#26032;&#29256;%20(1).xlsx" TargetMode="External"/><Relationship Id="rId1" Type="http://schemas.openxmlformats.org/officeDocument/2006/relationships/externalLinkPath" Target="file:///C:\Users\s39783\Downloads\&#12304;&#26368;&#26032;&#12305;&#32080;&#26524;&#22577;&#21578;&#26360;&#39006;&#12510;&#12473;&#12479;&#12540;%202025.05.08&#26356;&#26032;&#29256;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2304;&#65297;&#12288;&#12476;&#12483;&#12488;&#12456;&#12540;&#12508;&#12540;&#12523;&#12497;&#12540;&#12463;&#65288;&#26087;&#31216;&#65306;&#33256;&#28023;&#29699;&#22580;&#6528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貼付け"/>
      <sheetName val="①マスター"/>
      <sheetName val="②結果記録表"/>
      <sheetName val="②結果記録表(7試合用）"/>
      <sheetName val="③審判報告書"/>
      <sheetName val="④25-26記録係アドレス一覧"/>
      <sheetName val="⑤本部チェックシートMC・第4の審判役割 (25年)"/>
      <sheetName val="⑥スポレクBグランド運用"/>
      <sheetName val="⑦熱中症対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１　ゼットエーボールパーク（旧称：臨海球場）"/>
      <sheetName val="【１　ゼットエーボールパーク（旧称"/>
      <sheetName val="臨海球場）"/>
      <sheetName val="Sheet3"/>
      <sheetName val="【１　ゼットエーボールパーク（旧称_臨海球場）"/>
      <sheetName val="リスト"/>
      <sheetName val="Sheet1"/>
      <sheetName val="【１　ゼットエーボールパーク（旧称:臨海球場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s.uramoto@jcom.home.ne.jp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mailto:stakada01@gmail.com" TargetMode="External"/><Relationship Id="rId1" Type="http://schemas.openxmlformats.org/officeDocument/2006/relationships/hyperlink" Target="mailto:mizu0405@docomo.ne.jp" TargetMode="External"/><Relationship Id="rId6" Type="http://schemas.openxmlformats.org/officeDocument/2006/relationships/hyperlink" Target="mailto:ka36inoue1014@gmail.com" TargetMode="External"/><Relationship Id="rId5" Type="http://schemas.openxmlformats.org/officeDocument/2006/relationships/hyperlink" Target="mailto:ka36-tinoue1014@fol.hi-ho.ne.jp" TargetMode="External"/><Relationship Id="rId4" Type="http://schemas.openxmlformats.org/officeDocument/2006/relationships/hyperlink" Target="mailto:satoru.uramoto@gmail.com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DE1DA7-E1F0-4B15-ADDE-113D126381D6}">
  <dimension ref="A1:Z111"/>
  <sheetViews>
    <sheetView tabSelected="1" zoomScale="85" zoomScaleNormal="85" workbookViewId="0">
      <selection activeCell="M19" sqref="M19"/>
    </sheetView>
  </sheetViews>
  <sheetFormatPr defaultColWidth="8.88671875" defaultRowHeight="14.4"/>
  <cols>
    <col min="1" max="1" width="8.88671875" style="61"/>
    <col min="2" max="2" width="9.6640625" style="61" bestFit="1" customWidth="1"/>
    <col min="3" max="13" width="8.88671875" style="61"/>
    <col min="14" max="14" width="10" style="61" bestFit="1" customWidth="1"/>
    <col min="15" max="21" width="8.88671875" style="61"/>
    <col min="22" max="22" width="12.33203125" style="61" bestFit="1" customWidth="1"/>
    <col min="23" max="16384" width="8.88671875" style="61"/>
  </cols>
  <sheetData>
    <row r="1" spans="1:26" s="52" customFormat="1" ht="16.2" customHeight="1">
      <c r="A1" s="91"/>
      <c r="B1" s="92"/>
      <c r="C1" s="93"/>
      <c r="D1" s="162"/>
      <c r="E1" s="163"/>
      <c r="F1" s="164"/>
      <c r="G1" s="165"/>
      <c r="H1" s="164"/>
      <c r="I1" s="165"/>
      <c r="J1" s="164"/>
      <c r="K1" s="165"/>
      <c r="L1" s="164"/>
      <c r="M1" s="165"/>
      <c r="N1" s="160"/>
      <c r="O1" s="161"/>
      <c r="P1" s="160"/>
      <c r="Q1" s="161"/>
      <c r="R1" s="94"/>
      <c r="S1" s="95"/>
      <c r="T1" s="96"/>
      <c r="U1" s="97"/>
      <c r="V1" s="123"/>
      <c r="W1" s="51"/>
      <c r="Y1" s="53"/>
      <c r="Z1" s="53"/>
    </row>
    <row r="2" spans="1:26" s="52" customFormat="1" ht="16.2" customHeight="1">
      <c r="A2" s="91"/>
      <c r="B2" s="98"/>
      <c r="C2" s="99"/>
      <c r="D2" s="100"/>
      <c r="E2" s="101"/>
      <c r="F2" s="100"/>
      <c r="G2" s="101"/>
      <c r="H2" s="100"/>
      <c r="I2" s="101"/>
      <c r="J2" s="100"/>
      <c r="K2" s="101"/>
      <c r="L2" s="100"/>
      <c r="M2" s="101"/>
      <c r="N2" s="100"/>
      <c r="O2" s="101"/>
      <c r="P2" s="100"/>
      <c r="Q2" s="101"/>
      <c r="R2" s="102"/>
      <c r="S2" s="103"/>
      <c r="T2" s="104"/>
      <c r="U2" s="105"/>
      <c r="V2" s="123"/>
      <c r="W2" s="51"/>
      <c r="Y2" s="53"/>
      <c r="Z2" s="53"/>
    </row>
    <row r="3" spans="1:26" s="52" customFormat="1" ht="16.2" customHeight="1">
      <c r="A3" s="106"/>
      <c r="B3" s="107"/>
      <c r="C3" s="124"/>
      <c r="D3" s="108"/>
      <c r="E3" s="109"/>
      <c r="F3" s="110"/>
      <c r="G3" s="109"/>
      <c r="H3" s="108"/>
      <c r="I3" s="109"/>
      <c r="J3" s="108"/>
      <c r="K3" s="109"/>
      <c r="L3" s="108"/>
      <c r="M3" s="111"/>
      <c r="N3" s="110"/>
      <c r="O3" s="112"/>
      <c r="P3" s="110"/>
      <c r="Q3" s="112"/>
      <c r="R3" s="113"/>
      <c r="S3" s="114"/>
      <c r="T3" s="115"/>
      <c r="U3" s="116"/>
      <c r="V3" s="123"/>
      <c r="W3" s="51"/>
      <c r="Y3" s="53"/>
      <c r="Z3" s="53"/>
    </row>
    <row r="4" spans="1:26" s="52" customFormat="1" ht="16.2" customHeight="1">
      <c r="A4" s="117"/>
      <c r="B4" s="118"/>
      <c r="C4" s="119"/>
      <c r="D4" s="166"/>
      <c r="E4" s="167"/>
      <c r="F4" s="166"/>
      <c r="G4" s="167"/>
      <c r="H4" s="166"/>
      <c r="I4" s="167"/>
      <c r="J4" s="166"/>
      <c r="K4" s="167"/>
      <c r="L4" s="166"/>
      <c r="M4" s="167"/>
      <c r="N4" s="158"/>
      <c r="O4" s="159"/>
      <c r="P4" s="158"/>
      <c r="Q4" s="159"/>
      <c r="R4" s="120"/>
      <c r="S4" s="121"/>
      <c r="T4" s="96"/>
      <c r="U4" s="122"/>
      <c r="V4" s="125"/>
      <c r="W4" s="51"/>
      <c r="Y4" s="53"/>
      <c r="Z4" s="53"/>
    </row>
    <row r="6" spans="1:26" ht="27">
      <c r="A6" s="75" t="s">
        <v>126</v>
      </c>
    </row>
    <row r="7" spans="1:26" ht="27">
      <c r="A7" s="75"/>
      <c r="L7" s="69"/>
      <c r="M7" s="68"/>
      <c r="P7" s="68"/>
    </row>
    <row r="8" spans="1:26" ht="27">
      <c r="A8" s="75" t="s">
        <v>125</v>
      </c>
      <c r="L8" s="69"/>
    </row>
    <row r="9" spans="1:26">
      <c r="L9" s="69"/>
      <c r="M9" s="61" t="s">
        <v>151</v>
      </c>
      <c r="V9" s="61" t="s">
        <v>190</v>
      </c>
      <c r="W9" s="61" t="s">
        <v>191</v>
      </c>
    </row>
    <row r="10" spans="1:26">
      <c r="B10" s="66" t="s">
        <v>122</v>
      </c>
      <c r="C10" s="66" t="s">
        <v>123</v>
      </c>
      <c r="L10" s="69"/>
      <c r="M10" s="61" t="s">
        <v>152</v>
      </c>
      <c r="O10" s="61" t="s">
        <v>153</v>
      </c>
      <c r="V10" s="61" t="s">
        <v>192</v>
      </c>
      <c r="W10" s="61" t="s">
        <v>191</v>
      </c>
    </row>
    <row r="11" spans="1:26">
      <c r="A11" s="66">
        <v>1</v>
      </c>
      <c r="B11" s="61" t="str">
        <f>IF(D2="","",D2)</f>
        <v/>
      </c>
      <c r="C11" s="61" t="str">
        <f>IF(E2="","",E2)</f>
        <v/>
      </c>
      <c r="D11" s="66">
        <v>1</v>
      </c>
      <c r="E11" s="61" t="str">
        <f t="shared" ref="E11:E17" si="0">B11</f>
        <v/>
      </c>
      <c r="F11" s="61" t="str">
        <f>B11</f>
        <v/>
      </c>
      <c r="H11" s="61" t="s">
        <v>156</v>
      </c>
      <c r="I11" s="61" t="s">
        <v>158</v>
      </c>
      <c r="L11" s="69"/>
      <c r="M11" s="61" t="s">
        <v>154</v>
      </c>
      <c r="O11" s="61" t="s">
        <v>155</v>
      </c>
      <c r="V11" s="61" t="s">
        <v>193</v>
      </c>
      <c r="W11" s="61" t="s">
        <v>191</v>
      </c>
    </row>
    <row r="12" spans="1:26">
      <c r="A12" s="66">
        <v>2</v>
      </c>
      <c r="B12" s="61" t="str">
        <f>IF(F2="","",F2)</f>
        <v/>
      </c>
      <c r="C12" s="61" t="str">
        <f>IF(G2="","",G2)</f>
        <v/>
      </c>
      <c r="D12" s="66">
        <v>2</v>
      </c>
      <c r="E12" s="61" t="str">
        <f t="shared" si="0"/>
        <v/>
      </c>
      <c r="F12" s="61" t="str">
        <f>C11</f>
        <v/>
      </c>
      <c r="H12" s="61" t="s">
        <v>157</v>
      </c>
      <c r="I12" s="61" t="s">
        <v>159</v>
      </c>
      <c r="L12" s="69"/>
      <c r="M12" s="61" t="s">
        <v>177</v>
      </c>
      <c r="O12" s="61" t="s">
        <v>178</v>
      </c>
      <c r="V12" s="61" t="s">
        <v>194</v>
      </c>
      <c r="W12" s="61" t="s">
        <v>191</v>
      </c>
    </row>
    <row r="13" spans="1:26">
      <c r="A13" s="66">
        <v>3</v>
      </c>
      <c r="B13" s="61" t="str">
        <f>IF(H2="","",H2)</f>
        <v/>
      </c>
      <c r="C13" s="61" t="str">
        <f>IF(I2="","",I2)</f>
        <v/>
      </c>
      <c r="D13" s="66">
        <v>3</v>
      </c>
      <c r="E13" s="61" t="str">
        <f t="shared" si="0"/>
        <v/>
      </c>
      <c r="F13" s="61" t="str">
        <f>B12</f>
        <v/>
      </c>
      <c r="L13" s="69"/>
      <c r="M13" s="61" t="s">
        <v>179</v>
      </c>
      <c r="O13" s="61" t="s">
        <v>180</v>
      </c>
      <c r="V13" s="61" t="s">
        <v>396</v>
      </c>
      <c r="W13" s="61" t="s">
        <v>191</v>
      </c>
    </row>
    <row r="14" spans="1:26">
      <c r="A14" s="66">
        <v>4</v>
      </c>
      <c r="B14" s="61" t="str">
        <f>IF(J2="","",J2)</f>
        <v/>
      </c>
      <c r="C14" s="61" t="str">
        <f>IF(K2="","",K2)</f>
        <v/>
      </c>
      <c r="D14" s="66">
        <v>4</v>
      </c>
      <c r="E14" s="61" t="str">
        <f t="shared" si="0"/>
        <v/>
      </c>
      <c r="F14" s="61" t="str">
        <f>C12</f>
        <v/>
      </c>
      <c r="L14" s="69"/>
      <c r="M14" s="61" t="s">
        <v>329</v>
      </c>
      <c r="O14" s="61" t="s">
        <v>381</v>
      </c>
      <c r="V14" s="61" t="s">
        <v>384</v>
      </c>
      <c r="W14" s="61" t="s">
        <v>191</v>
      </c>
    </row>
    <row r="15" spans="1:26">
      <c r="A15" s="66">
        <v>5</v>
      </c>
      <c r="B15" s="61" t="str">
        <f>IF(L2="","",L2)</f>
        <v/>
      </c>
      <c r="C15" s="61" t="str">
        <f>IF(M2="","",M2)</f>
        <v/>
      </c>
      <c r="D15" s="66">
        <v>5</v>
      </c>
      <c r="E15" s="61" t="str">
        <f t="shared" si="0"/>
        <v/>
      </c>
      <c r="F15" s="61" t="str">
        <f>B13</f>
        <v/>
      </c>
      <c r="L15" s="69"/>
      <c r="M15" s="61" t="s">
        <v>382</v>
      </c>
      <c r="O15" s="61" t="s">
        <v>383</v>
      </c>
      <c r="V15" s="61" t="s">
        <v>195</v>
      </c>
      <c r="W15" s="61" t="s">
        <v>191</v>
      </c>
    </row>
    <row r="16" spans="1:26">
      <c r="A16" s="66">
        <v>6</v>
      </c>
      <c r="B16" s="61" t="str">
        <f>IF(N2="","",N2)</f>
        <v/>
      </c>
      <c r="C16" s="61" t="str">
        <f>IF(O2="","",O2)</f>
        <v/>
      </c>
      <c r="D16" s="66">
        <v>6</v>
      </c>
      <c r="E16" s="61" t="str">
        <f t="shared" si="0"/>
        <v/>
      </c>
      <c r="F16" s="61" t="str">
        <f>C13</f>
        <v/>
      </c>
      <c r="L16" s="69"/>
      <c r="M16" s="61" t="s">
        <v>397</v>
      </c>
      <c r="O16" s="61" t="s">
        <v>398</v>
      </c>
      <c r="V16" s="61" t="s">
        <v>196</v>
      </c>
      <c r="W16" s="61" t="s">
        <v>191</v>
      </c>
    </row>
    <row r="17" spans="1:23">
      <c r="A17" s="66">
        <v>7</v>
      </c>
      <c r="B17" s="61" t="str">
        <f>IF(P2="","",P2)</f>
        <v/>
      </c>
      <c r="C17" s="61" t="str">
        <f>IF(Q2="","",Q2)</f>
        <v/>
      </c>
      <c r="D17" s="66">
        <v>7</v>
      </c>
      <c r="E17" s="61" t="str">
        <f t="shared" si="0"/>
        <v/>
      </c>
      <c r="F17" s="61" t="str">
        <f>B14</f>
        <v/>
      </c>
      <c r="L17" s="69"/>
      <c r="M17" s="61" t="s">
        <v>399</v>
      </c>
      <c r="V17" s="61" t="s">
        <v>197</v>
      </c>
      <c r="W17" s="61" t="s">
        <v>191</v>
      </c>
    </row>
    <row r="18" spans="1:23">
      <c r="D18" s="66">
        <v>8</v>
      </c>
      <c r="E18" s="61" t="str">
        <f t="shared" ref="E18:E24" si="1">C11</f>
        <v/>
      </c>
      <c r="F18" s="61" t="str">
        <f>C14</f>
        <v/>
      </c>
      <c r="L18" s="70"/>
      <c r="M18" s="61" t="s">
        <v>445</v>
      </c>
      <c r="V18" s="61" t="s">
        <v>393</v>
      </c>
      <c r="W18" s="61" t="s">
        <v>191</v>
      </c>
    </row>
    <row r="19" spans="1:23">
      <c r="D19" s="66">
        <v>9</v>
      </c>
      <c r="E19" s="61" t="str">
        <f t="shared" si="1"/>
        <v/>
      </c>
      <c r="F19" s="61" t="str">
        <f>B15</f>
        <v/>
      </c>
      <c r="V19" s="61" t="s">
        <v>198</v>
      </c>
      <c r="W19" s="61" t="s">
        <v>191</v>
      </c>
    </row>
    <row r="20" spans="1:23">
      <c r="D20" s="66">
        <v>10</v>
      </c>
      <c r="E20" s="61" t="str">
        <f t="shared" si="1"/>
        <v/>
      </c>
      <c r="F20" s="61" t="str">
        <f>C15</f>
        <v/>
      </c>
      <c r="V20" s="61" t="s">
        <v>199</v>
      </c>
      <c r="W20" s="61" t="s">
        <v>191</v>
      </c>
    </row>
    <row r="21" spans="1:23">
      <c r="D21" s="66">
        <v>11</v>
      </c>
      <c r="E21" s="61" t="str">
        <f t="shared" si="1"/>
        <v/>
      </c>
      <c r="F21" s="61" t="str">
        <f>B16</f>
        <v/>
      </c>
      <c r="V21" s="61" t="s">
        <v>200</v>
      </c>
      <c r="W21" s="61" t="s">
        <v>201</v>
      </c>
    </row>
    <row r="22" spans="1:23">
      <c r="D22" s="66">
        <v>12</v>
      </c>
      <c r="E22" s="61" t="str">
        <f t="shared" si="1"/>
        <v/>
      </c>
      <c r="F22" s="61" t="str">
        <f>C16</f>
        <v/>
      </c>
      <c r="V22" s="61" t="s">
        <v>392</v>
      </c>
      <c r="W22" s="61" t="s">
        <v>201</v>
      </c>
    </row>
    <row r="23" spans="1:23">
      <c r="D23" s="66">
        <v>13</v>
      </c>
      <c r="E23" s="61" t="str">
        <f t="shared" si="1"/>
        <v/>
      </c>
      <c r="F23" s="61" t="str">
        <f>B17</f>
        <v/>
      </c>
      <c r="V23" s="61" t="s">
        <v>202</v>
      </c>
      <c r="W23" s="61" t="s">
        <v>201</v>
      </c>
    </row>
    <row r="24" spans="1:23">
      <c r="D24" s="66">
        <v>14</v>
      </c>
      <c r="E24" s="61" t="str">
        <f t="shared" si="1"/>
        <v/>
      </c>
      <c r="F24" s="61" t="str">
        <f>C17</f>
        <v/>
      </c>
      <c r="V24" s="61" t="s">
        <v>203</v>
      </c>
      <c r="W24" s="61" t="s">
        <v>201</v>
      </c>
    </row>
    <row r="25" spans="1:23">
      <c r="A25" s="61" t="s">
        <v>169</v>
      </c>
      <c r="V25" s="61" t="s">
        <v>204</v>
      </c>
      <c r="W25" s="61" t="s">
        <v>201</v>
      </c>
    </row>
    <row r="26" spans="1:23">
      <c r="A26" s="66" t="s">
        <v>145</v>
      </c>
      <c r="B26" s="66" t="s">
        <v>150</v>
      </c>
      <c r="C26" s="66" t="s">
        <v>110</v>
      </c>
      <c r="D26" s="66" t="s">
        <v>146</v>
      </c>
      <c r="E26" s="66" t="s">
        <v>119</v>
      </c>
      <c r="F26" s="66" t="s">
        <v>105</v>
      </c>
      <c r="G26" s="66" t="s">
        <v>147</v>
      </c>
      <c r="H26" s="66" t="s">
        <v>149</v>
      </c>
      <c r="I26" s="66" t="s">
        <v>148</v>
      </c>
      <c r="J26" s="66" t="s">
        <v>124</v>
      </c>
      <c r="K26" s="61" t="s">
        <v>181</v>
      </c>
      <c r="L26" s="61" t="s">
        <v>161</v>
      </c>
      <c r="V26" s="61" t="s">
        <v>205</v>
      </c>
      <c r="W26" s="61" t="s">
        <v>201</v>
      </c>
    </row>
    <row r="27" spans="1:23">
      <c r="A27" s="72" t="str">
        <f>①マスター!A4</f>
        <v>①</v>
      </c>
      <c r="B27" s="61" t="str">
        <f t="shared" ref="B27:B30" si="2">G27&amp;J27</f>
        <v/>
      </c>
      <c r="C27" s="72" t="str">
        <f t="shared" ref="C27:C33" si="3">IF(B11="","",B$3)</f>
        <v/>
      </c>
      <c r="D27" s="61" t="str">
        <f t="shared" ref="D27:D33" si="4">IF(B11="","",B$4)</f>
        <v/>
      </c>
      <c r="E27" s="73" t="str">
        <f>IF(B11="","",D$1)</f>
        <v/>
      </c>
      <c r="F27" s="61" t="str">
        <f t="shared" ref="F27:F33" si="5">IF(B11="","",C$3)</f>
        <v/>
      </c>
      <c r="G27" s="65" t="str">
        <f t="shared" ref="G27:G33" si="6">B11</f>
        <v/>
      </c>
      <c r="H27" s="61" t="str">
        <f>③審判報告書!I9</f>
        <v/>
      </c>
      <c r="I27" s="61" t="str">
        <f>③審判報告書!M9</f>
        <v/>
      </c>
      <c r="J27" s="65" t="str">
        <f t="shared" ref="J27:J33" si="7">C11</f>
        <v/>
      </c>
      <c r="L27" s="61" t="str">
        <f>IF(G27="","",VLOOKUP(G27,V:W,2,FALSE))</f>
        <v/>
      </c>
      <c r="V27" s="61" t="s">
        <v>206</v>
      </c>
      <c r="W27" s="61" t="s">
        <v>201</v>
      </c>
    </row>
    <row r="28" spans="1:23">
      <c r="A28" s="61" t="str">
        <f>①マスター!A8</f>
        <v>②</v>
      </c>
      <c r="B28" s="61" t="str">
        <f t="shared" si="2"/>
        <v/>
      </c>
      <c r="C28" s="72" t="str">
        <f t="shared" si="3"/>
        <v/>
      </c>
      <c r="D28" s="61" t="str">
        <f t="shared" si="4"/>
        <v/>
      </c>
      <c r="E28" s="73" t="str">
        <f>IF(B12="","",F$1)</f>
        <v/>
      </c>
      <c r="F28" s="61" t="str">
        <f t="shared" si="5"/>
        <v/>
      </c>
      <c r="G28" s="65" t="str">
        <f t="shared" si="6"/>
        <v/>
      </c>
      <c r="H28" s="61" t="str">
        <f>③審判報告書!I11</f>
        <v/>
      </c>
      <c r="I28" s="61" t="str">
        <f>③審判報告書!M11</f>
        <v/>
      </c>
      <c r="J28" s="65" t="str">
        <f t="shared" si="7"/>
        <v/>
      </c>
      <c r="L28" s="61" t="str">
        <f t="shared" ref="L28:L33" si="8">IF(G28="","",VLOOKUP(G28,V:W,2,FALSE))</f>
        <v/>
      </c>
      <c r="V28" s="61" t="s">
        <v>207</v>
      </c>
      <c r="W28" s="61" t="s">
        <v>201</v>
      </c>
    </row>
    <row r="29" spans="1:23">
      <c r="A29" s="61" t="str">
        <f>①マスター!A12</f>
        <v>③</v>
      </c>
      <c r="B29" s="61" t="str">
        <f t="shared" si="2"/>
        <v/>
      </c>
      <c r="C29" s="72" t="str">
        <f t="shared" si="3"/>
        <v/>
      </c>
      <c r="D29" s="61" t="str">
        <f t="shared" si="4"/>
        <v/>
      </c>
      <c r="E29" s="73" t="str">
        <f>IF(B13="","",H$1)</f>
        <v/>
      </c>
      <c r="F29" s="61" t="str">
        <f t="shared" si="5"/>
        <v/>
      </c>
      <c r="G29" s="65" t="str">
        <f t="shared" si="6"/>
        <v/>
      </c>
      <c r="H29" s="61" t="str">
        <f>③審判報告書!I13</f>
        <v/>
      </c>
      <c r="I29" s="61" t="str">
        <f>③審判報告書!M13</f>
        <v/>
      </c>
      <c r="J29" s="65" t="str">
        <f t="shared" si="7"/>
        <v/>
      </c>
      <c r="L29" s="61" t="str">
        <f t="shared" si="8"/>
        <v/>
      </c>
      <c r="V29" s="61" t="s">
        <v>208</v>
      </c>
      <c r="W29" s="61" t="s">
        <v>201</v>
      </c>
    </row>
    <row r="30" spans="1:23">
      <c r="A30" s="61" t="str">
        <f>①マスター!A16</f>
        <v>④</v>
      </c>
      <c r="B30" s="61" t="str">
        <f t="shared" si="2"/>
        <v/>
      </c>
      <c r="C30" s="72" t="str">
        <f t="shared" si="3"/>
        <v/>
      </c>
      <c r="D30" s="61" t="str">
        <f t="shared" si="4"/>
        <v/>
      </c>
      <c r="E30" s="73" t="str">
        <f>IF(B14="","",J$1)</f>
        <v/>
      </c>
      <c r="F30" s="61" t="str">
        <f t="shared" si="5"/>
        <v/>
      </c>
      <c r="G30" s="65" t="str">
        <f t="shared" si="6"/>
        <v/>
      </c>
      <c r="H30" s="61" t="str">
        <f>③審判報告書!I15</f>
        <v/>
      </c>
      <c r="I30" s="61" t="str">
        <f>③審判報告書!M15</f>
        <v/>
      </c>
      <c r="J30" s="65" t="str">
        <f t="shared" si="7"/>
        <v/>
      </c>
      <c r="L30" s="61" t="str">
        <f t="shared" si="8"/>
        <v/>
      </c>
      <c r="V30" s="61" t="s">
        <v>209</v>
      </c>
      <c r="W30" s="61" t="s">
        <v>201</v>
      </c>
    </row>
    <row r="31" spans="1:23">
      <c r="A31" s="61" t="str">
        <f>①マスター!A20</f>
        <v>⑤</v>
      </c>
      <c r="B31" s="65" t="str">
        <f>G31&amp;J31</f>
        <v/>
      </c>
      <c r="C31" s="72" t="str">
        <f t="shared" si="3"/>
        <v/>
      </c>
      <c r="D31" s="61" t="str">
        <f t="shared" si="4"/>
        <v/>
      </c>
      <c r="E31" s="73" t="str">
        <f>IF(B15="","",L$1)</f>
        <v/>
      </c>
      <c r="F31" s="61" t="str">
        <f t="shared" si="5"/>
        <v/>
      </c>
      <c r="G31" s="65" t="str">
        <f t="shared" si="6"/>
        <v/>
      </c>
      <c r="H31" s="61" t="str">
        <f>③審判報告書!I17</f>
        <v/>
      </c>
      <c r="I31" s="61" t="str">
        <f>③審判報告書!M17</f>
        <v/>
      </c>
      <c r="J31" s="65" t="str">
        <f t="shared" si="7"/>
        <v/>
      </c>
      <c r="L31" s="61" t="str">
        <f t="shared" si="8"/>
        <v/>
      </c>
      <c r="V31" s="61" t="s">
        <v>210</v>
      </c>
      <c r="W31" s="61" t="s">
        <v>201</v>
      </c>
    </row>
    <row r="32" spans="1:23">
      <c r="A32" s="61" t="str">
        <f>①マスター!A24</f>
        <v>⑥</v>
      </c>
      <c r="B32" s="65" t="str">
        <f>G32&amp;J32</f>
        <v/>
      </c>
      <c r="C32" s="72" t="str">
        <f t="shared" si="3"/>
        <v/>
      </c>
      <c r="D32" s="61" t="str">
        <f t="shared" si="4"/>
        <v/>
      </c>
      <c r="E32" s="73" t="str">
        <f>IF(B16="","",N$1)</f>
        <v/>
      </c>
      <c r="F32" s="61" t="str">
        <f t="shared" si="5"/>
        <v/>
      </c>
      <c r="G32" s="65" t="str">
        <f t="shared" si="6"/>
        <v/>
      </c>
      <c r="H32" s="61" t="str">
        <f>③審判報告書!I19</f>
        <v/>
      </c>
      <c r="I32" s="61" t="str">
        <f>③審判報告書!M19</f>
        <v/>
      </c>
      <c r="J32" s="65" t="str">
        <f t="shared" si="7"/>
        <v/>
      </c>
      <c r="L32" s="61" t="str">
        <f t="shared" si="8"/>
        <v/>
      </c>
      <c r="V32" s="61" t="s">
        <v>211</v>
      </c>
      <c r="W32" s="61" t="s">
        <v>201</v>
      </c>
    </row>
    <row r="33" spans="1:23">
      <c r="A33" s="61" t="str">
        <f>①マスター!A28</f>
        <v>⑦</v>
      </c>
      <c r="B33" s="65" t="str">
        <f>G33&amp;J33</f>
        <v/>
      </c>
      <c r="C33" s="72" t="str">
        <f t="shared" si="3"/>
        <v/>
      </c>
      <c r="D33" s="61" t="str">
        <f t="shared" si="4"/>
        <v/>
      </c>
      <c r="E33" s="73" t="str">
        <f>IF(B17="","",P$1)</f>
        <v/>
      </c>
      <c r="F33" s="61" t="str">
        <f t="shared" si="5"/>
        <v/>
      </c>
      <c r="G33" s="65" t="str">
        <f t="shared" si="6"/>
        <v/>
      </c>
      <c r="H33" s="61" t="str">
        <f>③審判報告書!I21</f>
        <v/>
      </c>
      <c r="I33" s="61" t="str">
        <f>③審判報告書!M21</f>
        <v/>
      </c>
      <c r="J33" s="65" t="str">
        <f t="shared" si="7"/>
        <v/>
      </c>
      <c r="L33" s="61" t="str">
        <f t="shared" si="8"/>
        <v/>
      </c>
      <c r="V33" s="61" t="s">
        <v>212</v>
      </c>
      <c r="W33" s="61" t="s">
        <v>213</v>
      </c>
    </row>
    <row r="34" spans="1:23">
      <c r="A34" s="61" t="s">
        <v>168</v>
      </c>
      <c r="V34" s="61" t="s">
        <v>214</v>
      </c>
      <c r="W34" s="61" t="s">
        <v>213</v>
      </c>
    </row>
    <row r="35" spans="1:23">
      <c r="A35" s="66" t="s">
        <v>145</v>
      </c>
      <c r="B35" s="66" t="s">
        <v>110</v>
      </c>
      <c r="C35" s="66" t="s">
        <v>105</v>
      </c>
      <c r="D35" s="66" t="s">
        <v>160</v>
      </c>
      <c r="E35" s="66" t="s">
        <v>161</v>
      </c>
      <c r="F35" s="66" t="s">
        <v>162</v>
      </c>
      <c r="G35" s="66" t="s">
        <v>163</v>
      </c>
      <c r="H35" s="66" t="s">
        <v>164</v>
      </c>
      <c r="I35" s="66" t="s">
        <v>167</v>
      </c>
      <c r="J35" s="66" t="s">
        <v>165</v>
      </c>
      <c r="K35" s="66" t="s">
        <v>166</v>
      </c>
      <c r="V35" s="61" t="s">
        <v>215</v>
      </c>
      <c r="W35" s="61" t="s">
        <v>213</v>
      </c>
    </row>
    <row r="36" spans="1:23">
      <c r="A36" s="61" t="str">
        <f>IF(③審判報告書!E26="","",③審判報告書!E26)</f>
        <v/>
      </c>
      <c r="B36" s="72" t="str">
        <f>IF(E36="","",B$3)</f>
        <v/>
      </c>
      <c r="C36" s="61" t="str">
        <f>IF(E36="","",C$3)</f>
        <v/>
      </c>
      <c r="D36" s="61" t="str">
        <f>IF(③審判報告書!B26&amp;③審判報告書!C26="□警告□退場","",IF(③審判報告書!B26="■警告","警告","退場"))</f>
        <v/>
      </c>
      <c r="E36" s="61" t="str">
        <f t="shared" ref="E36:E42" si="9">IF(G36="","",VLOOKUP(G36,V:W,2,FALSE))</f>
        <v/>
      </c>
      <c r="F36" s="61" t="str">
        <f>IF(③審判報告書!G26="","",③審判報告書!G26)</f>
        <v/>
      </c>
      <c r="G36" s="61" t="str">
        <f>IF(③審判報告書!H26="","",③審判報告書!H26)</f>
        <v/>
      </c>
      <c r="H36" s="61" t="str">
        <f>IF(③審判報告書!K26="","",③審判報告書!K26)</f>
        <v/>
      </c>
      <c r="I36" s="61" t="str">
        <f>SUBSTITUTE(SUBSTITUTE(H36,"　","")," ","")</f>
        <v/>
      </c>
      <c r="K36" s="61" t="str">
        <f>IF(③審判報告書!O26="","",③審判報告書!O26)</f>
        <v/>
      </c>
      <c r="V36" s="61" t="s">
        <v>216</v>
      </c>
      <c r="W36" s="61" t="s">
        <v>213</v>
      </c>
    </row>
    <row r="37" spans="1:23">
      <c r="A37" s="61" t="str">
        <f>IF(③審判報告書!E27="","",③審判報告書!E27)</f>
        <v/>
      </c>
      <c r="B37" s="72" t="str">
        <f t="shared" ref="B37:B43" si="10">IF(E37="","",B$3)</f>
        <v/>
      </c>
      <c r="C37" s="72" t="str">
        <f t="shared" ref="C37:C43" si="11">IF(E37="","",C$3)</f>
        <v/>
      </c>
      <c r="D37" s="61" t="str">
        <f>IF(③審判報告書!B27&amp;③審判報告書!C27="□警告□退場","",IF(③審判報告書!B27="■警告","警告","退場"))</f>
        <v/>
      </c>
      <c r="E37" s="61" t="str">
        <f t="shared" si="9"/>
        <v/>
      </c>
      <c r="F37" s="61" t="str">
        <f>IF(③審判報告書!G27="","",③審判報告書!G27)</f>
        <v/>
      </c>
      <c r="G37" s="61" t="str">
        <f>IF(③審判報告書!H27="","",③審判報告書!H27)</f>
        <v/>
      </c>
      <c r="H37" s="61" t="str">
        <f>IF(③審判報告書!K27="","",③審判報告書!K27)</f>
        <v/>
      </c>
      <c r="I37" s="61" t="str">
        <f t="shared" ref="I37:I42" si="12">SUBSTITUTE(SUBSTITUTE(H37,"　","")," ","")</f>
        <v/>
      </c>
      <c r="K37" s="61" t="str">
        <f>IF(③審判報告書!O27="","",③審判報告書!O27)</f>
        <v/>
      </c>
      <c r="V37" s="61" t="s">
        <v>217</v>
      </c>
      <c r="W37" s="61" t="s">
        <v>213</v>
      </c>
    </row>
    <row r="38" spans="1:23">
      <c r="A38" s="61" t="str">
        <f>IF(③審判報告書!E28="","",③審判報告書!E28)</f>
        <v/>
      </c>
      <c r="B38" s="72" t="str">
        <f t="shared" si="10"/>
        <v/>
      </c>
      <c r="C38" s="72" t="str">
        <f t="shared" si="11"/>
        <v/>
      </c>
      <c r="D38" s="61" t="str">
        <f>IF(③審判報告書!B28&amp;③審判報告書!C28="□警告□退場","",IF(③審判報告書!B28="■警告","警告","退場"))</f>
        <v/>
      </c>
      <c r="E38" s="61" t="str">
        <f t="shared" si="9"/>
        <v/>
      </c>
      <c r="F38" s="61" t="str">
        <f>IF(③審判報告書!G28="","",③審判報告書!G28)</f>
        <v/>
      </c>
      <c r="G38" s="61" t="str">
        <f>IF(③審判報告書!H28="","",③審判報告書!H28)</f>
        <v/>
      </c>
      <c r="H38" s="61" t="str">
        <f>IF(③審判報告書!K28="","",③審判報告書!K28)</f>
        <v/>
      </c>
      <c r="I38" s="61" t="str">
        <f t="shared" si="12"/>
        <v/>
      </c>
      <c r="K38" s="61" t="str">
        <f>IF(③審判報告書!O28="","",③審判報告書!O28)</f>
        <v/>
      </c>
      <c r="V38" s="61" t="s">
        <v>218</v>
      </c>
      <c r="W38" s="61" t="s">
        <v>213</v>
      </c>
    </row>
    <row r="39" spans="1:23">
      <c r="A39" s="61" t="str">
        <f>IF(③審判報告書!E29="","",③審判報告書!E29)</f>
        <v/>
      </c>
      <c r="B39" s="72" t="str">
        <f t="shared" si="10"/>
        <v/>
      </c>
      <c r="C39" s="72" t="str">
        <f t="shared" si="11"/>
        <v/>
      </c>
      <c r="D39" s="61" t="str">
        <f>IF(③審判報告書!B29&amp;③審判報告書!C29="□警告□退場","",IF(③審判報告書!B29="■警告","警告","退場"))</f>
        <v/>
      </c>
      <c r="E39" s="61" t="str">
        <f t="shared" si="9"/>
        <v/>
      </c>
      <c r="F39" s="61" t="str">
        <f>IF(③審判報告書!G29="","",③審判報告書!G29)</f>
        <v/>
      </c>
      <c r="G39" s="61" t="str">
        <f>IF(③審判報告書!H29="","",③審判報告書!H29)</f>
        <v/>
      </c>
      <c r="H39" s="61" t="str">
        <f>IF(③審判報告書!K29="","",③審判報告書!K29)</f>
        <v/>
      </c>
      <c r="I39" s="61" t="str">
        <f t="shared" si="12"/>
        <v/>
      </c>
      <c r="K39" s="61" t="str">
        <f>IF(③審判報告書!O29="","",③審判報告書!O29)</f>
        <v/>
      </c>
      <c r="V39" s="61" t="s">
        <v>219</v>
      </c>
      <c r="W39" s="61" t="s">
        <v>213</v>
      </c>
    </row>
    <row r="40" spans="1:23">
      <c r="A40" s="61" t="str">
        <f>IF(③審判報告書!E30="","",③審判報告書!E30)</f>
        <v/>
      </c>
      <c r="B40" s="72" t="str">
        <f t="shared" si="10"/>
        <v/>
      </c>
      <c r="C40" s="72" t="str">
        <f t="shared" si="11"/>
        <v/>
      </c>
      <c r="D40" s="61" t="str">
        <f>IF(③審判報告書!B30&amp;③審判報告書!C30="□警告□退場","",IF(③審判報告書!B30="■警告","警告","退場"))</f>
        <v/>
      </c>
      <c r="E40" s="61" t="str">
        <f t="shared" si="9"/>
        <v/>
      </c>
      <c r="F40" s="61" t="str">
        <f>IF(③審判報告書!G30="","",③審判報告書!G30)</f>
        <v/>
      </c>
      <c r="G40" s="61" t="str">
        <f>IF(③審判報告書!H30="","",③審判報告書!H30)</f>
        <v/>
      </c>
      <c r="H40" s="61" t="str">
        <f>IF(③審判報告書!K30="","",③審判報告書!K30)</f>
        <v/>
      </c>
      <c r="I40" s="61" t="str">
        <f t="shared" si="12"/>
        <v/>
      </c>
      <c r="K40" s="61" t="str">
        <f>IF(③審判報告書!O30="","",③審判報告書!O30)</f>
        <v/>
      </c>
      <c r="V40" s="61" t="s">
        <v>220</v>
      </c>
      <c r="W40" s="61" t="s">
        <v>213</v>
      </c>
    </row>
    <row r="41" spans="1:23">
      <c r="A41" s="61" t="str">
        <f>IF(③審判報告書!E31="","",③審判報告書!E31)</f>
        <v/>
      </c>
      <c r="B41" s="72" t="str">
        <f t="shared" si="10"/>
        <v/>
      </c>
      <c r="C41" s="72" t="str">
        <f t="shared" si="11"/>
        <v/>
      </c>
      <c r="D41" s="61" t="str">
        <f>IF(③審判報告書!B31&amp;③審判報告書!C31="□警告□退場","",IF(③審判報告書!B31="■警告","警告","退場"))</f>
        <v/>
      </c>
      <c r="E41" s="61" t="str">
        <f t="shared" si="9"/>
        <v/>
      </c>
      <c r="F41" s="61" t="str">
        <f>IF(③審判報告書!G31="","",③審判報告書!G31)</f>
        <v/>
      </c>
      <c r="G41" s="61" t="str">
        <f>IF(③審判報告書!H31="","",③審判報告書!H31)</f>
        <v/>
      </c>
      <c r="H41" s="61" t="str">
        <f>IF(③審判報告書!K31="","",③審判報告書!K31)</f>
        <v/>
      </c>
      <c r="I41" s="61" t="str">
        <f t="shared" si="12"/>
        <v/>
      </c>
      <c r="K41" s="61" t="str">
        <f>IF(③審判報告書!O31="","",③審判報告書!O31)</f>
        <v/>
      </c>
      <c r="V41" s="61" t="s">
        <v>221</v>
      </c>
      <c r="W41" s="61" t="s">
        <v>213</v>
      </c>
    </row>
    <row r="42" spans="1:23">
      <c r="A42" s="61" t="str">
        <f>IF(③審判報告書!E32="","",③審判報告書!E32)</f>
        <v/>
      </c>
      <c r="B42" s="72" t="str">
        <f t="shared" si="10"/>
        <v/>
      </c>
      <c r="C42" s="72" t="str">
        <f t="shared" si="11"/>
        <v/>
      </c>
      <c r="D42" s="61" t="str">
        <f>IF(③審判報告書!B32&amp;③審判報告書!C32="□警告□退場","",IF(③審判報告書!B32="■警告","警告","退場"))</f>
        <v/>
      </c>
      <c r="E42" s="61" t="str">
        <f t="shared" si="9"/>
        <v/>
      </c>
      <c r="F42" s="61" t="str">
        <f>IF(③審判報告書!G32="","",③審判報告書!G32)</f>
        <v/>
      </c>
      <c r="G42" s="61" t="str">
        <f>IF(③審判報告書!H32="","",③審判報告書!H32)</f>
        <v/>
      </c>
      <c r="H42" s="61" t="str">
        <f>IF(③審判報告書!K32="","",③審判報告書!K32)</f>
        <v/>
      </c>
      <c r="I42" s="61" t="str">
        <f t="shared" si="12"/>
        <v/>
      </c>
      <c r="K42" s="61" t="str">
        <f>IF(③審判報告書!O32="","",③審判報告書!O32)</f>
        <v/>
      </c>
      <c r="V42" s="61" t="s">
        <v>222</v>
      </c>
      <c r="W42" s="61" t="s">
        <v>213</v>
      </c>
    </row>
    <row r="43" spans="1:23">
      <c r="B43" s="72" t="str">
        <f t="shared" si="10"/>
        <v/>
      </c>
      <c r="C43" s="72" t="str">
        <f t="shared" si="11"/>
        <v/>
      </c>
      <c r="V43" s="61" t="s">
        <v>223</v>
      </c>
      <c r="W43" s="61" t="s">
        <v>213</v>
      </c>
    </row>
    <row r="44" spans="1:23">
      <c r="A44" s="61" t="s">
        <v>170</v>
      </c>
      <c r="B44" s="72" t="str">
        <f t="shared" ref="B44" si="13">IF(C44="","",$B$3)</f>
        <v/>
      </c>
      <c r="I44" s="61" t="s">
        <v>176</v>
      </c>
      <c r="M44" s="61" t="s">
        <v>174</v>
      </c>
      <c r="V44" s="61" t="s">
        <v>224</v>
      </c>
      <c r="W44" s="61" t="s">
        <v>213</v>
      </c>
    </row>
    <row r="45" spans="1:23">
      <c r="A45" s="66" t="s">
        <v>145</v>
      </c>
      <c r="B45" s="66" t="s">
        <v>110</v>
      </c>
      <c r="C45" s="66" t="s">
        <v>105</v>
      </c>
      <c r="D45" s="66" t="s">
        <v>161</v>
      </c>
      <c r="E45" s="66" t="s">
        <v>171</v>
      </c>
      <c r="F45" s="66" t="s">
        <v>162</v>
      </c>
      <c r="G45" s="66" t="s">
        <v>173</v>
      </c>
      <c r="H45" s="66" t="s">
        <v>167</v>
      </c>
      <c r="I45" s="74" t="s">
        <v>162</v>
      </c>
      <c r="J45" s="74" t="s">
        <v>175</v>
      </c>
      <c r="K45" s="74" t="s">
        <v>167</v>
      </c>
      <c r="M45" s="76" t="s">
        <v>173</v>
      </c>
      <c r="N45" s="76" t="s">
        <v>172</v>
      </c>
      <c r="V45" s="61" t="s">
        <v>225</v>
      </c>
      <c r="W45" s="61" t="s">
        <v>226</v>
      </c>
    </row>
    <row r="46" spans="1:23">
      <c r="A46" s="61">
        <v>1</v>
      </c>
      <c r="B46" s="72" t="str">
        <f>IF(E46="","",B$3)</f>
        <v/>
      </c>
      <c r="C46" s="61" t="str">
        <f>IF(E46="","",C$3)</f>
        <v/>
      </c>
      <c r="D46" s="61" t="str">
        <f>IF(E46="","",VLOOKUP(E46,V:W,2,FALSE))</f>
        <v/>
      </c>
      <c r="E46" s="61" t="str">
        <f>IF(②結果記録表!A11="","",②結果記録表!A11)</f>
        <v/>
      </c>
      <c r="F46" s="61" t="str">
        <f>IF(②結果記録表!E11="","",ASC(②結果記録表!E11))</f>
        <v/>
      </c>
      <c r="G46" s="61" t="str">
        <f>IF(②結果記録表!G11="","",②結果記録表!G11)</f>
        <v/>
      </c>
      <c r="H46" s="61" t="str">
        <f>SUBSTITUTE(SUBSTITUTE(G46,"　","")," ","")</f>
        <v/>
      </c>
      <c r="I46" s="61" t="str">
        <f>IF(②結果記録表!M11="","",ASC(②結果記録表!M11))</f>
        <v/>
      </c>
      <c r="J46" s="61" t="str">
        <f>IF(②結果記録表!O11="","",②結果記録表!O11)</f>
        <v/>
      </c>
      <c r="K46" s="61" t="str">
        <f>SUBSTITUTE(SUBSTITUTE(J46,"　","")," ","")</f>
        <v/>
      </c>
      <c r="M46" s="61">
        <f>8-COUNTIF(E46:E53,"")</f>
        <v>0</v>
      </c>
      <c r="N46" s="61" t="str">
        <f>IF(②結果記録表!F8="","",②結果記録表!F8+②結果記録表!L8)</f>
        <v/>
      </c>
      <c r="V46" s="61" t="s">
        <v>227</v>
      </c>
      <c r="W46" s="61" t="s">
        <v>226</v>
      </c>
    </row>
    <row r="47" spans="1:23">
      <c r="A47" s="61">
        <v>1</v>
      </c>
      <c r="B47" s="72" t="str">
        <f t="shared" ref="B47:B101" si="14">IF(E47="","",B$3)</f>
        <v/>
      </c>
      <c r="C47" s="61" t="str">
        <f t="shared" ref="C47:C101" si="15">IF(E47="","",C$3)</f>
        <v/>
      </c>
      <c r="D47" s="61" t="str">
        <f t="shared" ref="D47:D101" si="16">IF(E47="","",VLOOKUP(E47,V:W,2,FALSE))</f>
        <v/>
      </c>
      <c r="E47" s="61" t="str">
        <f>IF(②結果記録表!A12="","",②結果記録表!A12)</f>
        <v/>
      </c>
      <c r="F47" s="61" t="str">
        <f>IF(②結果記録表!E12="","",ASC(②結果記録表!E12))</f>
        <v/>
      </c>
      <c r="G47" s="61" t="str">
        <f>IF(②結果記録表!G12="","",②結果記録表!G12)</f>
        <v/>
      </c>
      <c r="H47" s="61" t="str">
        <f t="shared" ref="H47:H61" si="17">SUBSTITUTE(SUBSTITUTE(G47,"　","")," ","")</f>
        <v/>
      </c>
      <c r="I47" s="61" t="str">
        <f>IF(②結果記録表!M12="","",ASC(②結果記録表!M12))</f>
        <v/>
      </c>
      <c r="J47" s="61" t="str">
        <f>IF(②結果記録表!O12="","",②結果記録表!O12)</f>
        <v/>
      </c>
      <c r="K47" s="61" t="str">
        <f t="shared" ref="K47:K61" si="18">SUBSTITUTE(SUBSTITUTE(J47,"　","")," ","")</f>
        <v/>
      </c>
      <c r="V47" s="61" t="s">
        <v>228</v>
      </c>
      <c r="W47" s="61" t="s">
        <v>226</v>
      </c>
    </row>
    <row r="48" spans="1:23">
      <c r="A48" s="61">
        <v>1</v>
      </c>
      <c r="B48" s="72" t="str">
        <f t="shared" si="14"/>
        <v/>
      </c>
      <c r="C48" s="61" t="str">
        <f t="shared" si="15"/>
        <v/>
      </c>
      <c r="D48" s="61" t="str">
        <f t="shared" si="16"/>
        <v/>
      </c>
      <c r="E48" s="61" t="str">
        <f>IF(②結果記録表!A13="","",②結果記録表!A13)</f>
        <v/>
      </c>
      <c r="F48" s="61" t="str">
        <f>IF(②結果記録表!E13="","",ASC(②結果記録表!E13))</f>
        <v/>
      </c>
      <c r="G48" s="61" t="str">
        <f>IF(②結果記録表!G13="","",②結果記録表!G13)</f>
        <v/>
      </c>
      <c r="H48" s="61" t="str">
        <f t="shared" si="17"/>
        <v/>
      </c>
      <c r="I48" s="61" t="str">
        <f>IF(②結果記録表!M13="","",ASC(②結果記録表!M13))</f>
        <v/>
      </c>
      <c r="J48" s="61" t="str">
        <f>IF(②結果記録表!O13="","",②結果記録表!O13)</f>
        <v/>
      </c>
      <c r="K48" s="61" t="str">
        <f t="shared" si="18"/>
        <v/>
      </c>
      <c r="V48" s="61" t="s">
        <v>229</v>
      </c>
      <c r="W48" s="61" t="s">
        <v>226</v>
      </c>
    </row>
    <row r="49" spans="1:23">
      <c r="A49" s="61">
        <v>1</v>
      </c>
      <c r="B49" s="72" t="str">
        <f t="shared" si="14"/>
        <v/>
      </c>
      <c r="C49" s="61" t="str">
        <f t="shared" si="15"/>
        <v/>
      </c>
      <c r="D49" s="61" t="str">
        <f t="shared" si="16"/>
        <v/>
      </c>
      <c r="E49" s="61" t="str">
        <f>IF(②結果記録表!A14="","",②結果記録表!A14)</f>
        <v/>
      </c>
      <c r="F49" s="61" t="str">
        <f>IF(②結果記録表!E14="","",ASC(②結果記録表!E14))</f>
        <v/>
      </c>
      <c r="G49" s="61" t="str">
        <f>IF(②結果記録表!G14="","",②結果記録表!G14)</f>
        <v/>
      </c>
      <c r="H49" s="61" t="str">
        <f t="shared" si="17"/>
        <v/>
      </c>
      <c r="I49" s="61" t="str">
        <f>IF(②結果記録表!M14="","",ASC(②結果記録表!M14))</f>
        <v/>
      </c>
      <c r="J49" s="61" t="str">
        <f>IF(②結果記録表!O14="","",②結果記録表!O14)</f>
        <v/>
      </c>
      <c r="K49" s="61" t="str">
        <f t="shared" si="18"/>
        <v/>
      </c>
      <c r="V49" s="61" t="s">
        <v>230</v>
      </c>
      <c r="W49" s="61" t="s">
        <v>226</v>
      </c>
    </row>
    <row r="50" spans="1:23">
      <c r="A50" s="61">
        <v>1</v>
      </c>
      <c r="B50" s="72" t="str">
        <f t="shared" si="14"/>
        <v/>
      </c>
      <c r="C50" s="61" t="str">
        <f t="shared" si="15"/>
        <v/>
      </c>
      <c r="D50" s="61" t="str">
        <f t="shared" si="16"/>
        <v/>
      </c>
      <c r="E50" s="61" t="str">
        <f>IF(②結果記録表!A15="","",②結果記録表!A15)</f>
        <v/>
      </c>
      <c r="F50" s="61" t="str">
        <f>IF(②結果記録表!E15="","",ASC(②結果記録表!E15))</f>
        <v/>
      </c>
      <c r="G50" s="61" t="str">
        <f>IF(②結果記録表!G15="","",②結果記録表!G15)</f>
        <v/>
      </c>
      <c r="H50" s="61" t="str">
        <f t="shared" si="17"/>
        <v/>
      </c>
      <c r="I50" s="61" t="str">
        <f>IF(②結果記録表!M15="","",ASC(②結果記録表!M15))</f>
        <v/>
      </c>
      <c r="J50" s="61" t="str">
        <f>IF(②結果記録表!O15="","",②結果記録表!O15)</f>
        <v/>
      </c>
      <c r="K50" s="61" t="str">
        <f t="shared" si="18"/>
        <v/>
      </c>
      <c r="V50" s="61" t="s">
        <v>231</v>
      </c>
      <c r="W50" s="61" t="s">
        <v>226</v>
      </c>
    </row>
    <row r="51" spans="1:23">
      <c r="A51" s="61">
        <v>1</v>
      </c>
      <c r="B51" s="72" t="str">
        <f t="shared" si="14"/>
        <v/>
      </c>
      <c r="C51" s="61" t="str">
        <f t="shared" si="15"/>
        <v/>
      </c>
      <c r="D51" s="61" t="str">
        <f t="shared" si="16"/>
        <v/>
      </c>
      <c r="E51" s="61" t="str">
        <f>IF(②結果記録表!A16="","",②結果記録表!A16)</f>
        <v/>
      </c>
      <c r="F51" s="61" t="str">
        <f>IF(②結果記録表!E16="","",ASC(②結果記録表!E16))</f>
        <v/>
      </c>
      <c r="G51" s="61" t="str">
        <f>IF(②結果記録表!G16="","",②結果記録表!G16)</f>
        <v/>
      </c>
      <c r="H51" s="61" t="str">
        <f t="shared" si="17"/>
        <v/>
      </c>
      <c r="I51" s="61" t="str">
        <f>IF(②結果記録表!M16="","",ASC(②結果記録表!M16))</f>
        <v/>
      </c>
      <c r="J51" s="61" t="str">
        <f>IF(②結果記録表!O16="","",②結果記録表!O16)</f>
        <v/>
      </c>
      <c r="K51" s="61" t="str">
        <f t="shared" si="18"/>
        <v/>
      </c>
      <c r="V51" s="61" t="s">
        <v>295</v>
      </c>
      <c r="W51" s="61" t="s">
        <v>226</v>
      </c>
    </row>
    <row r="52" spans="1:23">
      <c r="A52" s="61">
        <v>1</v>
      </c>
      <c r="B52" s="72" t="str">
        <f t="shared" si="14"/>
        <v/>
      </c>
      <c r="C52" s="61" t="str">
        <f t="shared" si="15"/>
        <v/>
      </c>
      <c r="D52" s="61" t="str">
        <f t="shared" si="16"/>
        <v/>
      </c>
      <c r="E52" s="61" t="str">
        <f>IF(②結果記録表!A17="","",②結果記録表!A17)</f>
        <v/>
      </c>
      <c r="F52" s="61" t="str">
        <f>IF(②結果記録表!E17="","",ASC(②結果記録表!E17))</f>
        <v/>
      </c>
      <c r="G52" s="61" t="str">
        <f>IF(②結果記録表!G17="","",②結果記録表!G17)</f>
        <v/>
      </c>
      <c r="H52" s="61" t="str">
        <f t="shared" si="17"/>
        <v/>
      </c>
      <c r="I52" s="61" t="str">
        <f>IF(②結果記録表!M17="","",ASC(②結果記録表!M17))</f>
        <v/>
      </c>
      <c r="J52" s="61" t="str">
        <f>IF(②結果記録表!O17="","",②結果記録表!O17)</f>
        <v/>
      </c>
      <c r="K52" s="61" t="str">
        <f t="shared" si="18"/>
        <v/>
      </c>
      <c r="V52" s="61" t="s">
        <v>232</v>
      </c>
      <c r="W52" s="61" t="s">
        <v>226</v>
      </c>
    </row>
    <row r="53" spans="1:23">
      <c r="A53" s="77">
        <v>1</v>
      </c>
      <c r="B53" s="144" t="str">
        <f t="shared" si="14"/>
        <v/>
      </c>
      <c r="C53" s="77" t="str">
        <f t="shared" si="15"/>
        <v/>
      </c>
      <c r="D53" s="77" t="str">
        <f t="shared" si="16"/>
        <v/>
      </c>
      <c r="E53" s="77" t="str">
        <f>IF(②結果記録表!A18="","",②結果記録表!A18)</f>
        <v/>
      </c>
      <c r="F53" s="77" t="str">
        <f>IF(②結果記録表!E18="","",ASC(②結果記録表!E18))</f>
        <v/>
      </c>
      <c r="G53" s="77" t="str">
        <f>IF(②結果記録表!G18="","",②結果記録表!G18)</f>
        <v/>
      </c>
      <c r="H53" s="77" t="str">
        <f t="shared" si="17"/>
        <v/>
      </c>
      <c r="I53" s="77" t="str">
        <f>IF(②結果記録表!M18="","",ASC(②結果記録表!M18))</f>
        <v/>
      </c>
      <c r="J53" s="77" t="str">
        <f>IF(②結果記録表!O18="","",②結果記録表!O18)</f>
        <v/>
      </c>
      <c r="K53" s="77" t="str">
        <f t="shared" si="18"/>
        <v/>
      </c>
      <c r="L53" s="77"/>
      <c r="M53" s="77"/>
      <c r="N53" s="77"/>
      <c r="V53" s="61" t="s">
        <v>233</v>
      </c>
      <c r="W53" s="61" t="s">
        <v>226</v>
      </c>
    </row>
    <row r="54" spans="1:23">
      <c r="A54" s="61">
        <v>2</v>
      </c>
      <c r="B54" s="72" t="str">
        <f t="shared" si="14"/>
        <v/>
      </c>
      <c r="C54" s="61" t="str">
        <f t="shared" si="15"/>
        <v/>
      </c>
      <c r="D54" s="61" t="str">
        <f t="shared" si="16"/>
        <v/>
      </c>
      <c r="E54" s="61" t="str">
        <f>IF(②結果記録表!V11="","",②結果記録表!V11)</f>
        <v/>
      </c>
      <c r="F54" s="61" t="str">
        <f>IF(②結果記録表!Z11="","",ASC(②結果記録表!Z11))</f>
        <v/>
      </c>
      <c r="G54" s="61" t="str">
        <f>IF(②結果記録表!AB11="","",②結果記録表!AB11)</f>
        <v/>
      </c>
      <c r="H54" s="61" t="str">
        <f t="shared" si="17"/>
        <v/>
      </c>
      <c r="I54" s="61" t="str">
        <f>IF(②結果記録表!AH11="","",ASC(②結果記録表!AH11))</f>
        <v/>
      </c>
      <c r="J54" s="61" t="str">
        <f>IF(②結果記録表!AJ11="","",②結果記録表!AJ11)</f>
        <v/>
      </c>
      <c r="K54" s="61" t="str">
        <f t="shared" si="18"/>
        <v/>
      </c>
      <c r="M54" s="61">
        <f>8-COUNTIF(E54:E61,"")</f>
        <v>0</v>
      </c>
      <c r="N54" s="61" t="str">
        <f>IF(②結果記録表!AA8="","",②結果記録表!AA8+②結果記録表!AG8)</f>
        <v/>
      </c>
      <c r="V54" s="61" t="s">
        <v>234</v>
      </c>
      <c r="W54" s="61" t="s">
        <v>226</v>
      </c>
    </row>
    <row r="55" spans="1:23">
      <c r="A55" s="61">
        <v>2</v>
      </c>
      <c r="B55" s="72" t="str">
        <f t="shared" si="14"/>
        <v/>
      </c>
      <c r="C55" s="61" t="str">
        <f t="shared" si="15"/>
        <v/>
      </c>
      <c r="D55" s="61" t="str">
        <f t="shared" si="16"/>
        <v/>
      </c>
      <c r="E55" s="61" t="str">
        <f>IF(②結果記録表!V12="","",②結果記録表!V12)</f>
        <v/>
      </c>
      <c r="F55" s="61" t="str">
        <f>IF(②結果記録表!Z12="","",ASC(②結果記録表!Z12))</f>
        <v/>
      </c>
      <c r="G55" s="61" t="str">
        <f>IF(②結果記録表!AB12="","",②結果記録表!AB12)</f>
        <v/>
      </c>
      <c r="H55" s="61" t="str">
        <f t="shared" si="17"/>
        <v/>
      </c>
      <c r="I55" s="61" t="str">
        <f>IF(②結果記録表!AH12="","",ASC(②結果記録表!AH12))</f>
        <v/>
      </c>
      <c r="J55" s="61" t="str">
        <f>IF(②結果記録表!AJ12="","",②結果記録表!AJ12)</f>
        <v/>
      </c>
      <c r="K55" s="61" t="str">
        <f t="shared" si="18"/>
        <v/>
      </c>
      <c r="V55" s="61" t="s">
        <v>235</v>
      </c>
      <c r="W55" s="61" t="s">
        <v>226</v>
      </c>
    </row>
    <row r="56" spans="1:23">
      <c r="A56" s="61">
        <v>2</v>
      </c>
      <c r="B56" s="72" t="str">
        <f t="shared" si="14"/>
        <v/>
      </c>
      <c r="C56" s="61" t="str">
        <f t="shared" si="15"/>
        <v/>
      </c>
      <c r="D56" s="61" t="str">
        <f t="shared" si="16"/>
        <v/>
      </c>
      <c r="E56" s="61" t="str">
        <f>IF(②結果記録表!V13="","",②結果記録表!V13)</f>
        <v/>
      </c>
      <c r="F56" s="61" t="str">
        <f>IF(②結果記録表!Z13="","",ASC(②結果記録表!Z13))</f>
        <v/>
      </c>
      <c r="G56" s="61" t="str">
        <f>IF(②結果記録表!AB13="","",②結果記録表!AB13)</f>
        <v/>
      </c>
      <c r="H56" s="61" t="str">
        <f t="shared" si="17"/>
        <v/>
      </c>
      <c r="I56" s="61" t="str">
        <f>IF(②結果記録表!AH13="","",ASC(②結果記録表!AH13))</f>
        <v/>
      </c>
      <c r="J56" s="61" t="str">
        <f>IF(②結果記録表!AJ13="","",②結果記録表!AJ13)</f>
        <v/>
      </c>
      <c r="K56" s="61" t="str">
        <f t="shared" si="18"/>
        <v/>
      </c>
      <c r="V56" s="61" t="s">
        <v>394</v>
      </c>
      <c r="W56" s="61" t="s">
        <v>226</v>
      </c>
    </row>
    <row r="57" spans="1:23">
      <c r="A57" s="61">
        <v>2</v>
      </c>
      <c r="B57" s="72" t="str">
        <f t="shared" si="14"/>
        <v/>
      </c>
      <c r="C57" s="61" t="str">
        <f t="shared" si="15"/>
        <v/>
      </c>
      <c r="D57" s="61" t="str">
        <f t="shared" si="16"/>
        <v/>
      </c>
      <c r="E57" s="61" t="str">
        <f>IF(②結果記録表!V14="","",②結果記録表!V14)</f>
        <v/>
      </c>
      <c r="F57" s="61" t="str">
        <f>IF(②結果記録表!Z14="","",ASC(②結果記録表!Z14))</f>
        <v/>
      </c>
      <c r="G57" s="61" t="str">
        <f>IF(②結果記録表!AB14="","",②結果記録表!AB14)</f>
        <v/>
      </c>
      <c r="H57" s="61" t="str">
        <f t="shared" si="17"/>
        <v/>
      </c>
      <c r="I57" s="61" t="str">
        <f>IF(②結果記録表!AH14="","",ASC(②結果記録表!AH14))</f>
        <v/>
      </c>
      <c r="J57" s="61" t="str">
        <f>IF(②結果記録表!AJ14="","",②結果記録表!AJ14)</f>
        <v/>
      </c>
      <c r="K57" s="61" t="str">
        <f t="shared" si="18"/>
        <v/>
      </c>
      <c r="V57" s="61" t="s">
        <v>395</v>
      </c>
      <c r="W57" s="61" t="s">
        <v>236</v>
      </c>
    </row>
    <row r="58" spans="1:23">
      <c r="A58" s="61">
        <v>2</v>
      </c>
      <c r="B58" s="72" t="str">
        <f t="shared" si="14"/>
        <v/>
      </c>
      <c r="C58" s="61" t="str">
        <f t="shared" si="15"/>
        <v/>
      </c>
      <c r="D58" s="61" t="str">
        <f t="shared" si="16"/>
        <v/>
      </c>
      <c r="E58" s="61" t="str">
        <f>IF(②結果記録表!V15="","",②結果記録表!V15)</f>
        <v/>
      </c>
      <c r="F58" s="61" t="str">
        <f>IF(②結果記録表!Z15="","",ASC(②結果記録表!Z15))</f>
        <v/>
      </c>
      <c r="G58" s="61" t="str">
        <f>IF(②結果記録表!AB15="","",②結果記録表!AB15)</f>
        <v/>
      </c>
      <c r="H58" s="61" t="str">
        <f t="shared" si="17"/>
        <v/>
      </c>
      <c r="I58" s="61" t="str">
        <f>IF(②結果記録表!AH15="","",ASC(②結果記録表!AH15))</f>
        <v/>
      </c>
      <c r="J58" s="61" t="str">
        <f>IF(②結果記録表!AJ15="","",②結果記録表!AJ15)</f>
        <v/>
      </c>
      <c r="K58" s="61" t="str">
        <f t="shared" si="18"/>
        <v/>
      </c>
      <c r="V58" s="61" t="s">
        <v>237</v>
      </c>
      <c r="W58" s="61" t="s">
        <v>236</v>
      </c>
    </row>
    <row r="59" spans="1:23">
      <c r="A59" s="61">
        <v>2</v>
      </c>
      <c r="B59" s="72" t="str">
        <f t="shared" si="14"/>
        <v/>
      </c>
      <c r="C59" s="61" t="str">
        <f t="shared" si="15"/>
        <v/>
      </c>
      <c r="D59" s="61" t="str">
        <f t="shared" si="16"/>
        <v/>
      </c>
      <c r="E59" s="61" t="str">
        <f>IF(②結果記録表!V16="","",②結果記録表!V16)</f>
        <v/>
      </c>
      <c r="F59" s="61" t="str">
        <f>IF(②結果記録表!Z16="","",ASC(②結果記録表!Z16))</f>
        <v/>
      </c>
      <c r="G59" s="61" t="str">
        <f>IF(②結果記録表!AB16="","",②結果記録表!AB16)</f>
        <v/>
      </c>
      <c r="H59" s="61" t="str">
        <f t="shared" si="17"/>
        <v/>
      </c>
      <c r="I59" s="61" t="str">
        <f>IF(②結果記録表!AH16="","",ASC(②結果記録表!AH16))</f>
        <v/>
      </c>
      <c r="J59" s="61" t="str">
        <f>IF(②結果記録表!AJ16="","",②結果記録表!AJ16)</f>
        <v/>
      </c>
      <c r="K59" s="61" t="str">
        <f t="shared" si="18"/>
        <v/>
      </c>
      <c r="V59" s="61" t="s">
        <v>238</v>
      </c>
      <c r="W59" s="61" t="s">
        <v>236</v>
      </c>
    </row>
    <row r="60" spans="1:23">
      <c r="A60" s="61">
        <v>2</v>
      </c>
      <c r="B60" s="72" t="str">
        <f t="shared" si="14"/>
        <v/>
      </c>
      <c r="C60" s="61" t="str">
        <f t="shared" si="15"/>
        <v/>
      </c>
      <c r="D60" s="61" t="str">
        <f t="shared" si="16"/>
        <v/>
      </c>
      <c r="E60" s="61" t="str">
        <f>IF(②結果記録表!V17="","",②結果記録表!V17)</f>
        <v/>
      </c>
      <c r="F60" s="61" t="str">
        <f>IF(②結果記録表!Z17="","",ASC(②結果記録表!Z17))</f>
        <v/>
      </c>
      <c r="G60" s="61" t="str">
        <f>IF(②結果記録表!AB17="","",②結果記録表!AB17)</f>
        <v/>
      </c>
      <c r="H60" s="61" t="str">
        <f t="shared" si="17"/>
        <v/>
      </c>
      <c r="I60" s="61" t="str">
        <f>IF(②結果記録表!AH17="","",ASC(②結果記録表!AH17))</f>
        <v/>
      </c>
      <c r="J60" s="61" t="str">
        <f>IF(②結果記録表!AJ17="","",②結果記録表!AJ17)</f>
        <v/>
      </c>
      <c r="K60" s="61" t="str">
        <f t="shared" si="18"/>
        <v/>
      </c>
      <c r="V60" s="61" t="s">
        <v>239</v>
      </c>
      <c r="W60" s="61" t="s">
        <v>236</v>
      </c>
    </row>
    <row r="61" spans="1:23">
      <c r="A61" s="77">
        <v>2</v>
      </c>
      <c r="B61" s="144" t="str">
        <f t="shared" si="14"/>
        <v/>
      </c>
      <c r="C61" s="77" t="str">
        <f t="shared" si="15"/>
        <v/>
      </c>
      <c r="D61" s="77" t="str">
        <f t="shared" si="16"/>
        <v/>
      </c>
      <c r="E61" s="77" t="str">
        <f>IF(②結果記録表!V18="","",②結果記録表!V18)</f>
        <v/>
      </c>
      <c r="F61" s="77" t="str">
        <f>IF(②結果記録表!Z18="","",ASC(②結果記録表!Z18))</f>
        <v/>
      </c>
      <c r="G61" s="77" t="str">
        <f>IF(②結果記録表!AB18="","",②結果記録表!AB18)</f>
        <v/>
      </c>
      <c r="H61" s="77" t="str">
        <f t="shared" si="17"/>
        <v/>
      </c>
      <c r="I61" s="77" t="str">
        <f>IF(②結果記録表!AH18="","",ASC(②結果記録表!AH18))</f>
        <v/>
      </c>
      <c r="J61" s="77" t="str">
        <f>IF(②結果記録表!AJ18="","",②結果記録表!AJ18)</f>
        <v/>
      </c>
      <c r="K61" s="77" t="str">
        <f t="shared" si="18"/>
        <v/>
      </c>
      <c r="L61" s="77"/>
      <c r="M61" s="77"/>
      <c r="N61" s="77"/>
      <c r="V61" s="61" t="s">
        <v>240</v>
      </c>
      <c r="W61" s="61" t="s">
        <v>236</v>
      </c>
    </row>
    <row r="62" spans="1:23">
      <c r="A62" s="61">
        <v>3</v>
      </c>
      <c r="B62" s="72" t="str">
        <f t="shared" si="14"/>
        <v/>
      </c>
      <c r="C62" s="61" t="str">
        <f t="shared" si="15"/>
        <v/>
      </c>
      <c r="D62" s="61" t="str">
        <f t="shared" si="16"/>
        <v/>
      </c>
      <c r="E62" s="61" t="str">
        <f>IF(②結果記録表!A30="","",②結果記録表!A30)</f>
        <v/>
      </c>
      <c r="F62" s="61" t="str">
        <f>IF(②結果記録表!E30="","",ASC(②結果記録表!E30))</f>
        <v/>
      </c>
      <c r="G62" s="61" t="str">
        <f>IF(②結果記録表!G30="","",②結果記録表!G30)</f>
        <v/>
      </c>
      <c r="H62" s="61" t="str">
        <f>SUBSTITUTE(SUBSTITUTE(G62,"　","")," ","")</f>
        <v/>
      </c>
      <c r="I62" s="61" t="str">
        <f>IF(②結果記録表!M30="","",ASC(②結果記録表!M30))</f>
        <v/>
      </c>
      <c r="J62" s="61" t="str">
        <f>IF(②結果記録表!O30="","",②結果記録表!O30)</f>
        <v/>
      </c>
      <c r="K62" s="61" t="str">
        <f>SUBSTITUTE(SUBSTITUTE(J62,"　","")," ","")</f>
        <v/>
      </c>
      <c r="M62" s="61">
        <f>8-COUNTIF(E62:E69,"")</f>
        <v>0</v>
      </c>
      <c r="N62" s="61" t="str">
        <f>IF(②結果記録表!F27="","",②結果記録表!F27+②結果記録表!L27)</f>
        <v/>
      </c>
      <c r="V62" s="61" t="s">
        <v>241</v>
      </c>
      <c r="W62" s="61" t="s">
        <v>236</v>
      </c>
    </row>
    <row r="63" spans="1:23">
      <c r="A63" s="61">
        <v>3</v>
      </c>
      <c r="B63" s="72" t="str">
        <f t="shared" si="14"/>
        <v/>
      </c>
      <c r="C63" s="61" t="str">
        <f t="shared" si="15"/>
        <v/>
      </c>
      <c r="D63" s="61" t="str">
        <f t="shared" si="16"/>
        <v/>
      </c>
      <c r="E63" s="61" t="str">
        <f>IF(②結果記録表!A31="","",②結果記録表!A31)</f>
        <v/>
      </c>
      <c r="F63" s="61" t="str">
        <f>IF(②結果記録表!E31="","",ASC(②結果記録表!E31))</f>
        <v/>
      </c>
      <c r="G63" s="61" t="str">
        <f>IF(②結果記録表!G31="","",②結果記録表!G31)</f>
        <v/>
      </c>
      <c r="H63" s="61" t="str">
        <f t="shared" ref="H63:H77" si="19">SUBSTITUTE(SUBSTITUTE(G63,"　","")," ","")</f>
        <v/>
      </c>
      <c r="I63" s="61" t="str">
        <f>IF(②結果記録表!M31="","",ASC(②結果記録表!M31))</f>
        <v/>
      </c>
      <c r="J63" s="61" t="str">
        <f>IF(②結果記録表!O31="","",②結果記録表!O31)</f>
        <v/>
      </c>
      <c r="K63" s="61" t="str">
        <f t="shared" ref="K63:K77" si="20">SUBSTITUTE(SUBSTITUTE(J63,"　","")," ","")</f>
        <v/>
      </c>
      <c r="V63" s="61" t="s">
        <v>242</v>
      </c>
      <c r="W63" s="61" t="s">
        <v>236</v>
      </c>
    </row>
    <row r="64" spans="1:23">
      <c r="A64" s="61">
        <v>3</v>
      </c>
      <c r="B64" s="72" t="str">
        <f t="shared" si="14"/>
        <v/>
      </c>
      <c r="C64" s="61" t="str">
        <f t="shared" si="15"/>
        <v/>
      </c>
      <c r="D64" s="61" t="str">
        <f t="shared" si="16"/>
        <v/>
      </c>
      <c r="E64" s="61" t="str">
        <f>IF(②結果記録表!A32="","",②結果記録表!A32)</f>
        <v/>
      </c>
      <c r="F64" s="61" t="str">
        <f>IF(②結果記録表!E32="","",ASC(②結果記録表!E32))</f>
        <v/>
      </c>
      <c r="G64" s="61" t="str">
        <f>IF(②結果記録表!G32="","",②結果記録表!G32)</f>
        <v/>
      </c>
      <c r="H64" s="61" t="str">
        <f t="shared" si="19"/>
        <v/>
      </c>
      <c r="I64" s="61" t="str">
        <f>IF(②結果記録表!M32="","",ASC(②結果記録表!M32))</f>
        <v/>
      </c>
      <c r="J64" s="61" t="str">
        <f>IF(②結果記録表!O32="","",②結果記録表!O32)</f>
        <v/>
      </c>
      <c r="K64" s="61" t="str">
        <f t="shared" si="20"/>
        <v/>
      </c>
      <c r="V64" s="61" t="s">
        <v>243</v>
      </c>
      <c r="W64" s="61" t="s">
        <v>236</v>
      </c>
    </row>
    <row r="65" spans="1:23">
      <c r="A65" s="61">
        <v>3</v>
      </c>
      <c r="B65" s="72" t="str">
        <f t="shared" si="14"/>
        <v/>
      </c>
      <c r="C65" s="61" t="str">
        <f t="shared" si="15"/>
        <v/>
      </c>
      <c r="D65" s="61" t="str">
        <f t="shared" si="16"/>
        <v/>
      </c>
      <c r="E65" s="61" t="str">
        <f>IF(②結果記録表!A33="","",②結果記録表!A33)</f>
        <v/>
      </c>
      <c r="F65" s="61" t="str">
        <f>IF(②結果記録表!E33="","",ASC(②結果記録表!E33))</f>
        <v/>
      </c>
      <c r="G65" s="61" t="str">
        <f>IF(②結果記録表!G33="","",②結果記録表!G33)</f>
        <v/>
      </c>
      <c r="H65" s="61" t="str">
        <f t="shared" si="19"/>
        <v/>
      </c>
      <c r="I65" s="61" t="str">
        <f>IF(②結果記録表!M33="","",ASC(②結果記録表!M33))</f>
        <v/>
      </c>
      <c r="J65" s="61" t="str">
        <f>IF(②結果記録表!O33="","",②結果記録表!O33)</f>
        <v/>
      </c>
      <c r="K65" s="61" t="str">
        <f t="shared" si="20"/>
        <v/>
      </c>
      <c r="V65" s="61" t="s">
        <v>244</v>
      </c>
      <c r="W65" s="61" t="s">
        <v>236</v>
      </c>
    </row>
    <row r="66" spans="1:23">
      <c r="A66" s="61">
        <v>3</v>
      </c>
      <c r="B66" s="72" t="str">
        <f t="shared" si="14"/>
        <v/>
      </c>
      <c r="C66" s="61" t="str">
        <f t="shared" si="15"/>
        <v/>
      </c>
      <c r="D66" s="61" t="str">
        <f t="shared" si="16"/>
        <v/>
      </c>
      <c r="E66" s="61" t="str">
        <f>IF(②結果記録表!A34="","",②結果記録表!A34)</f>
        <v/>
      </c>
      <c r="F66" s="61" t="str">
        <f>IF(②結果記録表!E34="","",ASC(②結果記録表!E34))</f>
        <v/>
      </c>
      <c r="G66" s="61" t="str">
        <f>IF(②結果記録表!G34="","",②結果記録表!G34)</f>
        <v/>
      </c>
      <c r="H66" s="61" t="str">
        <f t="shared" si="19"/>
        <v/>
      </c>
      <c r="I66" s="61" t="str">
        <f>IF(②結果記録表!M34="","",ASC(②結果記録表!M34))</f>
        <v/>
      </c>
      <c r="J66" s="61" t="str">
        <f>IF(②結果記録表!O34="","",②結果記録表!O34)</f>
        <v/>
      </c>
      <c r="K66" s="61" t="str">
        <f t="shared" si="20"/>
        <v/>
      </c>
      <c r="V66" s="61" t="s">
        <v>245</v>
      </c>
      <c r="W66" s="61" t="s">
        <v>236</v>
      </c>
    </row>
    <row r="67" spans="1:23">
      <c r="A67" s="61">
        <v>3</v>
      </c>
      <c r="B67" s="72" t="str">
        <f t="shared" si="14"/>
        <v/>
      </c>
      <c r="C67" s="61" t="str">
        <f t="shared" si="15"/>
        <v/>
      </c>
      <c r="D67" s="61" t="str">
        <f t="shared" si="16"/>
        <v/>
      </c>
      <c r="E67" s="61" t="str">
        <f>IF(②結果記録表!A35="","",②結果記録表!A35)</f>
        <v/>
      </c>
      <c r="F67" s="61" t="str">
        <f>IF(②結果記録表!E35="","",ASC(②結果記録表!E35))</f>
        <v/>
      </c>
      <c r="G67" s="61" t="str">
        <f>IF(②結果記録表!G35="","",②結果記録表!G35)</f>
        <v/>
      </c>
      <c r="H67" s="61" t="str">
        <f t="shared" si="19"/>
        <v/>
      </c>
      <c r="I67" s="61" t="str">
        <f>IF(②結果記録表!M35="","",ASC(②結果記録表!M35))</f>
        <v/>
      </c>
      <c r="J67" s="61" t="str">
        <f>IF(②結果記録表!O35="","",②結果記録表!O35)</f>
        <v/>
      </c>
      <c r="K67" s="61" t="str">
        <f t="shared" si="20"/>
        <v/>
      </c>
      <c r="V67" s="61" t="s">
        <v>246</v>
      </c>
      <c r="W67" s="61" t="s">
        <v>236</v>
      </c>
    </row>
    <row r="68" spans="1:23">
      <c r="A68" s="61">
        <v>3</v>
      </c>
      <c r="B68" s="72" t="str">
        <f t="shared" si="14"/>
        <v/>
      </c>
      <c r="C68" s="61" t="str">
        <f t="shared" si="15"/>
        <v/>
      </c>
      <c r="D68" s="61" t="str">
        <f t="shared" si="16"/>
        <v/>
      </c>
      <c r="E68" s="61" t="str">
        <f>IF(②結果記録表!A36="","",②結果記録表!A36)</f>
        <v/>
      </c>
      <c r="F68" s="61" t="str">
        <f>IF(②結果記録表!E36="","",ASC(②結果記録表!E36))</f>
        <v/>
      </c>
      <c r="G68" s="61" t="str">
        <f>IF(②結果記録表!G36="","",②結果記録表!G36)</f>
        <v/>
      </c>
      <c r="H68" s="61" t="str">
        <f t="shared" si="19"/>
        <v/>
      </c>
      <c r="I68" s="61" t="str">
        <f>IF(②結果記録表!M36="","",ASC(②結果記録表!M36))</f>
        <v/>
      </c>
      <c r="J68" s="61" t="str">
        <f>IF(②結果記録表!O36="","",②結果記録表!O36)</f>
        <v/>
      </c>
      <c r="K68" s="61" t="str">
        <f t="shared" si="20"/>
        <v/>
      </c>
      <c r="V68" s="61" t="s">
        <v>247</v>
      </c>
      <c r="W68" s="61" t="s">
        <v>236</v>
      </c>
    </row>
    <row r="69" spans="1:23">
      <c r="A69" s="77">
        <v>3</v>
      </c>
      <c r="B69" s="144" t="str">
        <f t="shared" si="14"/>
        <v/>
      </c>
      <c r="C69" s="77" t="str">
        <f t="shared" si="15"/>
        <v/>
      </c>
      <c r="D69" s="77" t="str">
        <f t="shared" si="16"/>
        <v/>
      </c>
      <c r="E69" s="77" t="str">
        <f>IF(②結果記録表!A37="","",②結果記録表!A37)</f>
        <v/>
      </c>
      <c r="F69" s="77" t="str">
        <f>IF(②結果記録表!E37="","",ASC(②結果記録表!E37))</f>
        <v/>
      </c>
      <c r="G69" s="77" t="str">
        <f>IF(②結果記録表!G37="","",②結果記録表!G37)</f>
        <v/>
      </c>
      <c r="H69" s="77" t="str">
        <f t="shared" si="19"/>
        <v/>
      </c>
      <c r="I69" s="77" t="str">
        <f>IF(②結果記録表!M37="","",ASC(②結果記録表!M37))</f>
        <v/>
      </c>
      <c r="J69" s="77" t="str">
        <f>IF(②結果記録表!O37="","",②結果記録表!O37)</f>
        <v/>
      </c>
      <c r="K69" s="77" t="str">
        <f t="shared" si="20"/>
        <v/>
      </c>
      <c r="L69" s="77"/>
      <c r="M69" s="77"/>
      <c r="N69" s="77"/>
      <c r="V69" s="61" t="s">
        <v>248</v>
      </c>
      <c r="W69" s="61" t="s">
        <v>249</v>
      </c>
    </row>
    <row r="70" spans="1:23">
      <c r="A70" s="61">
        <v>4</v>
      </c>
      <c r="B70" s="72" t="str">
        <f t="shared" si="14"/>
        <v/>
      </c>
      <c r="C70" s="61" t="str">
        <f t="shared" si="15"/>
        <v/>
      </c>
      <c r="D70" s="61" t="str">
        <f t="shared" si="16"/>
        <v/>
      </c>
      <c r="E70" s="61" t="str">
        <f>IF(②結果記録表!V30="","",②結果記録表!V30)</f>
        <v/>
      </c>
      <c r="F70" s="61" t="str">
        <f>IF(②結果記録表!Z30="","",ASC(②結果記録表!Z30))</f>
        <v/>
      </c>
      <c r="G70" s="61" t="str">
        <f>IF(②結果記録表!AB30="","",②結果記録表!AB30)</f>
        <v/>
      </c>
      <c r="H70" s="61" t="str">
        <f t="shared" si="19"/>
        <v/>
      </c>
      <c r="I70" s="61" t="str">
        <f>IF(②結果記録表!AH30="","",ASC(②結果記録表!AH30))</f>
        <v/>
      </c>
      <c r="J70" s="61" t="str">
        <f>IF(②結果記録表!AJ30="","",②結果記録表!AJ30)</f>
        <v/>
      </c>
      <c r="K70" s="61" t="str">
        <f t="shared" si="20"/>
        <v/>
      </c>
      <c r="M70" s="61">
        <f>8-COUNTIF(E70:E77,"")</f>
        <v>0</v>
      </c>
      <c r="N70" s="61" t="str">
        <f>IF(②結果記録表!AA27="","",②結果記録表!AA27+②結果記録表!AG27)</f>
        <v/>
      </c>
      <c r="V70" s="61" t="s">
        <v>250</v>
      </c>
      <c r="W70" s="61" t="s">
        <v>249</v>
      </c>
    </row>
    <row r="71" spans="1:23">
      <c r="A71" s="61">
        <v>4</v>
      </c>
      <c r="B71" s="72" t="str">
        <f t="shared" si="14"/>
        <v/>
      </c>
      <c r="C71" s="61" t="str">
        <f t="shared" si="15"/>
        <v/>
      </c>
      <c r="D71" s="61" t="str">
        <f t="shared" si="16"/>
        <v/>
      </c>
      <c r="E71" s="61" t="str">
        <f>IF(②結果記録表!V31="","",②結果記録表!V31)</f>
        <v/>
      </c>
      <c r="F71" s="61" t="str">
        <f>IF(②結果記録表!Z31="","",ASC(②結果記録表!Z31))</f>
        <v/>
      </c>
      <c r="G71" s="61" t="str">
        <f>IF(②結果記録表!AB31="","",②結果記録表!AB31)</f>
        <v/>
      </c>
      <c r="H71" s="61" t="str">
        <f t="shared" si="19"/>
        <v/>
      </c>
      <c r="I71" s="61" t="str">
        <f>IF(②結果記録表!AH31="","",ASC(②結果記録表!AH31))</f>
        <v/>
      </c>
      <c r="J71" s="61" t="str">
        <f>IF(②結果記録表!AJ31="","",②結果記録表!AJ31)</f>
        <v/>
      </c>
      <c r="K71" s="61" t="str">
        <f t="shared" si="20"/>
        <v/>
      </c>
      <c r="V71" s="61" t="s">
        <v>251</v>
      </c>
      <c r="W71" s="61" t="s">
        <v>249</v>
      </c>
    </row>
    <row r="72" spans="1:23">
      <c r="A72" s="61">
        <v>4</v>
      </c>
      <c r="B72" s="72" t="str">
        <f t="shared" si="14"/>
        <v/>
      </c>
      <c r="C72" s="61" t="str">
        <f t="shared" si="15"/>
        <v/>
      </c>
      <c r="D72" s="61" t="str">
        <f t="shared" si="16"/>
        <v/>
      </c>
      <c r="E72" s="61" t="str">
        <f>IF(②結果記録表!V32="","",②結果記録表!V32)</f>
        <v/>
      </c>
      <c r="F72" s="61" t="str">
        <f>IF(②結果記録表!Z32="","",ASC(②結果記録表!Z32))</f>
        <v/>
      </c>
      <c r="G72" s="61" t="str">
        <f>IF(②結果記録表!AB32="","",②結果記録表!AB32)</f>
        <v/>
      </c>
      <c r="H72" s="61" t="str">
        <f t="shared" si="19"/>
        <v/>
      </c>
      <c r="I72" s="61" t="str">
        <f>IF(②結果記録表!AH32="","",ASC(②結果記録表!AH32))</f>
        <v/>
      </c>
      <c r="J72" s="61" t="str">
        <f>IF(②結果記録表!AJ32="","",②結果記録表!AJ32)</f>
        <v/>
      </c>
      <c r="K72" s="61" t="str">
        <f t="shared" si="20"/>
        <v/>
      </c>
      <c r="V72" s="61" t="s">
        <v>252</v>
      </c>
      <c r="W72" s="61" t="s">
        <v>249</v>
      </c>
    </row>
    <row r="73" spans="1:23">
      <c r="A73" s="61">
        <v>4</v>
      </c>
      <c r="B73" s="72" t="str">
        <f t="shared" si="14"/>
        <v/>
      </c>
      <c r="C73" s="61" t="str">
        <f t="shared" si="15"/>
        <v/>
      </c>
      <c r="D73" s="61" t="str">
        <f t="shared" si="16"/>
        <v/>
      </c>
      <c r="E73" s="61" t="str">
        <f>IF(②結果記録表!V33="","",②結果記録表!V33)</f>
        <v/>
      </c>
      <c r="F73" s="61" t="str">
        <f>IF(②結果記録表!Z33="","",ASC(②結果記録表!Z33))</f>
        <v/>
      </c>
      <c r="G73" s="61" t="str">
        <f>IF(②結果記録表!AB33="","",②結果記録表!AB33)</f>
        <v/>
      </c>
      <c r="H73" s="61" t="str">
        <f t="shared" si="19"/>
        <v/>
      </c>
      <c r="I73" s="61" t="str">
        <f>IF(②結果記録表!AH33="","",ASC(②結果記録表!AH33))</f>
        <v/>
      </c>
      <c r="J73" s="61" t="str">
        <f>IF(②結果記録表!AJ33="","",②結果記録表!AJ33)</f>
        <v/>
      </c>
      <c r="K73" s="61" t="str">
        <f t="shared" si="20"/>
        <v/>
      </c>
      <c r="V73" s="61" t="s">
        <v>253</v>
      </c>
      <c r="W73" s="61" t="s">
        <v>249</v>
      </c>
    </row>
    <row r="74" spans="1:23">
      <c r="A74" s="61">
        <v>4</v>
      </c>
      <c r="B74" s="72" t="str">
        <f t="shared" si="14"/>
        <v/>
      </c>
      <c r="C74" s="61" t="str">
        <f t="shared" si="15"/>
        <v/>
      </c>
      <c r="D74" s="61" t="str">
        <f t="shared" si="16"/>
        <v/>
      </c>
      <c r="E74" s="61" t="str">
        <f>IF(②結果記録表!V34="","",②結果記録表!V34)</f>
        <v/>
      </c>
      <c r="F74" s="61" t="str">
        <f>IF(②結果記録表!Z34="","",ASC(②結果記録表!Z34))</f>
        <v/>
      </c>
      <c r="G74" s="61" t="str">
        <f>IF(②結果記録表!AB34="","",②結果記録表!AB34)</f>
        <v/>
      </c>
      <c r="H74" s="61" t="str">
        <f t="shared" si="19"/>
        <v/>
      </c>
      <c r="I74" s="61" t="str">
        <f>IF(②結果記録表!AH34="","",ASC(②結果記録表!AH34))</f>
        <v/>
      </c>
      <c r="J74" s="61" t="str">
        <f>IF(②結果記録表!AJ34="","",②結果記録表!AJ34)</f>
        <v/>
      </c>
      <c r="K74" s="61" t="str">
        <f t="shared" si="20"/>
        <v/>
      </c>
      <c r="V74" s="61" t="s">
        <v>254</v>
      </c>
      <c r="W74" s="61" t="s">
        <v>249</v>
      </c>
    </row>
    <row r="75" spans="1:23">
      <c r="A75" s="61">
        <v>4</v>
      </c>
      <c r="B75" s="72" t="str">
        <f t="shared" si="14"/>
        <v/>
      </c>
      <c r="C75" s="61" t="str">
        <f t="shared" si="15"/>
        <v/>
      </c>
      <c r="D75" s="61" t="str">
        <f t="shared" si="16"/>
        <v/>
      </c>
      <c r="E75" s="61" t="str">
        <f>IF(②結果記録表!V35="","",②結果記録表!V35)</f>
        <v/>
      </c>
      <c r="F75" s="61" t="str">
        <f>IF(②結果記録表!Z35="","",ASC(②結果記録表!Z35))</f>
        <v/>
      </c>
      <c r="G75" s="61" t="str">
        <f>IF(②結果記録表!AB35="","",②結果記録表!AB35)</f>
        <v/>
      </c>
      <c r="H75" s="61" t="str">
        <f t="shared" si="19"/>
        <v/>
      </c>
      <c r="I75" s="61" t="str">
        <f>IF(②結果記録表!AH35="","",ASC(②結果記録表!AH35))</f>
        <v/>
      </c>
      <c r="J75" s="61" t="str">
        <f>IF(②結果記録表!AJ35="","",②結果記録表!AJ35)</f>
        <v/>
      </c>
      <c r="K75" s="61" t="str">
        <f t="shared" si="20"/>
        <v/>
      </c>
      <c r="V75" s="61" t="s">
        <v>294</v>
      </c>
      <c r="W75" s="61" t="s">
        <v>249</v>
      </c>
    </row>
    <row r="76" spans="1:23">
      <c r="A76" s="61">
        <v>4</v>
      </c>
      <c r="B76" s="72" t="str">
        <f t="shared" si="14"/>
        <v/>
      </c>
      <c r="C76" s="61" t="str">
        <f t="shared" si="15"/>
        <v/>
      </c>
      <c r="D76" s="61" t="str">
        <f t="shared" si="16"/>
        <v/>
      </c>
      <c r="E76" s="61" t="str">
        <f>IF(②結果記録表!V36="","",②結果記録表!V36)</f>
        <v/>
      </c>
      <c r="F76" s="61" t="str">
        <f>IF(②結果記録表!Z36="","",ASC(②結果記録表!Z36))</f>
        <v/>
      </c>
      <c r="G76" s="61" t="str">
        <f>IF(②結果記録表!AB36="","",②結果記録表!AB36)</f>
        <v/>
      </c>
      <c r="H76" s="61" t="str">
        <f t="shared" si="19"/>
        <v/>
      </c>
      <c r="I76" s="61" t="str">
        <f>IF(②結果記録表!AH36="","",ASC(②結果記録表!AH36))</f>
        <v/>
      </c>
      <c r="J76" s="61" t="str">
        <f>IF(②結果記録表!AJ36="","",②結果記録表!AJ36)</f>
        <v/>
      </c>
      <c r="K76" s="61" t="str">
        <f t="shared" si="20"/>
        <v/>
      </c>
      <c r="V76" s="61" t="s">
        <v>255</v>
      </c>
      <c r="W76" s="61" t="s">
        <v>249</v>
      </c>
    </row>
    <row r="77" spans="1:23">
      <c r="A77" s="77">
        <v>4</v>
      </c>
      <c r="B77" s="144" t="str">
        <f t="shared" si="14"/>
        <v/>
      </c>
      <c r="C77" s="77" t="str">
        <f t="shared" si="15"/>
        <v/>
      </c>
      <c r="D77" s="77" t="str">
        <f t="shared" si="16"/>
        <v/>
      </c>
      <c r="E77" s="77" t="str">
        <f>IF(②結果記録表!V37="","",②結果記録表!V37)</f>
        <v/>
      </c>
      <c r="F77" s="77" t="str">
        <f>IF(②結果記録表!Z37="","",ASC(②結果記録表!Z37))</f>
        <v/>
      </c>
      <c r="G77" s="77" t="str">
        <f>IF(②結果記録表!AB37="","",②結果記録表!AB37)</f>
        <v/>
      </c>
      <c r="H77" s="77" t="str">
        <f t="shared" si="19"/>
        <v/>
      </c>
      <c r="I77" s="77" t="str">
        <f>IF(②結果記録表!AH37="","",ASC(②結果記録表!AH37))</f>
        <v/>
      </c>
      <c r="J77" s="77" t="str">
        <f>IF(②結果記録表!AJ37="","",②結果記録表!AJ37)</f>
        <v/>
      </c>
      <c r="K77" s="77" t="str">
        <f t="shared" si="20"/>
        <v/>
      </c>
      <c r="L77" s="77"/>
      <c r="M77" s="77"/>
      <c r="N77" s="77"/>
      <c r="V77" s="61" t="s">
        <v>256</v>
      </c>
      <c r="W77" s="61" t="s">
        <v>249</v>
      </c>
    </row>
    <row r="78" spans="1:23">
      <c r="A78" s="61">
        <v>5</v>
      </c>
      <c r="B78" s="72" t="str">
        <f t="shared" si="14"/>
        <v/>
      </c>
      <c r="C78" s="61" t="str">
        <f t="shared" si="15"/>
        <v/>
      </c>
      <c r="D78" s="61" t="str">
        <f t="shared" si="16"/>
        <v/>
      </c>
      <c r="E78" s="61" t="str">
        <f>IF(②結果記録表!A49="","",②結果記録表!A49)</f>
        <v/>
      </c>
      <c r="F78" s="61" t="str">
        <f>IF(②結果記録表!E49="","",ASC(②結果記録表!E49))</f>
        <v/>
      </c>
      <c r="G78" s="61" t="str">
        <f>IF(②結果記録表!G49="","",②結果記録表!G49)</f>
        <v/>
      </c>
      <c r="H78" s="61" t="str">
        <f>SUBSTITUTE(SUBSTITUTE(G78,"　","")," ","")</f>
        <v/>
      </c>
      <c r="I78" s="61" t="str">
        <f>IF(②結果記録表!M49="","",ASC(②結果記録表!M49))</f>
        <v/>
      </c>
      <c r="J78" s="61" t="str">
        <f>IF(②結果記録表!O49="","",②結果記録表!O49)</f>
        <v/>
      </c>
      <c r="K78" s="61" t="str">
        <f>SUBSTITUTE(SUBSTITUTE(J78,"　","")," ","")</f>
        <v/>
      </c>
      <c r="M78" s="61">
        <f>8-COUNTIF(E78:E85,"")</f>
        <v>0</v>
      </c>
      <c r="N78" s="61" t="str">
        <f>IF(②結果記録表!F46="","",②結果記録表!F46+②結果記録表!L46)</f>
        <v/>
      </c>
      <c r="V78" s="61" t="s">
        <v>257</v>
      </c>
      <c r="W78" s="61" t="s">
        <v>249</v>
      </c>
    </row>
    <row r="79" spans="1:23">
      <c r="A79" s="61">
        <v>5</v>
      </c>
      <c r="B79" s="72" t="str">
        <f t="shared" si="14"/>
        <v/>
      </c>
      <c r="C79" s="61" t="str">
        <f t="shared" si="15"/>
        <v/>
      </c>
      <c r="D79" s="61" t="str">
        <f t="shared" si="16"/>
        <v/>
      </c>
      <c r="E79" s="61" t="str">
        <f>IF(②結果記録表!A50="","",②結果記録表!A50)</f>
        <v/>
      </c>
      <c r="F79" s="61" t="str">
        <f>IF(②結果記録表!E50="","",ASC(②結果記録表!E50))</f>
        <v/>
      </c>
      <c r="G79" s="61" t="str">
        <f>IF(②結果記録表!G50="","",②結果記録表!G50)</f>
        <v/>
      </c>
      <c r="H79" s="61" t="str">
        <f t="shared" ref="H79:H85" si="21">SUBSTITUTE(SUBSTITUTE(G79,"　","")," ","")</f>
        <v/>
      </c>
      <c r="I79" s="61" t="str">
        <f>IF(②結果記録表!M50="","",ASC(②結果記録表!M50))</f>
        <v/>
      </c>
      <c r="J79" s="61" t="str">
        <f>IF(②結果記録表!O50="","",②結果記録表!O50)</f>
        <v/>
      </c>
      <c r="K79" s="61" t="str">
        <f t="shared" ref="K79:K85" si="22">SUBSTITUTE(SUBSTITUTE(J79,"　","")," ","")</f>
        <v/>
      </c>
      <c r="V79" s="61" t="s">
        <v>258</v>
      </c>
      <c r="W79" s="61" t="s">
        <v>249</v>
      </c>
    </row>
    <row r="80" spans="1:23">
      <c r="A80" s="61">
        <v>5</v>
      </c>
      <c r="B80" s="72" t="str">
        <f t="shared" si="14"/>
        <v/>
      </c>
      <c r="C80" s="61" t="str">
        <f t="shared" si="15"/>
        <v/>
      </c>
      <c r="D80" s="61" t="str">
        <f t="shared" si="16"/>
        <v/>
      </c>
      <c r="E80" s="61" t="str">
        <f>IF(②結果記録表!A51="","",②結果記録表!A51)</f>
        <v/>
      </c>
      <c r="F80" s="61" t="str">
        <f>IF(②結果記録表!E51="","",ASC(②結果記録表!E51))</f>
        <v/>
      </c>
      <c r="G80" s="61" t="str">
        <f>IF(②結果記録表!G51="","",②結果記録表!G51)</f>
        <v/>
      </c>
      <c r="H80" s="61" t="str">
        <f t="shared" si="21"/>
        <v/>
      </c>
      <c r="I80" s="61" t="str">
        <f>IF(②結果記録表!M51="","",ASC(②結果記録表!M51))</f>
        <v/>
      </c>
      <c r="J80" s="61" t="str">
        <f>IF(②結果記録表!O51="","",②結果記録表!O51)</f>
        <v/>
      </c>
      <c r="K80" s="61" t="str">
        <f t="shared" si="22"/>
        <v/>
      </c>
      <c r="V80" s="61" t="s">
        <v>259</v>
      </c>
      <c r="W80" s="61" t="s">
        <v>249</v>
      </c>
    </row>
    <row r="81" spans="1:23">
      <c r="A81" s="61">
        <v>5</v>
      </c>
      <c r="B81" s="72" t="str">
        <f t="shared" si="14"/>
        <v/>
      </c>
      <c r="C81" s="61" t="str">
        <f t="shared" si="15"/>
        <v/>
      </c>
      <c r="D81" s="61" t="str">
        <f t="shared" si="16"/>
        <v/>
      </c>
      <c r="E81" s="61" t="str">
        <f>IF(②結果記録表!A52="","",②結果記録表!A52)</f>
        <v/>
      </c>
      <c r="F81" s="61" t="str">
        <f>IF(②結果記録表!E52="","",ASC(②結果記録表!E52))</f>
        <v/>
      </c>
      <c r="G81" s="61" t="str">
        <f>IF(②結果記録表!G52="","",②結果記録表!G52)</f>
        <v/>
      </c>
      <c r="H81" s="61" t="str">
        <f t="shared" si="21"/>
        <v/>
      </c>
      <c r="I81" s="61" t="str">
        <f>IF(②結果記録表!M52="","",ASC(②結果記録表!M52))</f>
        <v/>
      </c>
      <c r="J81" s="61" t="str">
        <f>IF(②結果記録表!O52="","",②結果記録表!O52)</f>
        <v/>
      </c>
      <c r="K81" s="61" t="str">
        <f t="shared" si="22"/>
        <v/>
      </c>
      <c r="V81" s="61" t="s">
        <v>260</v>
      </c>
      <c r="W81" s="61" t="s">
        <v>249</v>
      </c>
    </row>
    <row r="82" spans="1:23">
      <c r="A82" s="61">
        <v>5</v>
      </c>
      <c r="B82" s="72" t="str">
        <f t="shared" si="14"/>
        <v/>
      </c>
      <c r="C82" s="61" t="str">
        <f t="shared" si="15"/>
        <v/>
      </c>
      <c r="D82" s="61" t="str">
        <f t="shared" si="16"/>
        <v/>
      </c>
      <c r="E82" s="61" t="str">
        <f>IF(②結果記録表!A53="","",②結果記録表!A53)</f>
        <v/>
      </c>
      <c r="F82" s="61" t="str">
        <f>IF(②結果記録表!E53="","",ASC(②結果記録表!E53))</f>
        <v/>
      </c>
      <c r="G82" s="61" t="str">
        <f>IF(②結果記録表!G53="","",②結果記録表!G53)</f>
        <v/>
      </c>
      <c r="H82" s="61" t="str">
        <f t="shared" si="21"/>
        <v/>
      </c>
      <c r="I82" s="61" t="str">
        <f>IF(②結果記録表!M53="","",ASC(②結果記録表!M53))</f>
        <v/>
      </c>
      <c r="J82" s="61" t="str">
        <f>IF(②結果記録表!O53="","",②結果記録表!O53)</f>
        <v/>
      </c>
      <c r="K82" s="61" t="str">
        <f t="shared" si="22"/>
        <v/>
      </c>
      <c r="V82" s="61" t="s">
        <v>261</v>
      </c>
      <c r="W82" s="61" t="s">
        <v>249</v>
      </c>
    </row>
    <row r="83" spans="1:23">
      <c r="A83" s="61">
        <v>5</v>
      </c>
      <c r="B83" s="72" t="str">
        <f t="shared" si="14"/>
        <v/>
      </c>
      <c r="C83" s="61" t="str">
        <f t="shared" si="15"/>
        <v/>
      </c>
      <c r="D83" s="61" t="str">
        <f t="shared" si="16"/>
        <v/>
      </c>
      <c r="E83" s="61" t="str">
        <f>IF(②結果記録表!A54="","",②結果記録表!A54)</f>
        <v/>
      </c>
      <c r="F83" s="61" t="str">
        <f>IF(②結果記録表!E54="","",ASC(②結果記録表!E54))</f>
        <v/>
      </c>
      <c r="G83" s="61" t="str">
        <f>IF(②結果記録表!G54="","",②結果記録表!G54)</f>
        <v/>
      </c>
      <c r="H83" s="61" t="str">
        <f t="shared" si="21"/>
        <v/>
      </c>
      <c r="I83" s="61" t="str">
        <f>IF(②結果記録表!M54="","",ASC(②結果記録表!M54))</f>
        <v/>
      </c>
      <c r="J83" s="61" t="str">
        <f>IF(②結果記録表!O54="","",②結果記録表!O54)</f>
        <v/>
      </c>
      <c r="K83" s="61" t="str">
        <f t="shared" si="22"/>
        <v/>
      </c>
      <c r="V83" s="61" t="s">
        <v>262</v>
      </c>
      <c r="W83" s="61" t="s">
        <v>263</v>
      </c>
    </row>
    <row r="84" spans="1:23">
      <c r="A84" s="61">
        <v>5</v>
      </c>
      <c r="B84" s="72" t="str">
        <f t="shared" si="14"/>
        <v/>
      </c>
      <c r="C84" s="61" t="str">
        <f t="shared" si="15"/>
        <v/>
      </c>
      <c r="D84" s="61" t="str">
        <f t="shared" si="16"/>
        <v/>
      </c>
      <c r="E84" s="61" t="str">
        <f>IF(②結果記録表!A55="","",②結果記録表!A55)</f>
        <v/>
      </c>
      <c r="F84" s="61" t="str">
        <f>IF(②結果記録表!E55="","",ASC(②結果記録表!E55))</f>
        <v/>
      </c>
      <c r="G84" s="61" t="str">
        <f>IF(②結果記録表!G55="","",②結果記録表!G55)</f>
        <v/>
      </c>
      <c r="H84" s="61" t="str">
        <f t="shared" si="21"/>
        <v/>
      </c>
      <c r="I84" s="61" t="str">
        <f>IF(②結果記録表!M55="","",ASC(②結果記録表!M55))</f>
        <v/>
      </c>
      <c r="J84" s="61" t="str">
        <f>IF(②結果記録表!O55="","",②結果記録表!O55)</f>
        <v/>
      </c>
      <c r="K84" s="61" t="str">
        <f t="shared" si="22"/>
        <v/>
      </c>
      <c r="V84" s="61" t="s">
        <v>264</v>
      </c>
      <c r="W84" s="61" t="s">
        <v>263</v>
      </c>
    </row>
    <row r="85" spans="1:23">
      <c r="A85" s="77">
        <v>5</v>
      </c>
      <c r="B85" s="144" t="str">
        <f t="shared" si="14"/>
        <v/>
      </c>
      <c r="C85" s="77" t="str">
        <f t="shared" si="15"/>
        <v/>
      </c>
      <c r="D85" s="77" t="str">
        <f t="shared" si="16"/>
        <v/>
      </c>
      <c r="E85" s="77" t="str">
        <f>IF(②結果記録表!A56="","",②結果記録表!A56)</f>
        <v/>
      </c>
      <c r="F85" s="77" t="str">
        <f>IF(②結果記録表!E56="","",ASC(②結果記録表!E56))</f>
        <v/>
      </c>
      <c r="G85" s="77" t="str">
        <f>IF(②結果記録表!G56="","",②結果記録表!G56)</f>
        <v/>
      </c>
      <c r="H85" s="77" t="str">
        <f t="shared" si="21"/>
        <v/>
      </c>
      <c r="I85" s="77" t="str">
        <f>IF(②結果記録表!M56="","",ASC(②結果記録表!M56))</f>
        <v/>
      </c>
      <c r="J85" s="77" t="str">
        <f>IF(②結果記録表!O56="","",②結果記録表!O56)</f>
        <v/>
      </c>
      <c r="K85" s="77" t="str">
        <f t="shared" si="22"/>
        <v/>
      </c>
      <c r="L85" s="77"/>
      <c r="M85" s="77"/>
      <c r="N85" s="77"/>
      <c r="V85" s="61" t="s">
        <v>265</v>
      </c>
      <c r="W85" s="61" t="s">
        <v>263</v>
      </c>
    </row>
    <row r="86" spans="1:23">
      <c r="A86" s="61">
        <v>6</v>
      </c>
      <c r="B86" s="72" t="str">
        <f t="shared" si="14"/>
        <v/>
      </c>
      <c r="C86" s="61" t="str">
        <f t="shared" si="15"/>
        <v/>
      </c>
      <c r="D86" s="61" t="str">
        <f t="shared" si="16"/>
        <v/>
      </c>
      <c r="E86" s="61" t="str">
        <f>IF(②結果記録表!V49="","",②結果記録表!V49)</f>
        <v/>
      </c>
      <c r="F86" s="61" t="str">
        <f>IF(②結果記録表!Z49="","",ASC(②結果記録表!Z49))</f>
        <v/>
      </c>
      <c r="G86" s="61" t="str">
        <f>IF(②結果記録表!AB49="","",②結果記録表!AB49)</f>
        <v/>
      </c>
      <c r="H86" s="61" t="str">
        <f>SUBSTITUTE(SUBSTITUTE(G86,"　","")," ","")</f>
        <v/>
      </c>
      <c r="I86" s="61" t="str">
        <f>IF(②結果記録表!AH49="","",ASC(②結果記録表!AH49))</f>
        <v/>
      </c>
      <c r="J86" s="61" t="str">
        <f>IF(②結果記録表!AJ49="","",②結果記録表!AJ49)</f>
        <v/>
      </c>
      <c r="K86" s="61" t="str">
        <f>SUBSTITUTE(SUBSTITUTE(J86,"　","")," ","")</f>
        <v/>
      </c>
      <c r="M86" s="61">
        <f>8-COUNTIF(E86:E93,"")</f>
        <v>0</v>
      </c>
      <c r="N86" s="61" t="str">
        <f>IF(②結果記録表!AA46="","",②結果記録表!AA46+②結果記録表!AG46)</f>
        <v/>
      </c>
      <c r="V86" s="61" t="s">
        <v>266</v>
      </c>
      <c r="W86" s="61" t="s">
        <v>263</v>
      </c>
    </row>
    <row r="87" spans="1:23">
      <c r="A87" s="61">
        <v>6</v>
      </c>
      <c r="B87" s="72" t="str">
        <f t="shared" si="14"/>
        <v/>
      </c>
      <c r="C87" s="61" t="str">
        <f t="shared" si="15"/>
        <v/>
      </c>
      <c r="D87" s="61" t="str">
        <f t="shared" si="16"/>
        <v/>
      </c>
      <c r="E87" s="61" t="str">
        <f>IF(②結果記録表!V50="","",②結果記録表!V50)</f>
        <v/>
      </c>
      <c r="F87" s="61" t="str">
        <f>IF(②結果記録表!Z50="","",ASC(②結果記録表!Z50))</f>
        <v/>
      </c>
      <c r="G87" s="61" t="str">
        <f>IF(②結果記録表!AB50="","",②結果記録表!AB50)</f>
        <v/>
      </c>
      <c r="H87" s="61" t="str">
        <f t="shared" ref="H87:H93" si="23">SUBSTITUTE(SUBSTITUTE(G87,"　","")," ","")</f>
        <v/>
      </c>
      <c r="I87" s="61" t="str">
        <f>IF(②結果記録表!AH50="","",ASC(②結果記録表!AH50))</f>
        <v/>
      </c>
      <c r="J87" s="61" t="str">
        <f>IF(②結果記録表!AJ50="","",②結果記録表!AJ50)</f>
        <v/>
      </c>
      <c r="K87" s="61" t="str">
        <f t="shared" ref="K87:K93" si="24">SUBSTITUTE(SUBSTITUTE(J87,"　","")," ","")</f>
        <v/>
      </c>
      <c r="V87" s="61" t="s">
        <v>267</v>
      </c>
      <c r="W87" s="61" t="s">
        <v>263</v>
      </c>
    </row>
    <row r="88" spans="1:23">
      <c r="A88" s="61">
        <v>6</v>
      </c>
      <c r="B88" s="72" t="str">
        <f t="shared" si="14"/>
        <v/>
      </c>
      <c r="C88" s="61" t="str">
        <f t="shared" si="15"/>
        <v/>
      </c>
      <c r="D88" s="61" t="str">
        <f t="shared" si="16"/>
        <v/>
      </c>
      <c r="E88" s="61" t="str">
        <f>IF(②結果記録表!V51="","",②結果記録表!V51)</f>
        <v/>
      </c>
      <c r="F88" s="61" t="str">
        <f>IF(②結果記録表!Z51="","",ASC(②結果記録表!Z51))</f>
        <v/>
      </c>
      <c r="G88" s="61" t="str">
        <f>IF(②結果記録表!AB51="","",②結果記録表!AB51)</f>
        <v/>
      </c>
      <c r="H88" s="61" t="str">
        <f t="shared" si="23"/>
        <v/>
      </c>
      <c r="I88" s="61" t="str">
        <f>IF(②結果記録表!AH51="","",ASC(②結果記録表!AH51))</f>
        <v/>
      </c>
      <c r="J88" s="61" t="str">
        <f>IF(②結果記録表!AJ51="","",②結果記録表!AJ51)</f>
        <v/>
      </c>
      <c r="K88" s="61" t="str">
        <f t="shared" si="24"/>
        <v/>
      </c>
      <c r="V88" s="61" t="s">
        <v>268</v>
      </c>
      <c r="W88" s="61" t="s">
        <v>263</v>
      </c>
    </row>
    <row r="89" spans="1:23">
      <c r="A89" s="61">
        <v>6</v>
      </c>
      <c r="B89" s="72" t="str">
        <f t="shared" si="14"/>
        <v/>
      </c>
      <c r="C89" s="61" t="str">
        <f t="shared" si="15"/>
        <v/>
      </c>
      <c r="D89" s="61" t="str">
        <f t="shared" si="16"/>
        <v/>
      </c>
      <c r="E89" s="61" t="str">
        <f>IF(②結果記録表!V52="","",②結果記録表!V52)</f>
        <v/>
      </c>
      <c r="F89" s="61" t="str">
        <f>IF(②結果記録表!Z52="","",ASC(②結果記録表!Z52))</f>
        <v/>
      </c>
      <c r="G89" s="61" t="str">
        <f>IF(②結果記録表!AB52="","",②結果記録表!AB52)</f>
        <v/>
      </c>
      <c r="H89" s="61" t="str">
        <f t="shared" si="23"/>
        <v/>
      </c>
      <c r="I89" s="61" t="str">
        <f>IF(②結果記録表!AH52="","",ASC(②結果記録表!AH52))</f>
        <v/>
      </c>
      <c r="J89" s="61" t="str">
        <f>IF(②結果記録表!AJ52="","",②結果記録表!AJ52)</f>
        <v/>
      </c>
      <c r="K89" s="61" t="str">
        <f t="shared" si="24"/>
        <v/>
      </c>
      <c r="V89" s="61" t="s">
        <v>269</v>
      </c>
      <c r="W89" s="61" t="s">
        <v>263</v>
      </c>
    </row>
    <row r="90" spans="1:23">
      <c r="A90" s="61">
        <v>6</v>
      </c>
      <c r="B90" s="72" t="str">
        <f t="shared" si="14"/>
        <v/>
      </c>
      <c r="C90" s="61" t="str">
        <f t="shared" si="15"/>
        <v/>
      </c>
      <c r="D90" s="61" t="str">
        <f t="shared" si="16"/>
        <v/>
      </c>
      <c r="E90" s="61" t="str">
        <f>IF(②結果記録表!V53="","",②結果記録表!V53)</f>
        <v/>
      </c>
      <c r="F90" s="61" t="str">
        <f>IF(②結果記録表!Z53="","",ASC(②結果記録表!Z53))</f>
        <v/>
      </c>
      <c r="G90" s="61" t="str">
        <f>IF(②結果記録表!AB53="","",②結果記録表!AB53)</f>
        <v/>
      </c>
      <c r="H90" s="61" t="str">
        <f t="shared" si="23"/>
        <v/>
      </c>
      <c r="I90" s="61" t="str">
        <f>IF(②結果記録表!AH53="","",ASC(②結果記録表!AH53))</f>
        <v/>
      </c>
      <c r="J90" s="61" t="str">
        <f>IF(②結果記録表!AJ53="","",②結果記録表!AJ53)</f>
        <v/>
      </c>
      <c r="K90" s="61" t="str">
        <f t="shared" si="24"/>
        <v/>
      </c>
      <c r="V90" s="61" t="s">
        <v>270</v>
      </c>
      <c r="W90" s="61" t="s">
        <v>263</v>
      </c>
    </row>
    <row r="91" spans="1:23">
      <c r="A91" s="61">
        <v>6</v>
      </c>
      <c r="B91" s="72" t="str">
        <f t="shared" si="14"/>
        <v/>
      </c>
      <c r="C91" s="61" t="str">
        <f t="shared" si="15"/>
        <v/>
      </c>
      <c r="D91" s="61" t="str">
        <f t="shared" si="16"/>
        <v/>
      </c>
      <c r="E91" s="61" t="str">
        <f>IF(②結果記録表!V54="","",②結果記録表!V54)</f>
        <v/>
      </c>
      <c r="F91" s="61" t="str">
        <f>IF(②結果記録表!Z54="","",ASC(②結果記録表!Z54))</f>
        <v/>
      </c>
      <c r="G91" s="61" t="str">
        <f>IF(②結果記録表!AB54="","",②結果記録表!AB54)</f>
        <v/>
      </c>
      <c r="H91" s="61" t="str">
        <f t="shared" si="23"/>
        <v/>
      </c>
      <c r="I91" s="61" t="str">
        <f>IF(②結果記録表!AH54="","",ASC(②結果記録表!AH54))</f>
        <v/>
      </c>
      <c r="J91" s="61" t="str">
        <f>IF(②結果記録表!AJ54="","",②結果記録表!AJ54)</f>
        <v/>
      </c>
      <c r="K91" s="61" t="str">
        <f t="shared" si="24"/>
        <v/>
      </c>
      <c r="V91" s="61" t="s">
        <v>271</v>
      </c>
      <c r="W91" s="61" t="s">
        <v>263</v>
      </c>
    </row>
    <row r="92" spans="1:23">
      <c r="A92" s="61">
        <v>6</v>
      </c>
      <c r="B92" s="72" t="str">
        <f t="shared" si="14"/>
        <v/>
      </c>
      <c r="C92" s="61" t="str">
        <f t="shared" si="15"/>
        <v/>
      </c>
      <c r="D92" s="61" t="str">
        <f t="shared" si="16"/>
        <v/>
      </c>
      <c r="E92" s="61" t="str">
        <f>IF(②結果記録表!V55="","",②結果記録表!V55)</f>
        <v/>
      </c>
      <c r="F92" s="61" t="str">
        <f>IF(②結果記録表!Z55="","",ASC(②結果記録表!Z55))</f>
        <v/>
      </c>
      <c r="G92" s="61" t="str">
        <f>IF(②結果記録表!AB55="","",②結果記録表!AB55)</f>
        <v/>
      </c>
      <c r="H92" s="61" t="str">
        <f t="shared" si="23"/>
        <v/>
      </c>
      <c r="I92" s="61" t="str">
        <f>IF(②結果記録表!AH55="","",ASC(②結果記録表!AH55))</f>
        <v/>
      </c>
      <c r="J92" s="61" t="str">
        <f>IF(②結果記録表!AJ55="","",②結果記録表!AJ55)</f>
        <v/>
      </c>
      <c r="K92" s="61" t="str">
        <f t="shared" si="24"/>
        <v/>
      </c>
      <c r="V92" s="61" t="s">
        <v>272</v>
      </c>
      <c r="W92" s="61" t="s">
        <v>263</v>
      </c>
    </row>
    <row r="93" spans="1:23">
      <c r="A93" s="77">
        <v>6</v>
      </c>
      <c r="B93" s="144" t="str">
        <f t="shared" si="14"/>
        <v/>
      </c>
      <c r="C93" s="77" t="str">
        <f t="shared" si="15"/>
        <v/>
      </c>
      <c r="D93" s="77" t="str">
        <f t="shared" si="16"/>
        <v/>
      </c>
      <c r="E93" s="77" t="str">
        <f>IF(②結果記録表!V56="","",②結果記録表!V56)</f>
        <v/>
      </c>
      <c r="F93" s="77" t="str">
        <f>IF(②結果記録表!Z56="","",ASC(②結果記録表!Z56))</f>
        <v/>
      </c>
      <c r="G93" s="77" t="str">
        <f>IF(②結果記録表!AB56="","",②結果記録表!AB56)</f>
        <v/>
      </c>
      <c r="H93" s="77" t="str">
        <f t="shared" si="23"/>
        <v/>
      </c>
      <c r="I93" s="77" t="str">
        <f>IF(②結果記録表!AH56="","",ASC(②結果記録表!AH56))</f>
        <v/>
      </c>
      <c r="J93" s="77" t="str">
        <f>IF(②結果記録表!AJ56="","",②結果記録表!AJ56)</f>
        <v/>
      </c>
      <c r="K93" s="77" t="str">
        <f t="shared" si="24"/>
        <v/>
      </c>
      <c r="L93" s="77"/>
      <c r="M93" s="77"/>
      <c r="N93" s="77"/>
      <c r="V93" s="61" t="s">
        <v>273</v>
      </c>
      <c r="W93" s="61" t="s">
        <v>274</v>
      </c>
    </row>
    <row r="94" spans="1:23">
      <c r="A94" s="61">
        <v>7</v>
      </c>
      <c r="B94" s="72" t="str">
        <f t="shared" si="14"/>
        <v/>
      </c>
      <c r="C94" s="61" t="str">
        <f t="shared" si="15"/>
        <v/>
      </c>
      <c r="D94" s="61" t="str">
        <f t="shared" si="16"/>
        <v/>
      </c>
      <c r="E94" s="61" t="str">
        <f>IF(②結果記録表!A68="","",②結果記録表!A68)</f>
        <v/>
      </c>
      <c r="F94" s="61" t="str">
        <f>IF(②結果記録表!E68="","",ASC(②結果記録表!E68))</f>
        <v/>
      </c>
      <c r="G94" s="61" t="str">
        <f>IF(②結果記録表!G68="","",②結果記録表!G68)</f>
        <v/>
      </c>
      <c r="H94" s="61" t="str">
        <f>SUBSTITUTE(SUBSTITUTE(G94,"　","")," ","")</f>
        <v/>
      </c>
      <c r="I94" s="61" t="str">
        <f>IF(②結果記録表!M68="","",ASC(②結果記録表!M68))</f>
        <v/>
      </c>
      <c r="J94" s="61" t="str">
        <f>IF(②結果記録表!O68="","",②結果記録表!O68)</f>
        <v/>
      </c>
      <c r="K94" s="61" t="str">
        <f>SUBSTITUTE(SUBSTITUTE(J94,"　","")," ","")</f>
        <v/>
      </c>
      <c r="M94" s="61">
        <f>8-COUNTIF(E94:E101,"")</f>
        <v>0</v>
      </c>
      <c r="N94" s="61" t="str">
        <f>IF(②結果記録表!F65="","",②結果記録表!F65+②結果記録表!L65)</f>
        <v/>
      </c>
      <c r="V94" s="61" t="s">
        <v>275</v>
      </c>
      <c r="W94" s="61" t="s">
        <v>274</v>
      </c>
    </row>
    <row r="95" spans="1:23">
      <c r="A95" s="61">
        <v>7</v>
      </c>
      <c r="B95" s="72" t="str">
        <f t="shared" si="14"/>
        <v/>
      </c>
      <c r="C95" s="61" t="str">
        <f t="shared" si="15"/>
        <v/>
      </c>
      <c r="D95" s="61" t="str">
        <f t="shared" si="16"/>
        <v/>
      </c>
      <c r="V95" s="61" t="s">
        <v>276</v>
      </c>
      <c r="W95" s="61" t="s">
        <v>274</v>
      </c>
    </row>
    <row r="96" spans="1:23">
      <c r="A96" s="61">
        <v>7</v>
      </c>
      <c r="B96" s="72" t="str">
        <f t="shared" si="14"/>
        <v/>
      </c>
      <c r="C96" s="61" t="str">
        <f t="shared" si="15"/>
        <v/>
      </c>
      <c r="D96" s="61" t="str">
        <f t="shared" si="16"/>
        <v/>
      </c>
      <c r="V96" s="61" t="s">
        <v>277</v>
      </c>
      <c r="W96" s="61" t="s">
        <v>274</v>
      </c>
    </row>
    <row r="97" spans="1:23">
      <c r="A97" s="61">
        <v>7</v>
      </c>
      <c r="B97" s="72" t="str">
        <f t="shared" si="14"/>
        <v/>
      </c>
      <c r="C97" s="61" t="str">
        <f t="shared" si="15"/>
        <v/>
      </c>
      <c r="D97" s="61" t="str">
        <f t="shared" si="16"/>
        <v/>
      </c>
      <c r="V97" s="61" t="s">
        <v>278</v>
      </c>
      <c r="W97" s="61" t="s">
        <v>274</v>
      </c>
    </row>
    <row r="98" spans="1:23">
      <c r="A98" s="61">
        <v>7</v>
      </c>
      <c r="B98" s="72" t="str">
        <f t="shared" si="14"/>
        <v/>
      </c>
      <c r="C98" s="61" t="str">
        <f t="shared" si="15"/>
        <v/>
      </c>
      <c r="D98" s="61" t="str">
        <f t="shared" si="16"/>
        <v/>
      </c>
      <c r="V98" s="61" t="s">
        <v>279</v>
      </c>
      <c r="W98" s="61" t="s">
        <v>274</v>
      </c>
    </row>
    <row r="99" spans="1:23">
      <c r="A99" s="61">
        <v>7</v>
      </c>
      <c r="B99" s="72" t="str">
        <f t="shared" si="14"/>
        <v/>
      </c>
      <c r="C99" s="61" t="str">
        <f t="shared" si="15"/>
        <v/>
      </c>
      <c r="D99" s="61" t="str">
        <f t="shared" si="16"/>
        <v/>
      </c>
      <c r="V99" s="61" t="s">
        <v>280</v>
      </c>
      <c r="W99" s="61" t="s">
        <v>274</v>
      </c>
    </row>
    <row r="100" spans="1:23">
      <c r="A100" s="61">
        <v>7</v>
      </c>
      <c r="B100" s="72" t="str">
        <f t="shared" si="14"/>
        <v/>
      </c>
      <c r="C100" s="61" t="str">
        <f t="shared" si="15"/>
        <v/>
      </c>
      <c r="D100" s="61" t="str">
        <f t="shared" si="16"/>
        <v/>
      </c>
      <c r="V100" s="61" t="s">
        <v>281</v>
      </c>
      <c r="W100" s="61" t="s">
        <v>274</v>
      </c>
    </row>
    <row r="101" spans="1:23">
      <c r="A101" s="77">
        <v>7</v>
      </c>
      <c r="B101" s="144" t="str">
        <f t="shared" si="14"/>
        <v/>
      </c>
      <c r="C101" s="77" t="str">
        <f t="shared" si="15"/>
        <v/>
      </c>
      <c r="D101" s="77" t="str">
        <f t="shared" si="16"/>
        <v/>
      </c>
      <c r="E101" s="77"/>
      <c r="F101" s="77"/>
      <c r="G101" s="77"/>
      <c r="H101" s="77"/>
      <c r="I101" s="77"/>
      <c r="J101" s="77"/>
      <c r="K101" s="77"/>
      <c r="L101" s="77"/>
      <c r="M101" s="77"/>
      <c r="N101" s="77"/>
      <c r="V101" s="61" t="s">
        <v>282</v>
      </c>
      <c r="W101" s="61" t="s">
        <v>274</v>
      </c>
    </row>
    <row r="102" spans="1:23">
      <c r="V102" s="61" t="s">
        <v>283</v>
      </c>
      <c r="W102" s="61" t="s">
        <v>274</v>
      </c>
    </row>
    <row r="103" spans="1:23">
      <c r="V103" s="61" t="s">
        <v>284</v>
      </c>
      <c r="W103" s="61" t="s">
        <v>285</v>
      </c>
    </row>
    <row r="104" spans="1:23">
      <c r="V104" s="61" t="s">
        <v>286</v>
      </c>
      <c r="W104" s="61" t="s">
        <v>285</v>
      </c>
    </row>
    <row r="105" spans="1:23">
      <c r="V105" s="61" t="s">
        <v>287</v>
      </c>
      <c r="W105" s="61" t="s">
        <v>285</v>
      </c>
    </row>
    <row r="106" spans="1:23">
      <c r="V106" s="61" t="s">
        <v>288</v>
      </c>
      <c r="W106" s="61" t="s">
        <v>285</v>
      </c>
    </row>
    <row r="107" spans="1:23">
      <c r="V107" s="61" t="s">
        <v>289</v>
      </c>
      <c r="W107" s="61" t="s">
        <v>285</v>
      </c>
    </row>
    <row r="108" spans="1:23">
      <c r="V108" s="61" t="s">
        <v>290</v>
      </c>
      <c r="W108" s="61" t="s">
        <v>285</v>
      </c>
    </row>
    <row r="109" spans="1:23">
      <c r="V109" s="61" t="s">
        <v>291</v>
      </c>
      <c r="W109" s="61" t="s">
        <v>285</v>
      </c>
    </row>
    <row r="110" spans="1:23">
      <c r="V110" s="61" t="s">
        <v>292</v>
      </c>
      <c r="W110" s="61" t="s">
        <v>285</v>
      </c>
    </row>
    <row r="111" spans="1:23">
      <c r="V111" s="61" t="s">
        <v>293</v>
      </c>
      <c r="W111" s="61" t="s">
        <v>285</v>
      </c>
    </row>
  </sheetData>
  <autoFilter ref="A45:N45" xr:uid="{13DE1DA7-E1F0-4B15-ADDE-113D126381D6}"/>
  <mergeCells count="14">
    <mergeCell ref="N4:O4"/>
    <mergeCell ref="P4:Q4"/>
    <mergeCell ref="P1:Q1"/>
    <mergeCell ref="D1:E1"/>
    <mergeCell ref="F1:G1"/>
    <mergeCell ref="H1:I1"/>
    <mergeCell ref="J1:K1"/>
    <mergeCell ref="L1:M1"/>
    <mergeCell ref="N1:O1"/>
    <mergeCell ref="D4:E4"/>
    <mergeCell ref="F4:G4"/>
    <mergeCell ref="H4:I4"/>
    <mergeCell ref="J4:K4"/>
    <mergeCell ref="L4:M4"/>
  </mergeCells>
  <phoneticPr fontId="23"/>
  <conditionalFormatting sqref="A1:A2">
    <cfRule type="cellIs" dxfId="38" priority="1" operator="equal">
      <formula>"井上"</formula>
    </cfRule>
    <cfRule type="cellIs" dxfId="37" priority="2" operator="equal">
      <formula>"鈴木一夫"</formula>
    </cfRule>
    <cfRule type="cellIs" dxfId="36" priority="3" operator="equal">
      <formula>"振込み"</formula>
    </cfRule>
    <cfRule type="cellIs" dxfId="35" priority="4" operator="equal">
      <formula>"振込"</formula>
    </cfRule>
  </conditionalFormatting>
  <dataValidations count="2">
    <dataValidation allowBlank="1" sqref="J4 F3:F4 H4 M3:Q3 D4 L4" xr:uid="{98E74360-6931-4488-AC40-17671F97A360}"/>
    <dataValidation imeMode="halfAlpha" allowBlank="1" showInputMessage="1" showErrorMessage="1" sqref="A1:B4 U1:U4" xr:uid="{A904F0AD-67DB-4272-B941-E76FF60662B1}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87ED8-A09B-4D47-9D54-C0805E1003CF}">
  <sheetPr>
    <pageSetUpPr fitToPage="1"/>
  </sheetPr>
  <dimension ref="A1:M40"/>
  <sheetViews>
    <sheetView zoomScaleNormal="100" workbookViewId="0">
      <selection sqref="A1:A2"/>
    </sheetView>
  </sheetViews>
  <sheetFormatPr defaultColWidth="9.6640625" defaultRowHeight="21" customHeight="1"/>
  <cols>
    <col min="1" max="1" width="9.6640625" style="42"/>
    <col min="2" max="2" width="9.6640625" style="42" customWidth="1"/>
    <col min="3" max="16384" width="9.6640625" style="42"/>
  </cols>
  <sheetData>
    <row r="1" spans="1:13" ht="21" customHeight="1">
      <c r="A1" s="168" t="s">
        <v>110</v>
      </c>
      <c r="B1" s="176" t="str">
        <f>IF(貼付け!B3="","",貼付け!B3)</f>
        <v/>
      </c>
      <c r="C1" s="176"/>
      <c r="D1" s="176"/>
      <c r="E1" s="174" t="s">
        <v>119</v>
      </c>
      <c r="F1" s="172" t="str">
        <f>IF(貼付け!C2="","",貼付け!C2)</f>
        <v/>
      </c>
      <c r="G1" s="172"/>
      <c r="H1" s="168" t="s">
        <v>105</v>
      </c>
      <c r="I1" s="170" t="str">
        <f>IF(貼付け!C3="","",貼付け!C3)</f>
        <v/>
      </c>
      <c r="J1" s="170"/>
    </row>
    <row r="2" spans="1:13" ht="21" customHeight="1" thickBot="1">
      <c r="A2" s="169"/>
      <c r="B2" s="177"/>
      <c r="C2" s="177"/>
      <c r="D2" s="177"/>
      <c r="E2" s="175"/>
      <c r="F2" s="173"/>
      <c r="G2" s="173"/>
      <c r="H2" s="169"/>
      <c r="I2" s="171"/>
      <c r="J2" s="171"/>
    </row>
    <row r="3" spans="1:13" ht="21" customHeight="1" thickTop="1" thickBot="1">
      <c r="A3" s="63"/>
      <c r="B3" s="207" t="s">
        <v>122</v>
      </c>
      <c r="C3" s="208"/>
      <c r="D3" s="208"/>
      <c r="E3" s="209"/>
      <c r="F3" s="64"/>
      <c r="G3" s="210" t="s">
        <v>124</v>
      </c>
      <c r="H3" s="211"/>
      <c r="I3" s="211"/>
      <c r="J3" s="212"/>
    </row>
    <row r="4" spans="1:13" ht="21" customHeight="1" thickTop="1">
      <c r="A4" s="43" t="s">
        <v>106</v>
      </c>
      <c r="B4" s="178" t="str">
        <f>IF(貼付け!D2=0,"",貼付け!D2)</f>
        <v/>
      </c>
      <c r="C4" s="179"/>
      <c r="D4" s="179"/>
      <c r="E4" s="179"/>
      <c r="F4" s="185" t="s">
        <v>108</v>
      </c>
      <c r="G4" s="188" t="str">
        <f>IF(貼付け!E2=0,"",貼付け!E2)</f>
        <v/>
      </c>
      <c r="H4" s="188"/>
      <c r="I4" s="188"/>
      <c r="J4" s="189"/>
    </row>
    <row r="5" spans="1:13" ht="21" customHeight="1">
      <c r="A5" s="57" t="str">
        <f>IF(貼付け!D1="-","",IF(貼付け!D3="","リーグ戦",貼付け!D3))</f>
        <v>リーグ戦</v>
      </c>
      <c r="B5" s="178"/>
      <c r="C5" s="179"/>
      <c r="D5" s="179"/>
      <c r="E5" s="179"/>
      <c r="F5" s="186"/>
      <c r="G5" s="179"/>
      <c r="H5" s="179"/>
      <c r="I5" s="179"/>
      <c r="J5" s="190"/>
    </row>
    <row r="6" spans="1:13" ht="21" customHeight="1">
      <c r="A6" s="45">
        <f>IF(貼付け!D1="-","",貼付け!D1)</f>
        <v>0</v>
      </c>
      <c r="B6" s="180"/>
      <c r="C6" s="181"/>
      <c r="D6" s="181"/>
      <c r="E6" s="181"/>
      <c r="F6" s="187"/>
      <c r="G6" s="181"/>
      <c r="H6" s="181"/>
      <c r="I6" s="181"/>
      <c r="J6" s="191"/>
    </row>
    <row r="7" spans="1:13" ht="21" customHeight="1" thickBot="1">
      <c r="A7" s="46" t="s">
        <v>107</v>
      </c>
      <c r="B7" s="182" t="str">
        <f>IF(貼付け!D4=0,"",貼付け!D4)</f>
        <v/>
      </c>
      <c r="C7" s="183"/>
      <c r="D7" s="183"/>
      <c r="E7" s="183"/>
      <c r="F7" s="47" t="s">
        <v>109</v>
      </c>
      <c r="G7" s="183" t="str">
        <f>IF(貼付け!E4=0,"",貼付け!E4)</f>
        <v/>
      </c>
      <c r="H7" s="183"/>
      <c r="I7" s="183"/>
      <c r="J7" s="184"/>
      <c r="M7" s="48"/>
    </row>
    <row r="8" spans="1:13" ht="21" customHeight="1" thickTop="1">
      <c r="A8" s="43" t="s">
        <v>111</v>
      </c>
      <c r="B8" s="192" t="str">
        <f>IF(貼付け!F2=0,"",貼付け!F2)</f>
        <v/>
      </c>
      <c r="C8" s="188"/>
      <c r="D8" s="188"/>
      <c r="E8" s="188"/>
      <c r="F8" s="185" t="s">
        <v>108</v>
      </c>
      <c r="G8" s="188" t="str">
        <f>IF(貼付け!G2=0,"",貼付け!G2)</f>
        <v/>
      </c>
      <c r="H8" s="188"/>
      <c r="I8" s="188"/>
      <c r="J8" s="189"/>
    </row>
    <row r="9" spans="1:13" ht="21" customHeight="1">
      <c r="A9" s="57" t="str">
        <f>IF(貼付け!F1="-","",IF(貼付け!F3="","リーグ戦",貼付け!F3))</f>
        <v>リーグ戦</v>
      </c>
      <c r="B9" s="178"/>
      <c r="C9" s="179"/>
      <c r="D9" s="179"/>
      <c r="E9" s="179"/>
      <c r="F9" s="186"/>
      <c r="G9" s="179"/>
      <c r="H9" s="179"/>
      <c r="I9" s="179"/>
      <c r="J9" s="190"/>
    </row>
    <row r="10" spans="1:13" ht="21" customHeight="1">
      <c r="A10" s="45">
        <f>IF(貼付け!F1="-","",貼付け!F1)</f>
        <v>0</v>
      </c>
      <c r="B10" s="180"/>
      <c r="C10" s="181"/>
      <c r="D10" s="181"/>
      <c r="E10" s="181"/>
      <c r="F10" s="187"/>
      <c r="G10" s="181"/>
      <c r="H10" s="181"/>
      <c r="I10" s="181"/>
      <c r="J10" s="191"/>
    </row>
    <row r="11" spans="1:13" ht="21" customHeight="1" thickBot="1">
      <c r="A11" s="46" t="s">
        <v>107</v>
      </c>
      <c r="B11" s="182" t="str">
        <f>IF(貼付け!F4=0,"",貼付け!F4)</f>
        <v/>
      </c>
      <c r="C11" s="183"/>
      <c r="D11" s="183"/>
      <c r="E11" s="183"/>
      <c r="F11" s="47" t="s">
        <v>109</v>
      </c>
      <c r="G11" s="183" t="str">
        <f>IF(貼付け!G4=0,"",貼付け!G4)</f>
        <v/>
      </c>
      <c r="H11" s="183"/>
      <c r="I11" s="183"/>
      <c r="J11" s="184"/>
    </row>
    <row r="12" spans="1:13" ht="21" customHeight="1" thickTop="1">
      <c r="A12" s="43" t="s">
        <v>112</v>
      </c>
      <c r="B12" s="192" t="str">
        <f>IF(貼付け!H2=0,"",貼付け!H2)</f>
        <v/>
      </c>
      <c r="C12" s="188"/>
      <c r="D12" s="188"/>
      <c r="E12" s="188"/>
      <c r="F12" s="185" t="s">
        <v>108</v>
      </c>
      <c r="G12" s="188" t="str">
        <f>IF(貼付け!I2=0,"",貼付け!I2)</f>
        <v/>
      </c>
      <c r="H12" s="188"/>
      <c r="I12" s="188"/>
      <c r="J12" s="189"/>
    </row>
    <row r="13" spans="1:13" ht="21" customHeight="1">
      <c r="A13" s="57" t="str">
        <f>IF(貼付け!H1="-","",IF(貼付け!H3="","リーグ戦",貼付け!H3))</f>
        <v>リーグ戦</v>
      </c>
      <c r="B13" s="178"/>
      <c r="C13" s="179"/>
      <c r="D13" s="179"/>
      <c r="E13" s="179"/>
      <c r="F13" s="186"/>
      <c r="G13" s="179"/>
      <c r="H13" s="179"/>
      <c r="I13" s="179"/>
      <c r="J13" s="190"/>
    </row>
    <row r="14" spans="1:13" ht="21" customHeight="1">
      <c r="A14" s="45">
        <f>IF(貼付け!H1="-","",貼付け!H1)</f>
        <v>0</v>
      </c>
      <c r="B14" s="180"/>
      <c r="C14" s="181"/>
      <c r="D14" s="181"/>
      <c r="E14" s="181"/>
      <c r="F14" s="187"/>
      <c r="G14" s="181"/>
      <c r="H14" s="181"/>
      <c r="I14" s="181"/>
      <c r="J14" s="191"/>
    </row>
    <row r="15" spans="1:13" ht="21" customHeight="1" thickBot="1">
      <c r="A15" s="46" t="s">
        <v>107</v>
      </c>
      <c r="B15" s="182" t="str">
        <f>IF(貼付け!H4=0,"",貼付け!H4)</f>
        <v/>
      </c>
      <c r="C15" s="183"/>
      <c r="D15" s="183"/>
      <c r="E15" s="183"/>
      <c r="F15" s="47" t="s">
        <v>109</v>
      </c>
      <c r="G15" s="183" t="str">
        <f>IF(貼付け!I4=0,"",貼付け!I4)</f>
        <v/>
      </c>
      <c r="H15" s="183"/>
      <c r="I15" s="183"/>
      <c r="J15" s="184"/>
    </row>
    <row r="16" spans="1:13" ht="21" customHeight="1" thickTop="1">
      <c r="A16" s="43" t="s">
        <v>113</v>
      </c>
      <c r="B16" s="192" t="str">
        <f>IF(貼付け!J2=0,"",貼付け!J2)</f>
        <v/>
      </c>
      <c r="C16" s="188"/>
      <c r="D16" s="188"/>
      <c r="E16" s="188"/>
      <c r="F16" s="185" t="s">
        <v>108</v>
      </c>
      <c r="G16" s="188" t="str">
        <f>IF(貼付け!K2=0,"",貼付け!K2)</f>
        <v/>
      </c>
      <c r="H16" s="188"/>
      <c r="I16" s="188"/>
      <c r="J16" s="189"/>
    </row>
    <row r="17" spans="1:10" ht="21" customHeight="1">
      <c r="A17" s="57" t="str">
        <f>IF(貼付け!J1="-","",IF(貼付け!J3="","リーグ戦",貼付け!J3))</f>
        <v>リーグ戦</v>
      </c>
      <c r="B17" s="178"/>
      <c r="C17" s="179"/>
      <c r="D17" s="179"/>
      <c r="E17" s="179"/>
      <c r="F17" s="186"/>
      <c r="G17" s="179"/>
      <c r="H17" s="179"/>
      <c r="I17" s="179"/>
      <c r="J17" s="190"/>
    </row>
    <row r="18" spans="1:10" ht="21" customHeight="1">
      <c r="A18" s="45">
        <f>IF(貼付け!J1="-","",貼付け!J1)</f>
        <v>0</v>
      </c>
      <c r="B18" s="180"/>
      <c r="C18" s="181"/>
      <c r="D18" s="181"/>
      <c r="E18" s="181"/>
      <c r="F18" s="187"/>
      <c r="G18" s="181"/>
      <c r="H18" s="181"/>
      <c r="I18" s="181"/>
      <c r="J18" s="191"/>
    </row>
    <row r="19" spans="1:10" ht="21" customHeight="1" thickBot="1">
      <c r="A19" s="46" t="s">
        <v>107</v>
      </c>
      <c r="B19" s="182" t="str">
        <f>IF(貼付け!J4=0,"",貼付け!J4)</f>
        <v/>
      </c>
      <c r="C19" s="183"/>
      <c r="D19" s="183"/>
      <c r="E19" s="183"/>
      <c r="F19" s="47" t="s">
        <v>109</v>
      </c>
      <c r="G19" s="183" t="str">
        <f>IF(貼付け!K4=0,"",貼付け!K4)</f>
        <v/>
      </c>
      <c r="H19" s="183"/>
      <c r="I19" s="183"/>
      <c r="J19" s="184"/>
    </row>
    <row r="20" spans="1:10" ht="21" customHeight="1" thickTop="1">
      <c r="A20" s="43" t="s">
        <v>114</v>
      </c>
      <c r="B20" s="192" t="str">
        <f>IF(貼付け!L2=0,"",貼付け!L2)</f>
        <v/>
      </c>
      <c r="C20" s="188"/>
      <c r="D20" s="188"/>
      <c r="E20" s="188"/>
      <c r="F20" s="185" t="s">
        <v>108</v>
      </c>
      <c r="G20" s="188" t="str">
        <f>IF(貼付け!M2=0,"",貼付け!M2)</f>
        <v/>
      </c>
      <c r="H20" s="188"/>
      <c r="I20" s="188"/>
      <c r="J20" s="189"/>
    </row>
    <row r="21" spans="1:10" ht="21" customHeight="1">
      <c r="A21" s="44" t="str">
        <f>IF(貼付け!L1="-","",IF(貼付け!L3="","リーグ戦",貼付け!L3))</f>
        <v>リーグ戦</v>
      </c>
      <c r="B21" s="178"/>
      <c r="C21" s="179"/>
      <c r="D21" s="179"/>
      <c r="E21" s="179"/>
      <c r="F21" s="186"/>
      <c r="G21" s="179"/>
      <c r="H21" s="179"/>
      <c r="I21" s="179"/>
      <c r="J21" s="190"/>
    </row>
    <row r="22" spans="1:10" ht="21" customHeight="1">
      <c r="A22" s="45">
        <f>IF(貼付け!L1="-","",貼付け!L1)</f>
        <v>0</v>
      </c>
      <c r="B22" s="180"/>
      <c r="C22" s="181"/>
      <c r="D22" s="181"/>
      <c r="E22" s="181"/>
      <c r="F22" s="187"/>
      <c r="G22" s="181"/>
      <c r="H22" s="181"/>
      <c r="I22" s="181"/>
      <c r="J22" s="191"/>
    </row>
    <row r="23" spans="1:10" ht="21" customHeight="1" thickBot="1">
      <c r="A23" s="46" t="s">
        <v>107</v>
      </c>
      <c r="B23" s="182" t="str">
        <f>IF(貼付け!L4=0,"",貼付け!L4)</f>
        <v/>
      </c>
      <c r="C23" s="183"/>
      <c r="D23" s="183"/>
      <c r="E23" s="183"/>
      <c r="F23" s="47" t="s">
        <v>109</v>
      </c>
      <c r="G23" s="183" t="str">
        <f>IF(貼付け!M4=0,"",貼付け!M4)</f>
        <v/>
      </c>
      <c r="H23" s="183"/>
      <c r="I23" s="183"/>
      <c r="J23" s="184"/>
    </row>
    <row r="24" spans="1:10" ht="21" customHeight="1" thickTop="1">
      <c r="A24" s="43" t="s">
        <v>115</v>
      </c>
      <c r="B24" s="194" t="str">
        <f>IF(貼付け!N2=0,"",貼付け!N2)</f>
        <v/>
      </c>
      <c r="C24" s="195"/>
      <c r="D24" s="195"/>
      <c r="E24" s="200"/>
      <c r="F24" s="185" t="s">
        <v>108</v>
      </c>
      <c r="G24" s="195" t="str">
        <f>IF(貼付け!O2=0,"",貼付け!O2)</f>
        <v/>
      </c>
      <c r="H24" s="195"/>
      <c r="I24" s="195"/>
      <c r="J24" s="200"/>
    </row>
    <row r="25" spans="1:10" ht="21" customHeight="1">
      <c r="A25" s="44" t="str">
        <f>IF(貼付け!N1="-","",IF(貼付け!N3="","リーグ戦",貼付け!N3))</f>
        <v>リーグ戦</v>
      </c>
      <c r="B25" s="196"/>
      <c r="C25" s="197"/>
      <c r="D25" s="197"/>
      <c r="E25" s="201"/>
      <c r="F25" s="186"/>
      <c r="G25" s="197"/>
      <c r="H25" s="197"/>
      <c r="I25" s="197"/>
      <c r="J25" s="201"/>
    </row>
    <row r="26" spans="1:10" ht="21" customHeight="1">
      <c r="A26" s="45">
        <f>IF(貼付け!N1="-","",貼付け!N1)</f>
        <v>0</v>
      </c>
      <c r="B26" s="198"/>
      <c r="C26" s="199"/>
      <c r="D26" s="199"/>
      <c r="E26" s="202"/>
      <c r="F26" s="187"/>
      <c r="G26" s="199"/>
      <c r="H26" s="199"/>
      <c r="I26" s="199"/>
      <c r="J26" s="202"/>
    </row>
    <row r="27" spans="1:10" ht="21" customHeight="1" thickBot="1">
      <c r="A27" s="46" t="s">
        <v>107</v>
      </c>
      <c r="B27" s="182" t="str">
        <f>IF(貼付け!N4=0,"",貼付け!N4)</f>
        <v/>
      </c>
      <c r="C27" s="183"/>
      <c r="D27" s="183"/>
      <c r="E27" s="183"/>
      <c r="F27" s="47" t="s">
        <v>109</v>
      </c>
      <c r="G27" s="183" t="str">
        <f>IF(貼付け!O4=0,"",貼付け!O4)</f>
        <v/>
      </c>
      <c r="H27" s="183"/>
      <c r="I27" s="183"/>
      <c r="J27" s="184"/>
    </row>
    <row r="28" spans="1:10" ht="21" customHeight="1" thickTop="1">
      <c r="A28" s="43" t="s">
        <v>116</v>
      </c>
      <c r="B28" s="194" t="str">
        <f>IF(貼付け!P2=0,"",貼付け!P2)</f>
        <v/>
      </c>
      <c r="C28" s="195"/>
      <c r="D28" s="195"/>
      <c r="E28" s="195"/>
      <c r="F28" s="185" t="s">
        <v>108</v>
      </c>
      <c r="G28" s="195" t="str">
        <f>IF(貼付け!Q2=0,"",貼付け!Q2)</f>
        <v/>
      </c>
      <c r="H28" s="195"/>
      <c r="I28" s="195"/>
      <c r="J28" s="200"/>
    </row>
    <row r="29" spans="1:10" ht="21" customHeight="1">
      <c r="A29" s="44" t="str">
        <f>IF(貼付け!P1="-","",IF(貼付け!P3="","リーグ戦",貼付け!P3))</f>
        <v>リーグ戦</v>
      </c>
      <c r="B29" s="196"/>
      <c r="C29" s="197"/>
      <c r="D29" s="197"/>
      <c r="E29" s="197"/>
      <c r="F29" s="186"/>
      <c r="G29" s="197"/>
      <c r="H29" s="197"/>
      <c r="I29" s="197"/>
      <c r="J29" s="201"/>
    </row>
    <row r="30" spans="1:10" ht="21" customHeight="1">
      <c r="A30" s="45">
        <f>IF(貼付け!P1="-","",貼付け!P1)</f>
        <v>0</v>
      </c>
      <c r="B30" s="198"/>
      <c r="C30" s="199"/>
      <c r="D30" s="199"/>
      <c r="E30" s="199"/>
      <c r="F30" s="187"/>
      <c r="G30" s="199"/>
      <c r="H30" s="199"/>
      <c r="I30" s="199"/>
      <c r="J30" s="202"/>
    </row>
    <row r="31" spans="1:10" ht="21" customHeight="1">
      <c r="A31" s="49" t="s">
        <v>107</v>
      </c>
      <c r="B31" s="204" t="str">
        <f>IF(貼付け!P4=0,"",貼付け!P4)</f>
        <v/>
      </c>
      <c r="C31" s="205"/>
      <c r="D31" s="205"/>
      <c r="E31" s="205"/>
      <c r="F31" s="50" t="s">
        <v>109</v>
      </c>
      <c r="G31" s="205" t="str">
        <f>IF(貼付け!Q4=0,"",貼付け!Q4)</f>
        <v/>
      </c>
      <c r="H31" s="205"/>
      <c r="I31" s="205"/>
      <c r="J31" s="206"/>
    </row>
    <row r="32" spans="1:10" ht="11.55" customHeight="1"/>
    <row r="33" spans="1:10" ht="16.2" customHeight="1">
      <c r="A33" s="213" t="s">
        <v>117</v>
      </c>
      <c r="B33" s="193" t="str">
        <f>IF(貼付け!R2=0,"",貼付け!R2)</f>
        <v/>
      </c>
      <c r="C33" s="193"/>
      <c r="D33" s="203" t="str">
        <f>IF(貼付け!S2=0,"",貼付け!S2)</f>
        <v/>
      </c>
      <c r="E33" s="203"/>
      <c r="F33" s="203"/>
      <c r="G33" s="203"/>
      <c r="H33" s="203"/>
      <c r="I33" s="203"/>
      <c r="J33" s="203"/>
    </row>
    <row r="34" spans="1:10" ht="16.2" customHeight="1">
      <c r="A34" s="214"/>
      <c r="B34" s="193"/>
      <c r="C34" s="193"/>
      <c r="D34" s="203"/>
      <c r="E34" s="203"/>
      <c r="F34" s="203"/>
      <c r="G34" s="203"/>
      <c r="H34" s="203"/>
      <c r="I34" s="203"/>
      <c r="J34" s="203"/>
    </row>
    <row r="35" spans="1:10" ht="16.2" customHeight="1">
      <c r="A35" s="214"/>
      <c r="B35" s="193" t="str">
        <f>IF(貼付け!R3=0,"",貼付け!R3)</f>
        <v/>
      </c>
      <c r="C35" s="193"/>
      <c r="D35" s="203" t="str">
        <f>IF(貼付け!S3=0,"",貼付け!S3)</f>
        <v/>
      </c>
      <c r="E35" s="203"/>
      <c r="F35" s="203"/>
      <c r="G35" s="203"/>
      <c r="H35" s="203"/>
      <c r="I35" s="203"/>
      <c r="J35" s="203"/>
    </row>
    <row r="36" spans="1:10" ht="16.2" customHeight="1">
      <c r="A36" s="214"/>
      <c r="B36" s="193"/>
      <c r="C36" s="193"/>
      <c r="D36" s="203"/>
      <c r="E36" s="203"/>
      <c r="F36" s="203"/>
      <c r="G36" s="203"/>
      <c r="H36" s="203"/>
      <c r="I36" s="203"/>
      <c r="J36" s="203"/>
    </row>
    <row r="37" spans="1:10" ht="16.2" customHeight="1">
      <c r="A37" s="214"/>
      <c r="B37" s="193" t="str">
        <f>IF(貼付け!R4=0,"",貼付け!R4)</f>
        <v/>
      </c>
      <c r="C37" s="193"/>
      <c r="D37" s="203" t="str">
        <f>IF(貼付け!S4=0,"",貼付け!S4)</f>
        <v/>
      </c>
      <c r="E37" s="203"/>
      <c r="F37" s="203"/>
      <c r="G37" s="203"/>
      <c r="H37" s="203"/>
      <c r="I37" s="203"/>
      <c r="J37" s="203"/>
    </row>
    <row r="38" spans="1:10" ht="16.2" customHeight="1">
      <c r="A38" s="214"/>
      <c r="B38" s="193"/>
      <c r="C38" s="193"/>
      <c r="D38" s="203"/>
      <c r="E38" s="203"/>
      <c r="F38" s="203"/>
      <c r="G38" s="203"/>
      <c r="H38" s="203"/>
      <c r="I38" s="203"/>
      <c r="J38" s="203"/>
    </row>
    <row r="39" spans="1:10" ht="16.2">
      <c r="A39" s="214"/>
      <c r="B39" s="193" t="str">
        <f>IF(貼付け!T4=0,"",貼付け!T4)</f>
        <v/>
      </c>
      <c r="C39" s="193"/>
      <c r="D39" s="203" t="str">
        <f>IF(貼付け!U4=0,"",貼付け!U4)</f>
        <v/>
      </c>
      <c r="E39" s="203"/>
      <c r="F39" s="203"/>
      <c r="G39" s="203"/>
      <c r="H39" s="203"/>
      <c r="I39" s="203"/>
      <c r="J39" s="203"/>
    </row>
    <row r="40" spans="1:10" ht="16.2">
      <c r="A40" s="215"/>
      <c r="B40" s="193"/>
      <c r="C40" s="193"/>
      <c r="D40" s="203"/>
      <c r="E40" s="203"/>
      <c r="F40" s="203"/>
      <c r="G40" s="203"/>
      <c r="H40" s="203"/>
      <c r="I40" s="203"/>
      <c r="J40" s="203"/>
    </row>
  </sheetData>
  <mergeCells count="52">
    <mergeCell ref="B3:E3"/>
    <mergeCell ref="G3:J3"/>
    <mergeCell ref="B39:C40"/>
    <mergeCell ref="D39:J40"/>
    <mergeCell ref="A33:A40"/>
    <mergeCell ref="B35:C36"/>
    <mergeCell ref="B37:C38"/>
    <mergeCell ref="D35:J36"/>
    <mergeCell ref="D37:J38"/>
    <mergeCell ref="B24:E26"/>
    <mergeCell ref="F24:F26"/>
    <mergeCell ref="G24:J26"/>
    <mergeCell ref="B16:E18"/>
    <mergeCell ref="F16:F18"/>
    <mergeCell ref="G16:J18"/>
    <mergeCell ref="B19:E19"/>
    <mergeCell ref="G19:J19"/>
    <mergeCell ref="B20:E22"/>
    <mergeCell ref="F20:F22"/>
    <mergeCell ref="G20:J22"/>
    <mergeCell ref="B31:E31"/>
    <mergeCell ref="G31:J31"/>
    <mergeCell ref="B23:E23"/>
    <mergeCell ref="G23:J23"/>
    <mergeCell ref="B33:C34"/>
    <mergeCell ref="B27:E27"/>
    <mergeCell ref="G27:J27"/>
    <mergeCell ref="B28:E30"/>
    <mergeCell ref="F28:F30"/>
    <mergeCell ref="G28:J30"/>
    <mergeCell ref="D33:J34"/>
    <mergeCell ref="G8:J10"/>
    <mergeCell ref="B11:E11"/>
    <mergeCell ref="G11:J11"/>
    <mergeCell ref="B15:E15"/>
    <mergeCell ref="G15:J15"/>
    <mergeCell ref="B12:E14"/>
    <mergeCell ref="F12:F14"/>
    <mergeCell ref="G12:J14"/>
    <mergeCell ref="B8:E10"/>
    <mergeCell ref="F8:F10"/>
    <mergeCell ref="B4:E6"/>
    <mergeCell ref="B7:E7"/>
    <mergeCell ref="G7:J7"/>
    <mergeCell ref="F4:F6"/>
    <mergeCell ref="G4:J6"/>
    <mergeCell ref="A1:A2"/>
    <mergeCell ref="I1:J2"/>
    <mergeCell ref="H1:H2"/>
    <mergeCell ref="F1:G2"/>
    <mergeCell ref="E1:E2"/>
    <mergeCell ref="B1:D2"/>
  </mergeCells>
  <phoneticPr fontId="23"/>
  <conditionalFormatting sqref="A4:J7">
    <cfRule type="expression" dxfId="34" priority="13">
      <formula>$B$4=""</formula>
    </cfRule>
  </conditionalFormatting>
  <conditionalFormatting sqref="A8:J11">
    <cfRule type="expression" dxfId="33" priority="12">
      <formula>$B$8=""</formula>
    </cfRule>
  </conditionalFormatting>
  <conditionalFormatting sqref="A12:J15">
    <cfRule type="expression" dxfId="32" priority="11">
      <formula>$B$12=""</formula>
    </cfRule>
  </conditionalFormatting>
  <conditionalFormatting sqref="A16:J19">
    <cfRule type="expression" dxfId="31" priority="10">
      <formula>$B$16=""</formula>
    </cfRule>
  </conditionalFormatting>
  <conditionalFormatting sqref="A20:J23">
    <cfRule type="expression" dxfId="30" priority="9">
      <formula>$B$20=""</formula>
    </cfRule>
  </conditionalFormatting>
  <conditionalFormatting sqref="A24:J27">
    <cfRule type="expression" dxfId="29" priority="8">
      <formula>$B$24=""</formula>
    </cfRule>
  </conditionalFormatting>
  <conditionalFormatting sqref="A28:J31">
    <cfRule type="expression" dxfId="28" priority="7">
      <formula>$B$28=""</formula>
    </cfRule>
  </conditionalFormatting>
  <printOptions horizontalCentered="1" verticalCentered="1"/>
  <pageMargins left="0.39370078740157483" right="0.39370078740157483" top="0.39370078740157483" bottom="0.39370078740157483" header="0.31496062992125984" footer="0.11811023622047245"/>
  <pageSetup paperSize="9" orientation="portrait" r:id="rId1"/>
  <headerFooter>
    <oddFooter>&amp;LVer2025_1.41&amp;R&amp;A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4" id="{00000000-000E-0000-0000-000004000000}">
            <xm:f>貼付け!$S$2=""</xm:f>
            <x14:dxf>
              <fill>
                <patternFill>
                  <bgColor theme="0" tint="-0.24994659260841701"/>
                </patternFill>
              </fill>
            </x14:dxf>
          </x14:cfRule>
          <xm:sqref>B33:J34</xm:sqref>
        </x14:conditionalFormatting>
        <x14:conditionalFormatting xmlns:xm="http://schemas.microsoft.com/office/excel/2006/main">
          <x14:cfRule type="expression" priority="3" id="{00000000-000E-0000-0000-000003000000}">
            <xm:f>貼付け!$S$3=""</xm:f>
            <x14:dxf>
              <fill>
                <patternFill>
                  <bgColor theme="0" tint="-0.24994659260841701"/>
                </patternFill>
              </fill>
            </x14:dxf>
          </x14:cfRule>
          <xm:sqref>B35:J36</xm:sqref>
        </x14:conditionalFormatting>
        <x14:conditionalFormatting xmlns:xm="http://schemas.microsoft.com/office/excel/2006/main">
          <x14:cfRule type="expression" priority="1" id="{00000000-000E-0000-0000-000001000000}">
            <xm:f>貼付け!$S$4=""</xm:f>
            <x14:dxf>
              <fill>
                <patternFill>
                  <bgColor theme="0" tint="-0.24994659260841701"/>
                </patternFill>
              </fill>
            </x14:dxf>
          </x14:cfRule>
          <xm:sqref>B37:J40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24F08-C3DB-4F04-861A-D7477B9A4D5B}">
  <sheetPr>
    <pageSetUpPr fitToPage="1"/>
  </sheetPr>
  <dimension ref="A1:IV76"/>
  <sheetViews>
    <sheetView zoomScale="90" zoomScaleNormal="90" workbookViewId="0">
      <selection sqref="A1:A2"/>
    </sheetView>
  </sheetViews>
  <sheetFormatPr defaultColWidth="9" defaultRowHeight="13.2"/>
  <cols>
    <col min="1" max="41" width="2.6640625" style="1" customWidth="1"/>
    <col min="42" max="256" width="2.88671875" style="1" customWidth="1"/>
    <col min="257" max="16384" width="9" style="62"/>
  </cols>
  <sheetData>
    <row r="1" spans="1:41" s="2" customFormat="1" ht="27" customHeight="1">
      <c r="A1" s="216" t="str">
        <f>①マスター!B1</f>
        <v/>
      </c>
      <c r="B1" s="217"/>
      <c r="C1" s="217"/>
      <c r="D1" s="2" t="s">
        <v>2</v>
      </c>
      <c r="G1" s="218" t="str">
        <f>①マスター!B1</f>
        <v/>
      </c>
      <c r="H1" s="218"/>
      <c r="I1" s="2" t="s">
        <v>3</v>
      </c>
      <c r="K1" s="219" t="str">
        <f>①マスター!B1</f>
        <v/>
      </c>
      <c r="L1" s="219"/>
      <c r="M1" s="2" t="s">
        <v>4</v>
      </c>
      <c r="O1" s="2" t="s">
        <v>44</v>
      </c>
      <c r="AC1" s="3"/>
      <c r="AD1" s="3"/>
      <c r="AE1" s="3"/>
      <c r="AF1" s="3"/>
      <c r="AG1" s="3"/>
      <c r="AH1" s="314" t="str">
        <f>①マスター!I1</f>
        <v/>
      </c>
      <c r="AI1" s="314"/>
      <c r="AJ1" s="314"/>
      <c r="AK1" s="314"/>
      <c r="AL1" s="314"/>
      <c r="AM1" s="314"/>
      <c r="AN1" s="314"/>
      <c r="AO1" s="314"/>
    </row>
    <row r="2" spans="1:41" ht="13.5" customHeight="1">
      <c r="A2" s="220" t="s">
        <v>0</v>
      </c>
      <c r="B2" s="220"/>
      <c r="C2" s="4"/>
      <c r="D2" s="4"/>
      <c r="E2" s="4"/>
      <c r="F2" s="221" t="str">
        <f>①マスター!B4</f>
        <v/>
      </c>
      <c r="G2" s="221"/>
      <c r="H2" s="221"/>
      <c r="I2" s="221"/>
      <c r="J2" s="221"/>
      <c r="K2" s="223" t="s">
        <v>6</v>
      </c>
      <c r="L2" s="223"/>
      <c r="M2" s="221" t="str">
        <f>①マスター!G4</f>
        <v/>
      </c>
      <c r="N2" s="221"/>
      <c r="O2" s="221"/>
      <c r="P2" s="221"/>
      <c r="Q2" s="221"/>
      <c r="R2" s="4"/>
      <c r="S2" s="4"/>
      <c r="T2" s="4"/>
      <c r="V2" s="220" t="s">
        <v>7</v>
      </c>
      <c r="W2" s="220"/>
      <c r="X2" s="4"/>
      <c r="Y2" s="4"/>
      <c r="Z2" s="4"/>
      <c r="AA2" s="225" t="str">
        <f>①マスター!B8</f>
        <v/>
      </c>
      <c r="AB2" s="226"/>
      <c r="AC2" s="226"/>
      <c r="AD2" s="226"/>
      <c r="AE2" s="227"/>
      <c r="AF2" s="231" t="s">
        <v>6</v>
      </c>
      <c r="AG2" s="232"/>
      <c r="AH2" s="225" t="str">
        <f>①マスター!G8</f>
        <v/>
      </c>
      <c r="AI2" s="226"/>
      <c r="AJ2" s="226"/>
      <c r="AK2" s="226"/>
      <c r="AL2" s="227"/>
      <c r="AM2" s="4"/>
      <c r="AN2" s="4"/>
      <c r="AO2" s="4"/>
    </row>
    <row r="3" spans="1:41" ht="13.5" customHeight="1">
      <c r="A3" s="220"/>
      <c r="B3" s="220"/>
      <c r="C3" s="4"/>
      <c r="D3" s="4"/>
      <c r="E3" s="4"/>
      <c r="F3" s="222"/>
      <c r="G3" s="222"/>
      <c r="H3" s="222"/>
      <c r="I3" s="222"/>
      <c r="J3" s="222"/>
      <c r="K3" s="224"/>
      <c r="L3" s="224"/>
      <c r="M3" s="222"/>
      <c r="N3" s="222"/>
      <c r="O3" s="222"/>
      <c r="P3" s="222"/>
      <c r="Q3" s="222"/>
      <c r="R3" s="4"/>
      <c r="S3" s="4"/>
      <c r="T3" s="4"/>
      <c r="V3" s="220"/>
      <c r="W3" s="220"/>
      <c r="X3" s="4"/>
      <c r="Y3" s="4"/>
      <c r="Z3" s="4"/>
      <c r="AA3" s="228"/>
      <c r="AB3" s="229"/>
      <c r="AC3" s="229"/>
      <c r="AD3" s="229"/>
      <c r="AE3" s="230"/>
      <c r="AF3" s="233"/>
      <c r="AG3" s="234"/>
      <c r="AH3" s="228"/>
      <c r="AI3" s="229"/>
      <c r="AJ3" s="229"/>
      <c r="AK3" s="229"/>
      <c r="AL3" s="230"/>
      <c r="AM3" s="4"/>
      <c r="AN3" s="4"/>
      <c r="AO3" s="4"/>
    </row>
    <row r="4" spans="1:41" ht="13.5" customHeight="1">
      <c r="C4" s="235" t="s">
        <v>8</v>
      </c>
      <c r="D4" s="235"/>
      <c r="E4" s="235"/>
      <c r="F4" s="236"/>
      <c r="G4" s="237"/>
      <c r="H4" s="237"/>
      <c r="I4" s="237"/>
      <c r="J4" s="237"/>
      <c r="K4" s="238"/>
      <c r="L4" s="242"/>
      <c r="M4" s="243"/>
      <c r="N4" s="243"/>
      <c r="O4" s="243"/>
      <c r="P4" s="243"/>
      <c r="Q4" s="244"/>
      <c r="X4" s="235" t="s">
        <v>8</v>
      </c>
      <c r="Y4" s="235"/>
      <c r="Z4" s="246"/>
      <c r="AA4" s="247"/>
      <c r="AB4" s="248"/>
      <c r="AC4" s="248"/>
      <c r="AD4" s="248"/>
      <c r="AE4" s="248"/>
      <c r="AF4" s="249"/>
      <c r="AG4" s="247"/>
      <c r="AH4" s="248"/>
      <c r="AI4" s="248"/>
      <c r="AJ4" s="248"/>
      <c r="AK4" s="248"/>
      <c r="AL4" s="249"/>
    </row>
    <row r="5" spans="1:41" ht="13.5" customHeight="1">
      <c r="C5" s="235"/>
      <c r="D5" s="235"/>
      <c r="E5" s="235"/>
      <c r="F5" s="239"/>
      <c r="G5" s="240"/>
      <c r="H5" s="240"/>
      <c r="I5" s="240"/>
      <c r="J5" s="240"/>
      <c r="K5" s="241"/>
      <c r="L5" s="239"/>
      <c r="M5" s="240"/>
      <c r="N5" s="240"/>
      <c r="O5" s="240"/>
      <c r="P5" s="240"/>
      <c r="Q5" s="245"/>
      <c r="X5" s="235"/>
      <c r="Y5" s="235"/>
      <c r="Z5" s="246"/>
      <c r="AA5" s="250"/>
      <c r="AB5" s="251"/>
      <c r="AC5" s="251"/>
      <c r="AD5" s="251"/>
      <c r="AE5" s="251"/>
      <c r="AF5" s="252"/>
      <c r="AG5" s="250"/>
      <c r="AH5" s="251"/>
      <c r="AI5" s="251"/>
      <c r="AJ5" s="251"/>
      <c r="AK5" s="251"/>
      <c r="AL5" s="252"/>
    </row>
    <row r="6" spans="1:41" ht="13.5" customHeight="1">
      <c r="C6" s="235" t="s">
        <v>9</v>
      </c>
      <c r="D6" s="235"/>
      <c r="E6" s="235"/>
      <c r="F6" s="239"/>
      <c r="G6" s="240"/>
      <c r="H6" s="240"/>
      <c r="I6" s="240"/>
      <c r="J6" s="240"/>
      <c r="K6" s="241"/>
      <c r="L6" s="239"/>
      <c r="M6" s="240"/>
      <c r="N6" s="240"/>
      <c r="O6" s="240"/>
      <c r="P6" s="240"/>
      <c r="Q6" s="245"/>
      <c r="X6" s="235" t="s">
        <v>9</v>
      </c>
      <c r="Y6" s="235"/>
      <c r="Z6" s="246"/>
      <c r="AA6" s="262"/>
      <c r="AB6" s="263"/>
      <c r="AC6" s="263"/>
      <c r="AD6" s="263"/>
      <c r="AE6" s="263"/>
      <c r="AF6" s="264"/>
      <c r="AG6" s="262"/>
      <c r="AH6" s="263"/>
      <c r="AI6" s="263"/>
      <c r="AJ6" s="263"/>
      <c r="AK6" s="263"/>
      <c r="AL6" s="264"/>
    </row>
    <row r="7" spans="1:41" ht="13.5" customHeight="1">
      <c r="C7" s="235"/>
      <c r="D7" s="235"/>
      <c r="E7" s="235"/>
      <c r="F7" s="254"/>
      <c r="G7" s="255"/>
      <c r="H7" s="255"/>
      <c r="I7" s="255"/>
      <c r="J7" s="255"/>
      <c r="K7" s="256"/>
      <c r="L7" s="254"/>
      <c r="M7" s="255"/>
      <c r="N7" s="255"/>
      <c r="O7" s="255"/>
      <c r="P7" s="255"/>
      <c r="Q7" s="257"/>
      <c r="X7" s="235"/>
      <c r="Y7" s="235"/>
      <c r="Z7" s="246"/>
      <c r="AA7" s="259"/>
      <c r="AB7" s="260"/>
      <c r="AC7" s="260"/>
      <c r="AD7" s="260"/>
      <c r="AE7" s="260"/>
      <c r="AF7" s="261"/>
      <c r="AG7" s="259"/>
      <c r="AH7" s="260"/>
      <c r="AI7" s="260"/>
      <c r="AJ7" s="260"/>
      <c r="AK7" s="260"/>
      <c r="AL7" s="261"/>
    </row>
    <row r="8" spans="1:41" ht="13.5" customHeight="1">
      <c r="C8" s="235" t="s">
        <v>10</v>
      </c>
      <c r="D8" s="235"/>
      <c r="E8" s="235"/>
      <c r="F8" s="242" t="str">
        <f>IF(F4="","",SUM(F4:K7))</f>
        <v/>
      </c>
      <c r="G8" s="243"/>
      <c r="H8" s="243"/>
      <c r="I8" s="243"/>
      <c r="J8" s="243"/>
      <c r="K8" s="253"/>
      <c r="L8" s="242" t="str">
        <f>IF(L4="","",SUM(L4:Q7))</f>
        <v/>
      </c>
      <c r="M8" s="243"/>
      <c r="N8" s="243"/>
      <c r="O8" s="243"/>
      <c r="P8" s="243"/>
      <c r="Q8" s="244"/>
      <c r="X8" s="235" t="s">
        <v>10</v>
      </c>
      <c r="Y8" s="235"/>
      <c r="Z8" s="246"/>
      <c r="AA8" s="247" t="str">
        <f>IF(AA4="","",SUM(AA4:AF7))</f>
        <v/>
      </c>
      <c r="AB8" s="248"/>
      <c r="AC8" s="248"/>
      <c r="AD8" s="248"/>
      <c r="AE8" s="248"/>
      <c r="AF8" s="249"/>
      <c r="AG8" s="247" t="str">
        <f>IF(AG4="","",SUM(AG4:AL7))</f>
        <v/>
      </c>
      <c r="AH8" s="248"/>
      <c r="AI8" s="248"/>
      <c r="AJ8" s="248"/>
      <c r="AK8" s="248"/>
      <c r="AL8" s="249"/>
    </row>
    <row r="9" spans="1:41" ht="14.25" customHeight="1">
      <c r="C9" s="235"/>
      <c r="D9" s="235"/>
      <c r="E9" s="235"/>
      <c r="F9" s="254"/>
      <c r="G9" s="255"/>
      <c r="H9" s="255"/>
      <c r="I9" s="255"/>
      <c r="J9" s="255"/>
      <c r="K9" s="256"/>
      <c r="L9" s="254"/>
      <c r="M9" s="255"/>
      <c r="N9" s="255"/>
      <c r="O9" s="255"/>
      <c r="P9" s="255"/>
      <c r="Q9" s="257"/>
      <c r="X9" s="258"/>
      <c r="Y9" s="258"/>
      <c r="Z9" s="234"/>
      <c r="AA9" s="259"/>
      <c r="AB9" s="260"/>
      <c r="AC9" s="260"/>
      <c r="AD9" s="260"/>
      <c r="AE9" s="260"/>
      <c r="AF9" s="261"/>
      <c r="AG9" s="259"/>
      <c r="AH9" s="260"/>
      <c r="AI9" s="260"/>
      <c r="AJ9" s="260"/>
      <c r="AK9" s="260"/>
      <c r="AL9" s="261"/>
    </row>
    <row r="10" spans="1:41" ht="19.5" customHeight="1">
      <c r="A10" s="280" t="s">
        <v>11</v>
      </c>
      <c r="B10" s="281"/>
      <c r="C10" s="281"/>
      <c r="D10" s="281"/>
      <c r="E10" s="281" t="s">
        <v>12</v>
      </c>
      <c r="F10" s="281"/>
      <c r="G10" s="265" t="s">
        <v>13</v>
      </c>
      <c r="H10" s="267"/>
      <c r="I10" s="267"/>
      <c r="J10" s="267"/>
      <c r="K10" s="267"/>
      <c r="L10" s="268"/>
      <c r="M10" s="280" t="s">
        <v>12</v>
      </c>
      <c r="N10" s="281"/>
      <c r="O10" s="265" t="s">
        <v>18</v>
      </c>
      <c r="P10" s="267"/>
      <c r="Q10" s="267"/>
      <c r="R10" s="267"/>
      <c r="S10" s="267"/>
      <c r="T10" s="268"/>
      <c r="V10" s="269" t="s">
        <v>11</v>
      </c>
      <c r="W10" s="267"/>
      <c r="X10" s="267"/>
      <c r="Y10" s="266"/>
      <c r="Z10" s="265" t="s">
        <v>12</v>
      </c>
      <c r="AA10" s="266"/>
      <c r="AB10" s="265" t="s">
        <v>13</v>
      </c>
      <c r="AC10" s="267"/>
      <c r="AD10" s="267"/>
      <c r="AE10" s="267"/>
      <c r="AF10" s="267"/>
      <c r="AG10" s="268"/>
      <c r="AH10" s="269" t="s">
        <v>12</v>
      </c>
      <c r="AI10" s="266"/>
      <c r="AJ10" s="265" t="s">
        <v>18</v>
      </c>
      <c r="AK10" s="267"/>
      <c r="AL10" s="267"/>
      <c r="AM10" s="267"/>
      <c r="AN10" s="267"/>
      <c r="AO10" s="268"/>
    </row>
    <row r="11" spans="1:41" s="5" customFormat="1" ht="16.5" customHeight="1">
      <c r="A11" s="270"/>
      <c r="B11" s="271"/>
      <c r="C11" s="271"/>
      <c r="D11" s="271"/>
      <c r="E11" s="271"/>
      <c r="F11" s="271"/>
      <c r="G11" s="272"/>
      <c r="H11" s="273"/>
      <c r="I11" s="273"/>
      <c r="J11" s="273"/>
      <c r="K11" s="273"/>
      <c r="L11" s="274"/>
      <c r="M11" s="270"/>
      <c r="N11" s="271"/>
      <c r="O11" s="275"/>
      <c r="P11" s="276"/>
      <c r="Q11" s="276"/>
      <c r="R11" s="276"/>
      <c r="S11" s="276"/>
      <c r="T11" s="277"/>
      <c r="U11" s="6"/>
      <c r="V11" s="278"/>
      <c r="W11" s="276"/>
      <c r="X11" s="276"/>
      <c r="Y11" s="279"/>
      <c r="Z11" s="275"/>
      <c r="AA11" s="279"/>
      <c r="AB11" s="272"/>
      <c r="AC11" s="273"/>
      <c r="AD11" s="273"/>
      <c r="AE11" s="273"/>
      <c r="AF11" s="273"/>
      <c r="AG11" s="274"/>
      <c r="AH11" s="278"/>
      <c r="AI11" s="279"/>
      <c r="AJ11" s="275"/>
      <c r="AK11" s="276"/>
      <c r="AL11" s="276"/>
      <c r="AM11" s="276"/>
      <c r="AN11" s="276"/>
      <c r="AO11" s="277"/>
    </row>
    <row r="12" spans="1:41" s="5" customFormat="1" ht="16.5" customHeight="1">
      <c r="A12" s="285"/>
      <c r="B12" s="286"/>
      <c r="C12" s="286"/>
      <c r="D12" s="286"/>
      <c r="E12" s="286"/>
      <c r="F12" s="286"/>
      <c r="G12" s="287"/>
      <c r="H12" s="288"/>
      <c r="I12" s="288"/>
      <c r="J12" s="288"/>
      <c r="K12" s="288"/>
      <c r="L12" s="289"/>
      <c r="M12" s="285"/>
      <c r="N12" s="286"/>
      <c r="O12" s="282"/>
      <c r="P12" s="283"/>
      <c r="Q12" s="283"/>
      <c r="R12" s="283"/>
      <c r="S12" s="283"/>
      <c r="T12" s="284"/>
      <c r="U12" s="6"/>
      <c r="V12" s="290"/>
      <c r="W12" s="283"/>
      <c r="X12" s="283"/>
      <c r="Y12" s="291"/>
      <c r="Z12" s="282"/>
      <c r="AA12" s="291"/>
      <c r="AB12" s="287"/>
      <c r="AC12" s="288"/>
      <c r="AD12" s="288"/>
      <c r="AE12" s="288"/>
      <c r="AF12" s="288"/>
      <c r="AG12" s="289"/>
      <c r="AH12" s="290"/>
      <c r="AI12" s="291"/>
      <c r="AJ12" s="282"/>
      <c r="AK12" s="283"/>
      <c r="AL12" s="283"/>
      <c r="AM12" s="283"/>
      <c r="AN12" s="283"/>
      <c r="AO12" s="284"/>
    </row>
    <row r="13" spans="1:41" s="5" customFormat="1" ht="16.5" customHeight="1">
      <c r="A13" s="285"/>
      <c r="B13" s="286"/>
      <c r="C13" s="286"/>
      <c r="D13" s="286"/>
      <c r="E13" s="286"/>
      <c r="F13" s="286"/>
      <c r="G13" s="287"/>
      <c r="H13" s="288"/>
      <c r="I13" s="288"/>
      <c r="J13" s="288"/>
      <c r="K13" s="288"/>
      <c r="L13" s="289"/>
      <c r="M13" s="285"/>
      <c r="N13" s="286"/>
      <c r="O13" s="282"/>
      <c r="P13" s="283"/>
      <c r="Q13" s="283"/>
      <c r="R13" s="283"/>
      <c r="S13" s="283"/>
      <c r="T13" s="284"/>
      <c r="U13" s="6"/>
      <c r="V13" s="290"/>
      <c r="W13" s="283"/>
      <c r="X13" s="283"/>
      <c r="Y13" s="291"/>
      <c r="Z13" s="282"/>
      <c r="AA13" s="291"/>
      <c r="AB13" s="287"/>
      <c r="AC13" s="288"/>
      <c r="AD13" s="288"/>
      <c r="AE13" s="288"/>
      <c r="AF13" s="288"/>
      <c r="AG13" s="289"/>
      <c r="AH13" s="290"/>
      <c r="AI13" s="291"/>
      <c r="AJ13" s="282"/>
      <c r="AK13" s="283"/>
      <c r="AL13" s="283"/>
      <c r="AM13" s="283"/>
      <c r="AN13" s="283"/>
      <c r="AO13" s="284"/>
    </row>
    <row r="14" spans="1:41" s="5" customFormat="1" ht="16.5" customHeight="1">
      <c r="A14" s="285"/>
      <c r="B14" s="286"/>
      <c r="C14" s="286"/>
      <c r="D14" s="286"/>
      <c r="E14" s="286"/>
      <c r="F14" s="286"/>
      <c r="G14" s="287"/>
      <c r="H14" s="288"/>
      <c r="I14" s="288"/>
      <c r="J14" s="288"/>
      <c r="K14" s="288"/>
      <c r="L14" s="289"/>
      <c r="M14" s="285"/>
      <c r="N14" s="286"/>
      <c r="O14" s="282"/>
      <c r="P14" s="283"/>
      <c r="Q14" s="283"/>
      <c r="R14" s="283"/>
      <c r="S14" s="283"/>
      <c r="T14" s="284"/>
      <c r="U14" s="6"/>
      <c r="V14" s="290"/>
      <c r="W14" s="283"/>
      <c r="X14" s="283"/>
      <c r="Y14" s="291"/>
      <c r="Z14" s="282"/>
      <c r="AA14" s="291"/>
      <c r="AB14" s="287"/>
      <c r="AC14" s="288"/>
      <c r="AD14" s="288"/>
      <c r="AE14" s="288"/>
      <c r="AF14" s="288"/>
      <c r="AG14" s="289"/>
      <c r="AH14" s="290"/>
      <c r="AI14" s="291"/>
      <c r="AJ14" s="282"/>
      <c r="AK14" s="283"/>
      <c r="AL14" s="283"/>
      <c r="AM14" s="283"/>
      <c r="AN14" s="283"/>
      <c r="AO14" s="284"/>
    </row>
    <row r="15" spans="1:41" s="5" customFormat="1" ht="16.5" customHeight="1">
      <c r="A15" s="285"/>
      <c r="B15" s="286"/>
      <c r="C15" s="286"/>
      <c r="D15" s="286"/>
      <c r="E15" s="286"/>
      <c r="F15" s="286"/>
      <c r="G15" s="287"/>
      <c r="H15" s="288"/>
      <c r="I15" s="288"/>
      <c r="J15" s="288"/>
      <c r="K15" s="288"/>
      <c r="L15" s="289"/>
      <c r="M15" s="285"/>
      <c r="N15" s="286"/>
      <c r="O15" s="282"/>
      <c r="P15" s="283"/>
      <c r="Q15" s="283"/>
      <c r="R15" s="283"/>
      <c r="S15" s="283"/>
      <c r="T15" s="284"/>
      <c r="U15" s="6"/>
      <c r="V15" s="290"/>
      <c r="W15" s="283"/>
      <c r="X15" s="283"/>
      <c r="Y15" s="291"/>
      <c r="Z15" s="282"/>
      <c r="AA15" s="291"/>
      <c r="AB15" s="287"/>
      <c r="AC15" s="288"/>
      <c r="AD15" s="288"/>
      <c r="AE15" s="288"/>
      <c r="AF15" s="288"/>
      <c r="AG15" s="289"/>
      <c r="AH15" s="290"/>
      <c r="AI15" s="291"/>
      <c r="AJ15" s="282"/>
      <c r="AK15" s="283"/>
      <c r="AL15" s="283"/>
      <c r="AM15" s="283"/>
      <c r="AN15" s="283"/>
      <c r="AO15" s="284"/>
    </row>
    <row r="16" spans="1:41" s="5" customFormat="1" ht="16.5" customHeight="1">
      <c r="A16" s="292"/>
      <c r="B16" s="293"/>
      <c r="C16" s="293"/>
      <c r="D16" s="293"/>
      <c r="E16" s="286"/>
      <c r="F16" s="286"/>
      <c r="G16" s="287"/>
      <c r="H16" s="288"/>
      <c r="I16" s="288"/>
      <c r="J16" s="288"/>
      <c r="K16" s="288"/>
      <c r="L16" s="289"/>
      <c r="M16" s="285"/>
      <c r="N16" s="286"/>
      <c r="O16" s="282"/>
      <c r="P16" s="283"/>
      <c r="Q16" s="283"/>
      <c r="R16" s="283"/>
      <c r="S16" s="283"/>
      <c r="T16" s="284"/>
      <c r="U16" s="6"/>
      <c r="V16" s="290"/>
      <c r="W16" s="283"/>
      <c r="X16" s="283"/>
      <c r="Y16" s="291"/>
      <c r="Z16" s="282"/>
      <c r="AA16" s="291"/>
      <c r="AB16" s="287"/>
      <c r="AC16" s="288"/>
      <c r="AD16" s="288"/>
      <c r="AE16" s="288"/>
      <c r="AF16" s="288"/>
      <c r="AG16" s="289"/>
      <c r="AH16" s="290"/>
      <c r="AI16" s="291"/>
      <c r="AJ16" s="282"/>
      <c r="AK16" s="283"/>
      <c r="AL16" s="283"/>
      <c r="AM16" s="283"/>
      <c r="AN16" s="283"/>
      <c r="AO16" s="284"/>
    </row>
    <row r="17" spans="1:41" s="5" customFormat="1" ht="16.5" customHeight="1">
      <c r="A17" s="292"/>
      <c r="B17" s="293"/>
      <c r="C17" s="293"/>
      <c r="D17" s="293"/>
      <c r="E17" s="286"/>
      <c r="F17" s="286"/>
      <c r="G17" s="287"/>
      <c r="H17" s="288"/>
      <c r="I17" s="288"/>
      <c r="J17" s="288"/>
      <c r="K17" s="288"/>
      <c r="L17" s="289"/>
      <c r="M17" s="285"/>
      <c r="N17" s="286"/>
      <c r="O17" s="282"/>
      <c r="P17" s="283"/>
      <c r="Q17" s="283"/>
      <c r="R17" s="283"/>
      <c r="S17" s="283"/>
      <c r="T17" s="284"/>
      <c r="U17" s="6"/>
      <c r="V17" s="290"/>
      <c r="W17" s="283"/>
      <c r="X17" s="283"/>
      <c r="Y17" s="291"/>
      <c r="Z17" s="282"/>
      <c r="AA17" s="291"/>
      <c r="AB17" s="287"/>
      <c r="AC17" s="288"/>
      <c r="AD17" s="288"/>
      <c r="AE17" s="288"/>
      <c r="AF17" s="288"/>
      <c r="AG17" s="289"/>
      <c r="AH17" s="290"/>
      <c r="AI17" s="291"/>
      <c r="AJ17" s="282"/>
      <c r="AK17" s="283"/>
      <c r="AL17" s="283"/>
      <c r="AM17" s="283"/>
      <c r="AN17" s="283"/>
      <c r="AO17" s="284"/>
    </row>
    <row r="18" spans="1:41" s="5" customFormat="1" ht="16.5" customHeight="1">
      <c r="A18" s="292"/>
      <c r="B18" s="293"/>
      <c r="C18" s="293"/>
      <c r="D18" s="293"/>
      <c r="E18" s="293"/>
      <c r="F18" s="293"/>
      <c r="G18" s="303"/>
      <c r="H18" s="304"/>
      <c r="I18" s="304"/>
      <c r="J18" s="304"/>
      <c r="K18" s="304"/>
      <c r="L18" s="305"/>
      <c r="M18" s="292"/>
      <c r="N18" s="293"/>
      <c r="O18" s="306"/>
      <c r="P18" s="307"/>
      <c r="Q18" s="307"/>
      <c r="R18" s="307"/>
      <c r="S18" s="307"/>
      <c r="T18" s="308"/>
      <c r="U18" s="6"/>
      <c r="V18" s="309"/>
      <c r="W18" s="295"/>
      <c r="X18" s="295"/>
      <c r="Y18" s="310"/>
      <c r="Z18" s="294"/>
      <c r="AA18" s="310"/>
      <c r="AB18" s="311"/>
      <c r="AC18" s="312"/>
      <c r="AD18" s="312"/>
      <c r="AE18" s="312"/>
      <c r="AF18" s="312"/>
      <c r="AG18" s="313"/>
      <c r="AH18" s="309"/>
      <c r="AI18" s="310"/>
      <c r="AJ18" s="294"/>
      <c r="AK18" s="295"/>
      <c r="AL18" s="295"/>
      <c r="AM18" s="295"/>
      <c r="AN18" s="295"/>
      <c r="AO18" s="296"/>
    </row>
    <row r="19" spans="1:41" s="5" customFormat="1" ht="16.5" customHeight="1">
      <c r="A19" s="297" t="s">
        <v>43</v>
      </c>
      <c r="B19" s="298"/>
      <c r="C19" s="298"/>
      <c r="D19" s="299"/>
      <c r="E19" s="300"/>
      <c r="F19" s="301"/>
      <c r="G19" s="301"/>
      <c r="H19" s="301"/>
      <c r="I19" s="301"/>
      <c r="J19" s="301"/>
      <c r="K19" s="301"/>
      <c r="L19" s="302"/>
      <c r="M19" s="300"/>
      <c r="N19" s="301"/>
      <c r="O19" s="301"/>
      <c r="P19" s="301"/>
      <c r="Q19" s="301"/>
      <c r="R19" s="301"/>
      <c r="S19" s="301"/>
      <c r="T19" s="302"/>
      <c r="U19" s="6"/>
      <c r="V19" s="300" t="s">
        <v>43</v>
      </c>
      <c r="W19" s="301"/>
      <c r="X19" s="301"/>
      <c r="Y19" s="302"/>
      <c r="Z19" s="300"/>
      <c r="AA19" s="301"/>
      <c r="AB19" s="301"/>
      <c r="AC19" s="301"/>
      <c r="AD19" s="301"/>
      <c r="AE19" s="301"/>
      <c r="AF19" s="301"/>
      <c r="AG19" s="302"/>
      <c r="AH19" s="300"/>
      <c r="AI19" s="301"/>
      <c r="AJ19" s="301"/>
      <c r="AK19" s="301"/>
      <c r="AL19" s="301"/>
      <c r="AM19" s="301"/>
      <c r="AN19" s="301"/>
      <c r="AO19" s="302"/>
    </row>
    <row r="20" spans="1:41" ht="10.5" customHeight="1"/>
    <row r="21" spans="1:41" ht="14.25" customHeight="1">
      <c r="A21" s="220" t="s">
        <v>1</v>
      </c>
      <c r="B21" s="220"/>
      <c r="C21" s="4"/>
      <c r="D21" s="4"/>
      <c r="E21" s="4"/>
      <c r="F21" s="221" t="str">
        <f>①マスター!B12</f>
        <v/>
      </c>
      <c r="G21" s="221"/>
      <c r="H21" s="221"/>
      <c r="I21" s="221"/>
      <c r="J21" s="221"/>
      <c r="K21" s="223" t="s">
        <v>6</v>
      </c>
      <c r="L21" s="223"/>
      <c r="M21" s="221" t="str">
        <f>①マスター!G12</f>
        <v/>
      </c>
      <c r="N21" s="221"/>
      <c r="O21" s="221"/>
      <c r="P21" s="221"/>
      <c r="Q21" s="221"/>
      <c r="R21" s="4"/>
      <c r="S21" s="4"/>
      <c r="T21" s="4"/>
      <c r="V21" s="220" t="s">
        <v>15</v>
      </c>
      <c r="W21" s="220"/>
      <c r="X21" s="4"/>
      <c r="Y21" s="4"/>
      <c r="Z21" s="4"/>
      <c r="AA21" s="221" t="str">
        <f>①マスター!B16</f>
        <v/>
      </c>
      <c r="AB21" s="221"/>
      <c r="AC21" s="221"/>
      <c r="AD21" s="221"/>
      <c r="AE21" s="221"/>
      <c r="AF21" s="223" t="s">
        <v>6</v>
      </c>
      <c r="AG21" s="223"/>
      <c r="AH21" s="221" t="str">
        <f>①マスター!G16</f>
        <v/>
      </c>
      <c r="AI21" s="221"/>
      <c r="AJ21" s="221"/>
      <c r="AK21" s="221"/>
      <c r="AL21" s="221"/>
      <c r="AM21" s="4"/>
      <c r="AN21" s="4"/>
      <c r="AO21" s="4"/>
    </row>
    <row r="22" spans="1:41" ht="14.25" customHeight="1">
      <c r="A22" s="220"/>
      <c r="B22" s="220"/>
      <c r="C22" s="4"/>
      <c r="D22" s="4"/>
      <c r="E22" s="4"/>
      <c r="F22" s="222"/>
      <c r="G22" s="222"/>
      <c r="H22" s="222"/>
      <c r="I22" s="222"/>
      <c r="J22" s="222"/>
      <c r="K22" s="224"/>
      <c r="L22" s="224"/>
      <c r="M22" s="222"/>
      <c r="N22" s="222"/>
      <c r="O22" s="222"/>
      <c r="P22" s="222"/>
      <c r="Q22" s="222"/>
      <c r="R22" s="4"/>
      <c r="S22" s="4"/>
      <c r="T22" s="4"/>
      <c r="V22" s="220"/>
      <c r="W22" s="220"/>
      <c r="X22" s="4"/>
      <c r="Y22" s="4"/>
      <c r="Z22" s="4"/>
      <c r="AA22" s="222"/>
      <c r="AB22" s="222"/>
      <c r="AC22" s="222"/>
      <c r="AD22" s="222"/>
      <c r="AE22" s="222"/>
      <c r="AF22" s="224"/>
      <c r="AG22" s="224"/>
      <c r="AH22" s="222"/>
      <c r="AI22" s="222"/>
      <c r="AJ22" s="222"/>
      <c r="AK22" s="222"/>
      <c r="AL22" s="222"/>
      <c r="AM22" s="4"/>
      <c r="AN22" s="4"/>
      <c r="AO22" s="4"/>
    </row>
    <row r="23" spans="1:41" ht="14.25" customHeight="1">
      <c r="C23" s="235" t="s">
        <v>8</v>
      </c>
      <c r="D23" s="235"/>
      <c r="E23" s="235"/>
      <c r="F23" s="236"/>
      <c r="G23" s="237"/>
      <c r="H23" s="237"/>
      <c r="I23" s="237"/>
      <c r="J23" s="237"/>
      <c r="K23" s="238"/>
      <c r="L23" s="242"/>
      <c r="M23" s="243"/>
      <c r="N23" s="243"/>
      <c r="O23" s="243"/>
      <c r="P23" s="243"/>
      <c r="Q23" s="244"/>
      <c r="X23" s="235" t="s">
        <v>8</v>
      </c>
      <c r="Y23" s="235"/>
      <c r="Z23" s="235"/>
      <c r="AA23" s="247"/>
      <c r="AB23" s="248"/>
      <c r="AC23" s="248"/>
      <c r="AD23" s="248"/>
      <c r="AE23" s="248"/>
      <c r="AF23" s="249"/>
      <c r="AG23" s="247"/>
      <c r="AH23" s="248"/>
      <c r="AI23" s="248"/>
      <c r="AJ23" s="248"/>
      <c r="AK23" s="248"/>
      <c r="AL23" s="249"/>
    </row>
    <row r="24" spans="1:41" ht="14.25" customHeight="1">
      <c r="C24" s="235"/>
      <c r="D24" s="235"/>
      <c r="E24" s="235"/>
      <c r="F24" s="239"/>
      <c r="G24" s="240"/>
      <c r="H24" s="240"/>
      <c r="I24" s="240"/>
      <c r="J24" s="240"/>
      <c r="K24" s="241"/>
      <c r="L24" s="239"/>
      <c r="M24" s="240"/>
      <c r="N24" s="240"/>
      <c r="O24" s="240"/>
      <c r="P24" s="240"/>
      <c r="Q24" s="245"/>
      <c r="X24" s="235"/>
      <c r="Y24" s="235"/>
      <c r="Z24" s="235"/>
      <c r="AA24" s="250"/>
      <c r="AB24" s="251"/>
      <c r="AC24" s="251"/>
      <c r="AD24" s="251"/>
      <c r="AE24" s="251"/>
      <c r="AF24" s="252"/>
      <c r="AG24" s="250"/>
      <c r="AH24" s="251"/>
      <c r="AI24" s="251"/>
      <c r="AJ24" s="251"/>
      <c r="AK24" s="251"/>
      <c r="AL24" s="252"/>
    </row>
    <row r="25" spans="1:41" ht="14.25" customHeight="1">
      <c r="C25" s="235" t="s">
        <v>9</v>
      </c>
      <c r="D25" s="235"/>
      <c r="E25" s="235"/>
      <c r="F25" s="239"/>
      <c r="G25" s="240"/>
      <c r="H25" s="240"/>
      <c r="I25" s="240"/>
      <c r="J25" s="240"/>
      <c r="K25" s="241"/>
      <c r="L25" s="239"/>
      <c r="M25" s="240"/>
      <c r="N25" s="240"/>
      <c r="O25" s="240"/>
      <c r="P25" s="240"/>
      <c r="Q25" s="245"/>
      <c r="X25" s="235" t="s">
        <v>9</v>
      </c>
      <c r="Y25" s="235"/>
      <c r="Z25" s="235"/>
      <c r="AA25" s="262"/>
      <c r="AB25" s="263"/>
      <c r="AC25" s="263"/>
      <c r="AD25" s="263"/>
      <c r="AE25" s="263"/>
      <c r="AF25" s="264"/>
      <c r="AG25" s="262"/>
      <c r="AH25" s="263"/>
      <c r="AI25" s="263"/>
      <c r="AJ25" s="263"/>
      <c r="AK25" s="263"/>
      <c r="AL25" s="264"/>
    </row>
    <row r="26" spans="1:41" ht="14.25" customHeight="1">
      <c r="C26" s="235"/>
      <c r="D26" s="235"/>
      <c r="E26" s="235"/>
      <c r="F26" s="254"/>
      <c r="G26" s="255"/>
      <c r="H26" s="255"/>
      <c r="I26" s="255"/>
      <c r="J26" s="255"/>
      <c r="K26" s="256"/>
      <c r="L26" s="254"/>
      <c r="M26" s="255"/>
      <c r="N26" s="255"/>
      <c r="O26" s="255"/>
      <c r="P26" s="255"/>
      <c r="Q26" s="257"/>
      <c r="X26" s="235"/>
      <c r="Y26" s="235"/>
      <c r="Z26" s="235"/>
      <c r="AA26" s="259"/>
      <c r="AB26" s="260"/>
      <c r="AC26" s="260"/>
      <c r="AD26" s="260"/>
      <c r="AE26" s="260"/>
      <c r="AF26" s="261"/>
      <c r="AG26" s="259"/>
      <c r="AH26" s="260"/>
      <c r="AI26" s="260"/>
      <c r="AJ26" s="260"/>
      <c r="AK26" s="260"/>
      <c r="AL26" s="261"/>
    </row>
    <row r="27" spans="1:41" ht="14.25" customHeight="1">
      <c r="C27" s="235" t="s">
        <v>10</v>
      </c>
      <c r="D27" s="235"/>
      <c r="E27" s="235"/>
      <c r="F27" s="242" t="str">
        <f>IF(F23="","",SUM(F23:K26))</f>
        <v/>
      </c>
      <c r="G27" s="243"/>
      <c r="H27" s="243"/>
      <c r="I27" s="243"/>
      <c r="J27" s="243"/>
      <c r="K27" s="253"/>
      <c r="L27" s="242" t="str">
        <f>IF(L23="","",SUM(L23:Q26))</f>
        <v/>
      </c>
      <c r="M27" s="243"/>
      <c r="N27" s="243"/>
      <c r="O27" s="243"/>
      <c r="P27" s="243"/>
      <c r="Q27" s="244"/>
      <c r="X27" s="235" t="s">
        <v>10</v>
      </c>
      <c r="Y27" s="235"/>
      <c r="Z27" s="235"/>
      <c r="AA27" s="242" t="str">
        <f>IF(AA23="","",SUM(AA23:AF26))</f>
        <v/>
      </c>
      <c r="AB27" s="243"/>
      <c r="AC27" s="243"/>
      <c r="AD27" s="243"/>
      <c r="AE27" s="243"/>
      <c r="AF27" s="253"/>
      <c r="AG27" s="242" t="str">
        <f>IF(AG23="","",SUM(AG23:AL26))</f>
        <v/>
      </c>
      <c r="AH27" s="243"/>
      <c r="AI27" s="243"/>
      <c r="AJ27" s="243"/>
      <c r="AK27" s="243"/>
      <c r="AL27" s="244"/>
    </row>
    <row r="28" spans="1:41" ht="14.25" customHeight="1">
      <c r="C28" s="235"/>
      <c r="D28" s="235"/>
      <c r="E28" s="235"/>
      <c r="F28" s="254"/>
      <c r="G28" s="255"/>
      <c r="H28" s="255"/>
      <c r="I28" s="255"/>
      <c r="J28" s="255"/>
      <c r="K28" s="256"/>
      <c r="L28" s="254"/>
      <c r="M28" s="255"/>
      <c r="N28" s="255"/>
      <c r="O28" s="255"/>
      <c r="P28" s="255"/>
      <c r="Q28" s="257"/>
      <c r="X28" s="235"/>
      <c r="Y28" s="235"/>
      <c r="Z28" s="235"/>
      <c r="AA28" s="254"/>
      <c r="AB28" s="255"/>
      <c r="AC28" s="255"/>
      <c r="AD28" s="255"/>
      <c r="AE28" s="255"/>
      <c r="AF28" s="256"/>
      <c r="AG28" s="254"/>
      <c r="AH28" s="255"/>
      <c r="AI28" s="255"/>
      <c r="AJ28" s="255"/>
      <c r="AK28" s="255"/>
      <c r="AL28" s="257"/>
    </row>
    <row r="29" spans="1:41" ht="16.2">
      <c r="A29" s="280" t="s">
        <v>11</v>
      </c>
      <c r="B29" s="281"/>
      <c r="C29" s="281"/>
      <c r="D29" s="281"/>
      <c r="E29" s="281" t="s">
        <v>12</v>
      </c>
      <c r="F29" s="281"/>
      <c r="G29" s="265" t="s">
        <v>13</v>
      </c>
      <c r="H29" s="267"/>
      <c r="I29" s="267"/>
      <c r="J29" s="267"/>
      <c r="K29" s="267"/>
      <c r="L29" s="268"/>
      <c r="M29" s="280" t="s">
        <v>12</v>
      </c>
      <c r="N29" s="281"/>
      <c r="O29" s="265" t="s">
        <v>18</v>
      </c>
      <c r="P29" s="267"/>
      <c r="Q29" s="267"/>
      <c r="R29" s="267"/>
      <c r="S29" s="267"/>
      <c r="T29" s="268"/>
      <c r="V29" s="280" t="s">
        <v>11</v>
      </c>
      <c r="W29" s="281"/>
      <c r="X29" s="281"/>
      <c r="Y29" s="281"/>
      <c r="Z29" s="281" t="s">
        <v>12</v>
      </c>
      <c r="AA29" s="281"/>
      <c r="AB29" s="265" t="s">
        <v>13</v>
      </c>
      <c r="AC29" s="267"/>
      <c r="AD29" s="267"/>
      <c r="AE29" s="267"/>
      <c r="AF29" s="267"/>
      <c r="AG29" s="268"/>
      <c r="AH29" s="280" t="s">
        <v>12</v>
      </c>
      <c r="AI29" s="281"/>
      <c r="AJ29" s="265" t="s">
        <v>18</v>
      </c>
      <c r="AK29" s="267"/>
      <c r="AL29" s="267"/>
      <c r="AM29" s="267"/>
      <c r="AN29" s="267"/>
      <c r="AO29" s="268"/>
    </row>
    <row r="30" spans="1:41" ht="16.5" customHeight="1">
      <c r="A30" s="270"/>
      <c r="B30" s="271"/>
      <c r="C30" s="271"/>
      <c r="D30" s="271"/>
      <c r="E30" s="271"/>
      <c r="F30" s="271"/>
      <c r="G30" s="272"/>
      <c r="H30" s="273"/>
      <c r="I30" s="273"/>
      <c r="J30" s="273"/>
      <c r="K30" s="273"/>
      <c r="L30" s="274"/>
      <c r="M30" s="270"/>
      <c r="N30" s="271"/>
      <c r="O30" s="275"/>
      <c r="P30" s="276"/>
      <c r="Q30" s="276"/>
      <c r="R30" s="276"/>
      <c r="S30" s="276"/>
      <c r="T30" s="277"/>
      <c r="U30" s="6"/>
      <c r="V30" s="278"/>
      <c r="W30" s="276"/>
      <c r="X30" s="276"/>
      <c r="Y30" s="279"/>
      <c r="Z30" s="275"/>
      <c r="AA30" s="279"/>
      <c r="AB30" s="272"/>
      <c r="AC30" s="273"/>
      <c r="AD30" s="273"/>
      <c r="AE30" s="273"/>
      <c r="AF30" s="273"/>
      <c r="AG30" s="274"/>
      <c r="AH30" s="278"/>
      <c r="AI30" s="279"/>
      <c r="AJ30" s="275"/>
      <c r="AK30" s="276"/>
      <c r="AL30" s="276"/>
      <c r="AM30" s="276"/>
      <c r="AN30" s="276"/>
      <c r="AO30" s="277"/>
    </row>
    <row r="31" spans="1:41" ht="16.5" customHeight="1">
      <c r="A31" s="285"/>
      <c r="B31" s="286"/>
      <c r="C31" s="286"/>
      <c r="D31" s="286"/>
      <c r="E31" s="286"/>
      <c r="F31" s="286"/>
      <c r="G31" s="287"/>
      <c r="H31" s="288"/>
      <c r="I31" s="288"/>
      <c r="J31" s="288"/>
      <c r="K31" s="288"/>
      <c r="L31" s="289"/>
      <c r="M31" s="285"/>
      <c r="N31" s="286"/>
      <c r="O31" s="282"/>
      <c r="P31" s="283"/>
      <c r="Q31" s="283"/>
      <c r="R31" s="283"/>
      <c r="S31" s="283"/>
      <c r="T31" s="284"/>
      <c r="U31" s="6"/>
      <c r="V31" s="290"/>
      <c r="W31" s="283"/>
      <c r="X31" s="283"/>
      <c r="Y31" s="291"/>
      <c r="Z31" s="282"/>
      <c r="AA31" s="291"/>
      <c r="AB31" s="287"/>
      <c r="AC31" s="288"/>
      <c r="AD31" s="288"/>
      <c r="AE31" s="288"/>
      <c r="AF31" s="288"/>
      <c r="AG31" s="289"/>
      <c r="AH31" s="290"/>
      <c r="AI31" s="291"/>
      <c r="AJ31" s="282"/>
      <c r="AK31" s="283"/>
      <c r="AL31" s="283"/>
      <c r="AM31" s="283"/>
      <c r="AN31" s="283"/>
      <c r="AO31" s="284"/>
    </row>
    <row r="32" spans="1:41" ht="16.5" customHeight="1">
      <c r="A32" s="285"/>
      <c r="B32" s="286"/>
      <c r="C32" s="286"/>
      <c r="D32" s="286"/>
      <c r="E32" s="286"/>
      <c r="F32" s="286"/>
      <c r="G32" s="287"/>
      <c r="H32" s="288"/>
      <c r="I32" s="288"/>
      <c r="J32" s="288"/>
      <c r="K32" s="288"/>
      <c r="L32" s="289"/>
      <c r="M32" s="285"/>
      <c r="N32" s="286"/>
      <c r="O32" s="282"/>
      <c r="P32" s="283"/>
      <c r="Q32" s="283"/>
      <c r="R32" s="283"/>
      <c r="S32" s="283"/>
      <c r="T32" s="284"/>
      <c r="U32" s="6"/>
      <c r="V32" s="290"/>
      <c r="W32" s="283"/>
      <c r="X32" s="283"/>
      <c r="Y32" s="291"/>
      <c r="Z32" s="282"/>
      <c r="AA32" s="291"/>
      <c r="AB32" s="287"/>
      <c r="AC32" s="288"/>
      <c r="AD32" s="288"/>
      <c r="AE32" s="288"/>
      <c r="AF32" s="288"/>
      <c r="AG32" s="289"/>
      <c r="AH32" s="290"/>
      <c r="AI32" s="291"/>
      <c r="AJ32" s="282"/>
      <c r="AK32" s="283"/>
      <c r="AL32" s="283"/>
      <c r="AM32" s="283"/>
      <c r="AN32" s="283"/>
      <c r="AO32" s="284"/>
    </row>
    <row r="33" spans="1:41" ht="16.5" customHeight="1">
      <c r="A33" s="285"/>
      <c r="B33" s="286"/>
      <c r="C33" s="286"/>
      <c r="D33" s="286"/>
      <c r="E33" s="286"/>
      <c r="F33" s="286"/>
      <c r="G33" s="287"/>
      <c r="H33" s="288"/>
      <c r="I33" s="288"/>
      <c r="J33" s="288"/>
      <c r="K33" s="288"/>
      <c r="L33" s="289"/>
      <c r="M33" s="285"/>
      <c r="N33" s="286"/>
      <c r="O33" s="282"/>
      <c r="P33" s="283"/>
      <c r="Q33" s="283"/>
      <c r="R33" s="283"/>
      <c r="S33" s="283"/>
      <c r="T33" s="284"/>
      <c r="U33" s="6"/>
      <c r="V33" s="290"/>
      <c r="W33" s="283"/>
      <c r="X33" s="283"/>
      <c r="Y33" s="291"/>
      <c r="Z33" s="282"/>
      <c r="AA33" s="291"/>
      <c r="AB33" s="287"/>
      <c r="AC33" s="288"/>
      <c r="AD33" s="288"/>
      <c r="AE33" s="288"/>
      <c r="AF33" s="288"/>
      <c r="AG33" s="289"/>
      <c r="AH33" s="290"/>
      <c r="AI33" s="291"/>
      <c r="AJ33" s="282"/>
      <c r="AK33" s="283"/>
      <c r="AL33" s="283"/>
      <c r="AM33" s="283"/>
      <c r="AN33" s="283"/>
      <c r="AO33" s="284"/>
    </row>
    <row r="34" spans="1:41" ht="16.5" customHeight="1">
      <c r="A34" s="285"/>
      <c r="B34" s="286"/>
      <c r="C34" s="286"/>
      <c r="D34" s="286"/>
      <c r="E34" s="286"/>
      <c r="F34" s="286"/>
      <c r="G34" s="287"/>
      <c r="H34" s="288"/>
      <c r="I34" s="288"/>
      <c r="J34" s="288"/>
      <c r="K34" s="288"/>
      <c r="L34" s="289"/>
      <c r="M34" s="285"/>
      <c r="N34" s="286"/>
      <c r="O34" s="282"/>
      <c r="P34" s="283"/>
      <c r="Q34" s="283"/>
      <c r="R34" s="283"/>
      <c r="S34" s="283"/>
      <c r="T34" s="284"/>
      <c r="U34" s="6"/>
      <c r="V34" s="290"/>
      <c r="W34" s="283"/>
      <c r="X34" s="283"/>
      <c r="Y34" s="291"/>
      <c r="Z34" s="282"/>
      <c r="AA34" s="291"/>
      <c r="AB34" s="287"/>
      <c r="AC34" s="288"/>
      <c r="AD34" s="288"/>
      <c r="AE34" s="288"/>
      <c r="AF34" s="288"/>
      <c r="AG34" s="289"/>
      <c r="AH34" s="290"/>
      <c r="AI34" s="291"/>
      <c r="AJ34" s="282"/>
      <c r="AK34" s="283"/>
      <c r="AL34" s="283"/>
      <c r="AM34" s="283"/>
      <c r="AN34" s="283"/>
      <c r="AO34" s="284"/>
    </row>
    <row r="35" spans="1:41" ht="16.5" customHeight="1">
      <c r="A35" s="292"/>
      <c r="B35" s="293"/>
      <c r="C35" s="293"/>
      <c r="D35" s="293"/>
      <c r="E35" s="286"/>
      <c r="F35" s="286"/>
      <c r="G35" s="287"/>
      <c r="H35" s="288"/>
      <c r="I35" s="288"/>
      <c r="J35" s="288"/>
      <c r="K35" s="288"/>
      <c r="L35" s="289"/>
      <c r="M35" s="285"/>
      <c r="N35" s="286"/>
      <c r="O35" s="282"/>
      <c r="P35" s="283"/>
      <c r="Q35" s="283"/>
      <c r="R35" s="283"/>
      <c r="S35" s="283"/>
      <c r="T35" s="284"/>
      <c r="U35" s="6"/>
      <c r="V35" s="290"/>
      <c r="W35" s="283"/>
      <c r="X35" s="283"/>
      <c r="Y35" s="291"/>
      <c r="Z35" s="282"/>
      <c r="AA35" s="291"/>
      <c r="AB35" s="287"/>
      <c r="AC35" s="288"/>
      <c r="AD35" s="288"/>
      <c r="AE35" s="288"/>
      <c r="AF35" s="288"/>
      <c r="AG35" s="289"/>
      <c r="AH35" s="290"/>
      <c r="AI35" s="291"/>
      <c r="AJ35" s="282"/>
      <c r="AK35" s="283"/>
      <c r="AL35" s="283"/>
      <c r="AM35" s="283"/>
      <c r="AN35" s="283"/>
      <c r="AO35" s="284"/>
    </row>
    <row r="36" spans="1:41" ht="16.5" customHeight="1">
      <c r="A36" s="292"/>
      <c r="B36" s="293"/>
      <c r="C36" s="293"/>
      <c r="D36" s="293"/>
      <c r="E36" s="286"/>
      <c r="F36" s="286"/>
      <c r="G36" s="287"/>
      <c r="H36" s="288"/>
      <c r="I36" s="288"/>
      <c r="J36" s="288"/>
      <c r="K36" s="288"/>
      <c r="L36" s="289"/>
      <c r="M36" s="285"/>
      <c r="N36" s="286"/>
      <c r="O36" s="282"/>
      <c r="P36" s="283"/>
      <c r="Q36" s="283"/>
      <c r="R36" s="283"/>
      <c r="S36" s="283"/>
      <c r="T36" s="284"/>
      <c r="U36" s="6"/>
      <c r="V36" s="290"/>
      <c r="W36" s="283"/>
      <c r="X36" s="283"/>
      <c r="Y36" s="291"/>
      <c r="Z36" s="282"/>
      <c r="AA36" s="291"/>
      <c r="AB36" s="287"/>
      <c r="AC36" s="288"/>
      <c r="AD36" s="288"/>
      <c r="AE36" s="288"/>
      <c r="AF36" s="288"/>
      <c r="AG36" s="289"/>
      <c r="AH36" s="290"/>
      <c r="AI36" s="291"/>
      <c r="AJ36" s="282"/>
      <c r="AK36" s="283"/>
      <c r="AL36" s="283"/>
      <c r="AM36" s="283"/>
      <c r="AN36" s="283"/>
      <c r="AO36" s="284"/>
    </row>
    <row r="37" spans="1:41" ht="16.5" customHeight="1">
      <c r="A37" s="292"/>
      <c r="B37" s="293"/>
      <c r="C37" s="293"/>
      <c r="D37" s="293"/>
      <c r="E37" s="293"/>
      <c r="F37" s="293"/>
      <c r="G37" s="303"/>
      <c r="H37" s="304"/>
      <c r="I37" s="304"/>
      <c r="J37" s="304"/>
      <c r="K37" s="304"/>
      <c r="L37" s="305"/>
      <c r="M37" s="292"/>
      <c r="N37" s="293"/>
      <c r="O37" s="306"/>
      <c r="P37" s="307"/>
      <c r="Q37" s="307"/>
      <c r="R37" s="307"/>
      <c r="S37" s="307"/>
      <c r="T37" s="308"/>
      <c r="U37" s="6"/>
      <c r="V37" s="309"/>
      <c r="W37" s="295"/>
      <c r="X37" s="295"/>
      <c r="Y37" s="310"/>
      <c r="Z37" s="294"/>
      <c r="AA37" s="310"/>
      <c r="AB37" s="311"/>
      <c r="AC37" s="312"/>
      <c r="AD37" s="312"/>
      <c r="AE37" s="312"/>
      <c r="AF37" s="312"/>
      <c r="AG37" s="313"/>
      <c r="AH37" s="309"/>
      <c r="AI37" s="310"/>
      <c r="AJ37" s="294"/>
      <c r="AK37" s="295"/>
      <c r="AL37" s="295"/>
      <c r="AM37" s="295"/>
      <c r="AN37" s="295"/>
      <c r="AO37" s="296"/>
    </row>
    <row r="38" spans="1:41" ht="16.5" customHeight="1">
      <c r="A38" s="297" t="s">
        <v>43</v>
      </c>
      <c r="B38" s="298"/>
      <c r="C38" s="298"/>
      <c r="D38" s="299"/>
      <c r="E38" s="300"/>
      <c r="F38" s="301"/>
      <c r="G38" s="301"/>
      <c r="H38" s="301"/>
      <c r="I38" s="301"/>
      <c r="J38" s="301"/>
      <c r="K38" s="301"/>
      <c r="L38" s="302"/>
      <c r="M38" s="300"/>
      <c r="N38" s="301"/>
      <c r="O38" s="301"/>
      <c r="P38" s="301"/>
      <c r="Q38" s="301"/>
      <c r="R38" s="301"/>
      <c r="S38" s="301"/>
      <c r="T38" s="302"/>
      <c r="U38" s="6"/>
      <c r="V38" s="297" t="s">
        <v>43</v>
      </c>
      <c r="W38" s="298"/>
      <c r="X38" s="298"/>
      <c r="Y38" s="299"/>
      <c r="Z38" s="300"/>
      <c r="AA38" s="301"/>
      <c r="AB38" s="301"/>
      <c r="AC38" s="301"/>
      <c r="AD38" s="301"/>
      <c r="AE38" s="301"/>
      <c r="AF38" s="301"/>
      <c r="AG38" s="302"/>
      <c r="AH38" s="300"/>
      <c r="AI38" s="301"/>
      <c r="AJ38" s="301"/>
      <c r="AK38" s="301"/>
      <c r="AL38" s="301"/>
      <c r="AM38" s="301"/>
      <c r="AN38" s="301"/>
      <c r="AO38" s="302"/>
    </row>
    <row r="39" spans="1:41" ht="13.5" customHeight="1"/>
    <row r="40" spans="1:41" s="1" customFormat="1" ht="13.5" customHeight="1">
      <c r="A40" s="220" t="s">
        <v>16</v>
      </c>
      <c r="B40" s="220"/>
      <c r="C40" s="4"/>
      <c r="D40" s="4"/>
      <c r="E40" s="4"/>
      <c r="F40" s="221" t="str">
        <f>①マスター!B20</f>
        <v/>
      </c>
      <c r="G40" s="221"/>
      <c r="H40" s="221"/>
      <c r="I40" s="221"/>
      <c r="J40" s="221"/>
      <c r="K40" s="223" t="s">
        <v>6</v>
      </c>
      <c r="L40" s="223"/>
      <c r="M40" s="221" t="str">
        <f>①マスター!G20</f>
        <v/>
      </c>
      <c r="N40" s="221"/>
      <c r="O40" s="221"/>
      <c r="P40" s="221"/>
      <c r="Q40" s="221"/>
      <c r="R40" s="4"/>
      <c r="S40" s="4"/>
      <c r="T40" s="4"/>
      <c r="V40" s="220" t="s">
        <v>17</v>
      </c>
      <c r="W40" s="220"/>
      <c r="X40" s="4"/>
      <c r="Y40" s="4"/>
      <c r="Z40" s="4"/>
      <c r="AA40" s="221" t="str">
        <f>①マスター!B24</f>
        <v/>
      </c>
      <c r="AB40" s="221"/>
      <c r="AC40" s="221"/>
      <c r="AD40" s="221"/>
      <c r="AE40" s="221"/>
      <c r="AF40" s="223" t="s">
        <v>6</v>
      </c>
      <c r="AG40" s="223"/>
      <c r="AH40" s="221" t="str">
        <f>①マスター!G24</f>
        <v/>
      </c>
      <c r="AI40" s="221"/>
      <c r="AJ40" s="221"/>
      <c r="AK40" s="221"/>
      <c r="AL40" s="221"/>
      <c r="AM40" s="4"/>
      <c r="AN40" s="4"/>
      <c r="AO40" s="4"/>
    </row>
    <row r="41" spans="1:41" s="1" customFormat="1" ht="13.5" customHeight="1">
      <c r="A41" s="220"/>
      <c r="B41" s="220"/>
      <c r="C41" s="4"/>
      <c r="D41" s="4"/>
      <c r="E41" s="4"/>
      <c r="F41" s="222"/>
      <c r="G41" s="222"/>
      <c r="H41" s="222"/>
      <c r="I41" s="222"/>
      <c r="J41" s="222"/>
      <c r="K41" s="224"/>
      <c r="L41" s="224"/>
      <c r="M41" s="222"/>
      <c r="N41" s="222"/>
      <c r="O41" s="222"/>
      <c r="P41" s="222"/>
      <c r="Q41" s="222"/>
      <c r="R41" s="4"/>
      <c r="S41" s="4"/>
      <c r="T41" s="4"/>
      <c r="V41" s="220"/>
      <c r="W41" s="220"/>
      <c r="X41" s="4"/>
      <c r="Y41" s="4"/>
      <c r="Z41" s="4"/>
      <c r="AA41" s="222"/>
      <c r="AB41" s="222"/>
      <c r="AC41" s="222"/>
      <c r="AD41" s="222"/>
      <c r="AE41" s="222"/>
      <c r="AF41" s="224"/>
      <c r="AG41" s="224"/>
      <c r="AH41" s="222"/>
      <c r="AI41" s="222"/>
      <c r="AJ41" s="222"/>
      <c r="AK41" s="222"/>
      <c r="AL41" s="222"/>
      <c r="AM41" s="4"/>
      <c r="AN41" s="4"/>
      <c r="AO41" s="4"/>
    </row>
    <row r="42" spans="1:41" s="1" customFormat="1" ht="13.5" customHeight="1">
      <c r="C42" s="235" t="s">
        <v>8</v>
      </c>
      <c r="D42" s="235"/>
      <c r="E42" s="235"/>
      <c r="F42" s="247"/>
      <c r="G42" s="248"/>
      <c r="H42" s="248"/>
      <c r="I42" s="248"/>
      <c r="J42" s="248"/>
      <c r="K42" s="249"/>
      <c r="L42" s="247"/>
      <c r="M42" s="248"/>
      <c r="N42" s="248"/>
      <c r="O42" s="248"/>
      <c r="P42" s="248"/>
      <c r="Q42" s="249"/>
      <c r="X42" s="235" t="s">
        <v>8</v>
      </c>
      <c r="Y42" s="235"/>
      <c r="Z42" s="235"/>
      <c r="AA42" s="247"/>
      <c r="AB42" s="248"/>
      <c r="AC42" s="248"/>
      <c r="AD42" s="248"/>
      <c r="AE42" s="248"/>
      <c r="AF42" s="249"/>
      <c r="AG42" s="247"/>
      <c r="AH42" s="248"/>
      <c r="AI42" s="248"/>
      <c r="AJ42" s="248"/>
      <c r="AK42" s="248"/>
      <c r="AL42" s="249"/>
    </row>
    <row r="43" spans="1:41" s="1" customFormat="1" ht="13.5" customHeight="1">
      <c r="C43" s="235"/>
      <c r="D43" s="235"/>
      <c r="E43" s="235"/>
      <c r="F43" s="250"/>
      <c r="G43" s="251"/>
      <c r="H43" s="251"/>
      <c r="I43" s="251"/>
      <c r="J43" s="251"/>
      <c r="K43" s="252"/>
      <c r="L43" s="250"/>
      <c r="M43" s="251"/>
      <c r="N43" s="251"/>
      <c r="O43" s="251"/>
      <c r="P43" s="251"/>
      <c r="Q43" s="252"/>
      <c r="X43" s="235"/>
      <c r="Y43" s="235"/>
      <c r="Z43" s="235"/>
      <c r="AA43" s="250"/>
      <c r="AB43" s="251"/>
      <c r="AC43" s="251"/>
      <c r="AD43" s="251"/>
      <c r="AE43" s="251"/>
      <c r="AF43" s="252"/>
      <c r="AG43" s="250"/>
      <c r="AH43" s="251"/>
      <c r="AI43" s="251"/>
      <c r="AJ43" s="251"/>
      <c r="AK43" s="251"/>
      <c r="AL43" s="252"/>
    </row>
    <row r="44" spans="1:41" s="1" customFormat="1" ht="13.5" customHeight="1">
      <c r="C44" s="235" t="s">
        <v>9</v>
      </c>
      <c r="D44" s="235"/>
      <c r="E44" s="235"/>
      <c r="F44" s="262"/>
      <c r="G44" s="263"/>
      <c r="H44" s="263"/>
      <c r="I44" s="263"/>
      <c r="J44" s="263"/>
      <c r="K44" s="264"/>
      <c r="L44" s="262"/>
      <c r="M44" s="263"/>
      <c r="N44" s="263"/>
      <c r="O44" s="263"/>
      <c r="P44" s="263"/>
      <c r="Q44" s="264"/>
      <c r="X44" s="235" t="s">
        <v>9</v>
      </c>
      <c r="Y44" s="235"/>
      <c r="Z44" s="235"/>
      <c r="AA44" s="262"/>
      <c r="AB44" s="263"/>
      <c r="AC44" s="263"/>
      <c r="AD44" s="263"/>
      <c r="AE44" s="263"/>
      <c r="AF44" s="264"/>
      <c r="AG44" s="262"/>
      <c r="AH44" s="263"/>
      <c r="AI44" s="263"/>
      <c r="AJ44" s="263"/>
      <c r="AK44" s="263"/>
      <c r="AL44" s="264"/>
    </row>
    <row r="45" spans="1:41" s="1" customFormat="1" ht="13.5" customHeight="1">
      <c r="C45" s="235"/>
      <c r="D45" s="235"/>
      <c r="E45" s="235"/>
      <c r="F45" s="259"/>
      <c r="G45" s="260"/>
      <c r="H45" s="260"/>
      <c r="I45" s="260"/>
      <c r="J45" s="260"/>
      <c r="K45" s="261"/>
      <c r="L45" s="259"/>
      <c r="M45" s="260"/>
      <c r="N45" s="260"/>
      <c r="O45" s="260"/>
      <c r="P45" s="260"/>
      <c r="Q45" s="261"/>
      <c r="X45" s="235"/>
      <c r="Y45" s="235"/>
      <c r="Z45" s="235"/>
      <c r="AA45" s="259"/>
      <c r="AB45" s="260"/>
      <c r="AC45" s="260"/>
      <c r="AD45" s="260"/>
      <c r="AE45" s="260"/>
      <c r="AF45" s="261"/>
      <c r="AG45" s="259"/>
      <c r="AH45" s="260"/>
      <c r="AI45" s="260"/>
      <c r="AJ45" s="260"/>
      <c r="AK45" s="260"/>
      <c r="AL45" s="261"/>
    </row>
    <row r="46" spans="1:41" s="1" customFormat="1" ht="13.5" customHeight="1">
      <c r="C46" s="235" t="s">
        <v>10</v>
      </c>
      <c r="D46" s="235"/>
      <c r="E46" s="235"/>
      <c r="F46" s="242" t="str">
        <f>IF(F42="","",SUM(F42:K45))</f>
        <v/>
      </c>
      <c r="G46" s="243"/>
      <c r="H46" s="243"/>
      <c r="I46" s="243"/>
      <c r="J46" s="243"/>
      <c r="K46" s="253"/>
      <c r="L46" s="242" t="str">
        <f>IF(L42="","",SUM(L42:Q45))</f>
        <v/>
      </c>
      <c r="M46" s="243"/>
      <c r="N46" s="243"/>
      <c r="O46" s="243"/>
      <c r="P46" s="243"/>
      <c r="Q46" s="244"/>
      <c r="X46" s="235" t="s">
        <v>10</v>
      </c>
      <c r="Y46" s="235"/>
      <c r="Z46" s="235"/>
      <c r="AA46" s="242" t="str">
        <f>IF(AA42="","",SUM(AA42:AF45))</f>
        <v/>
      </c>
      <c r="AB46" s="243"/>
      <c r="AC46" s="243"/>
      <c r="AD46" s="243"/>
      <c r="AE46" s="243"/>
      <c r="AF46" s="253"/>
      <c r="AG46" s="242" t="str">
        <f>IF(AG42="","",SUM(AG42:AL45))</f>
        <v/>
      </c>
      <c r="AH46" s="243"/>
      <c r="AI46" s="243"/>
      <c r="AJ46" s="243"/>
      <c r="AK46" s="243"/>
      <c r="AL46" s="244"/>
    </row>
    <row r="47" spans="1:41" s="1" customFormat="1" ht="13.5" customHeight="1">
      <c r="C47" s="235"/>
      <c r="D47" s="235"/>
      <c r="E47" s="235"/>
      <c r="F47" s="254"/>
      <c r="G47" s="255"/>
      <c r="H47" s="255"/>
      <c r="I47" s="255"/>
      <c r="J47" s="255"/>
      <c r="K47" s="256"/>
      <c r="L47" s="254"/>
      <c r="M47" s="255"/>
      <c r="N47" s="255"/>
      <c r="O47" s="255"/>
      <c r="P47" s="255"/>
      <c r="Q47" s="257"/>
      <c r="X47" s="235"/>
      <c r="Y47" s="235"/>
      <c r="Z47" s="235"/>
      <c r="AA47" s="254"/>
      <c r="AB47" s="255"/>
      <c r="AC47" s="255"/>
      <c r="AD47" s="255"/>
      <c r="AE47" s="255"/>
      <c r="AF47" s="256"/>
      <c r="AG47" s="254"/>
      <c r="AH47" s="255"/>
      <c r="AI47" s="255"/>
      <c r="AJ47" s="255"/>
      <c r="AK47" s="255"/>
      <c r="AL47" s="257"/>
    </row>
    <row r="48" spans="1:41" s="1" customFormat="1" ht="16.2">
      <c r="A48" s="280" t="s">
        <v>11</v>
      </c>
      <c r="B48" s="281"/>
      <c r="C48" s="281"/>
      <c r="D48" s="281"/>
      <c r="E48" s="281" t="s">
        <v>12</v>
      </c>
      <c r="F48" s="281"/>
      <c r="G48" s="265" t="s">
        <v>13</v>
      </c>
      <c r="H48" s="267"/>
      <c r="I48" s="267"/>
      <c r="J48" s="267"/>
      <c r="K48" s="267"/>
      <c r="L48" s="268"/>
      <c r="M48" s="280" t="s">
        <v>12</v>
      </c>
      <c r="N48" s="281"/>
      <c r="O48" s="265" t="s">
        <v>18</v>
      </c>
      <c r="P48" s="267"/>
      <c r="Q48" s="267"/>
      <c r="R48" s="267"/>
      <c r="S48" s="267"/>
      <c r="T48" s="268"/>
      <c r="V48" s="280" t="s">
        <v>11</v>
      </c>
      <c r="W48" s="281"/>
      <c r="X48" s="281"/>
      <c r="Y48" s="281"/>
      <c r="Z48" s="281" t="s">
        <v>12</v>
      </c>
      <c r="AA48" s="281"/>
      <c r="AB48" s="265" t="s">
        <v>13</v>
      </c>
      <c r="AC48" s="267"/>
      <c r="AD48" s="267"/>
      <c r="AE48" s="267"/>
      <c r="AF48" s="267"/>
      <c r="AG48" s="268"/>
      <c r="AH48" s="280" t="s">
        <v>12</v>
      </c>
      <c r="AI48" s="281"/>
      <c r="AJ48" s="265" t="s">
        <v>18</v>
      </c>
      <c r="AK48" s="267"/>
      <c r="AL48" s="267"/>
      <c r="AM48" s="267"/>
      <c r="AN48" s="267"/>
      <c r="AO48" s="268"/>
    </row>
    <row r="49" spans="1:41" s="1" customFormat="1" ht="16.5" customHeight="1">
      <c r="A49" s="278"/>
      <c r="B49" s="276"/>
      <c r="C49" s="276"/>
      <c r="D49" s="279"/>
      <c r="E49" s="275"/>
      <c r="F49" s="279"/>
      <c r="G49" s="272"/>
      <c r="H49" s="273"/>
      <c r="I49" s="273"/>
      <c r="J49" s="273"/>
      <c r="K49" s="273"/>
      <c r="L49" s="274"/>
      <c r="M49" s="278"/>
      <c r="N49" s="279"/>
      <c r="O49" s="275"/>
      <c r="P49" s="276"/>
      <c r="Q49" s="276"/>
      <c r="R49" s="276"/>
      <c r="S49" s="276"/>
      <c r="T49" s="277"/>
      <c r="U49" s="6"/>
      <c r="V49" s="278"/>
      <c r="W49" s="276"/>
      <c r="X49" s="276"/>
      <c r="Y49" s="279"/>
      <c r="Z49" s="275"/>
      <c r="AA49" s="279"/>
      <c r="AB49" s="272"/>
      <c r="AC49" s="273"/>
      <c r="AD49" s="273"/>
      <c r="AE49" s="273"/>
      <c r="AF49" s="273"/>
      <c r="AG49" s="274"/>
      <c r="AH49" s="278"/>
      <c r="AI49" s="279"/>
      <c r="AJ49" s="275"/>
      <c r="AK49" s="276"/>
      <c r="AL49" s="276"/>
      <c r="AM49" s="276"/>
      <c r="AN49" s="276"/>
      <c r="AO49" s="277"/>
    </row>
    <row r="50" spans="1:41" s="1" customFormat="1" ht="16.5" customHeight="1">
      <c r="A50" s="290"/>
      <c r="B50" s="283"/>
      <c r="C50" s="283"/>
      <c r="D50" s="291"/>
      <c r="E50" s="282"/>
      <c r="F50" s="291"/>
      <c r="G50" s="287"/>
      <c r="H50" s="288"/>
      <c r="I50" s="288"/>
      <c r="J50" s="288"/>
      <c r="K50" s="288"/>
      <c r="L50" s="289"/>
      <c r="M50" s="290"/>
      <c r="N50" s="291"/>
      <c r="O50" s="282"/>
      <c r="P50" s="283"/>
      <c r="Q50" s="283"/>
      <c r="R50" s="283"/>
      <c r="S50" s="283"/>
      <c r="T50" s="284"/>
      <c r="U50" s="6"/>
      <c r="V50" s="290"/>
      <c r="W50" s="283"/>
      <c r="X50" s="283"/>
      <c r="Y50" s="291"/>
      <c r="Z50" s="282"/>
      <c r="AA50" s="291"/>
      <c r="AB50" s="287"/>
      <c r="AC50" s="288"/>
      <c r="AD50" s="288"/>
      <c r="AE50" s="288"/>
      <c r="AF50" s="288"/>
      <c r="AG50" s="289"/>
      <c r="AH50" s="290"/>
      <c r="AI50" s="291"/>
      <c r="AJ50" s="282"/>
      <c r="AK50" s="283"/>
      <c r="AL50" s="283"/>
      <c r="AM50" s="283"/>
      <c r="AN50" s="283"/>
      <c r="AO50" s="284"/>
    </row>
    <row r="51" spans="1:41" s="1" customFormat="1" ht="16.5" customHeight="1">
      <c r="A51" s="290"/>
      <c r="B51" s="283"/>
      <c r="C51" s="283"/>
      <c r="D51" s="291"/>
      <c r="E51" s="282"/>
      <c r="F51" s="291"/>
      <c r="G51" s="287"/>
      <c r="H51" s="288"/>
      <c r="I51" s="288"/>
      <c r="J51" s="288"/>
      <c r="K51" s="288"/>
      <c r="L51" s="289"/>
      <c r="M51" s="290"/>
      <c r="N51" s="291"/>
      <c r="O51" s="287"/>
      <c r="P51" s="288"/>
      <c r="Q51" s="288"/>
      <c r="R51" s="288"/>
      <c r="S51" s="288"/>
      <c r="T51" s="289"/>
      <c r="U51" s="6"/>
      <c r="V51" s="290"/>
      <c r="W51" s="283"/>
      <c r="X51" s="283"/>
      <c r="Y51" s="291"/>
      <c r="Z51" s="282"/>
      <c r="AA51" s="291"/>
      <c r="AB51" s="287"/>
      <c r="AC51" s="288"/>
      <c r="AD51" s="288"/>
      <c r="AE51" s="288"/>
      <c r="AF51" s="288"/>
      <c r="AG51" s="289"/>
      <c r="AH51" s="290"/>
      <c r="AI51" s="291"/>
      <c r="AJ51" s="282"/>
      <c r="AK51" s="283"/>
      <c r="AL51" s="283"/>
      <c r="AM51" s="283"/>
      <c r="AN51" s="283"/>
      <c r="AO51" s="284"/>
    </row>
    <row r="52" spans="1:41" s="1" customFormat="1" ht="16.5" customHeight="1">
      <c r="A52" s="290"/>
      <c r="B52" s="283"/>
      <c r="C52" s="283"/>
      <c r="D52" s="291"/>
      <c r="E52" s="282"/>
      <c r="F52" s="291"/>
      <c r="G52" s="287"/>
      <c r="H52" s="288"/>
      <c r="I52" s="288"/>
      <c r="J52" s="288"/>
      <c r="K52" s="288"/>
      <c r="L52" s="289"/>
      <c r="M52" s="290"/>
      <c r="N52" s="291"/>
      <c r="O52" s="282"/>
      <c r="P52" s="283"/>
      <c r="Q52" s="283"/>
      <c r="R52" s="283"/>
      <c r="S52" s="283"/>
      <c r="T52" s="284"/>
      <c r="U52" s="6"/>
      <c r="V52" s="290"/>
      <c r="W52" s="283"/>
      <c r="X52" s="283"/>
      <c r="Y52" s="291"/>
      <c r="Z52" s="282"/>
      <c r="AA52" s="291"/>
      <c r="AB52" s="287"/>
      <c r="AC52" s="288"/>
      <c r="AD52" s="288"/>
      <c r="AE52" s="288"/>
      <c r="AF52" s="288"/>
      <c r="AG52" s="289"/>
      <c r="AH52" s="290"/>
      <c r="AI52" s="291"/>
      <c r="AJ52" s="282"/>
      <c r="AK52" s="283"/>
      <c r="AL52" s="283"/>
      <c r="AM52" s="283"/>
      <c r="AN52" s="283"/>
      <c r="AO52" s="284"/>
    </row>
    <row r="53" spans="1:41" s="1" customFormat="1" ht="16.5" customHeight="1">
      <c r="A53" s="290"/>
      <c r="B53" s="283"/>
      <c r="C53" s="283"/>
      <c r="D53" s="291"/>
      <c r="E53" s="282"/>
      <c r="F53" s="291"/>
      <c r="G53" s="287"/>
      <c r="H53" s="288"/>
      <c r="I53" s="288"/>
      <c r="J53" s="288"/>
      <c r="K53" s="288"/>
      <c r="L53" s="289"/>
      <c r="M53" s="290"/>
      <c r="N53" s="291"/>
      <c r="O53" s="282"/>
      <c r="P53" s="283"/>
      <c r="Q53" s="283"/>
      <c r="R53" s="283"/>
      <c r="S53" s="283"/>
      <c r="T53" s="284"/>
      <c r="U53" s="6"/>
      <c r="V53" s="290"/>
      <c r="W53" s="283"/>
      <c r="X53" s="283"/>
      <c r="Y53" s="291"/>
      <c r="Z53" s="282"/>
      <c r="AA53" s="291"/>
      <c r="AB53" s="287"/>
      <c r="AC53" s="288"/>
      <c r="AD53" s="288"/>
      <c r="AE53" s="288"/>
      <c r="AF53" s="288"/>
      <c r="AG53" s="289"/>
      <c r="AH53" s="290"/>
      <c r="AI53" s="291"/>
      <c r="AJ53" s="282"/>
      <c r="AK53" s="283"/>
      <c r="AL53" s="283"/>
      <c r="AM53" s="283"/>
      <c r="AN53" s="283"/>
      <c r="AO53" s="284"/>
    </row>
    <row r="54" spans="1:41" s="1" customFormat="1" ht="16.5" customHeight="1">
      <c r="A54" s="290"/>
      <c r="B54" s="283"/>
      <c r="C54" s="283"/>
      <c r="D54" s="291"/>
      <c r="E54" s="282"/>
      <c r="F54" s="291"/>
      <c r="G54" s="287"/>
      <c r="H54" s="288"/>
      <c r="I54" s="288"/>
      <c r="J54" s="288"/>
      <c r="K54" s="288"/>
      <c r="L54" s="289"/>
      <c r="M54" s="290"/>
      <c r="N54" s="291"/>
      <c r="O54" s="282"/>
      <c r="P54" s="283"/>
      <c r="Q54" s="283"/>
      <c r="R54" s="283"/>
      <c r="S54" s="283"/>
      <c r="T54" s="284"/>
      <c r="U54" s="6"/>
      <c r="V54" s="290"/>
      <c r="W54" s="283"/>
      <c r="X54" s="283"/>
      <c r="Y54" s="291"/>
      <c r="Z54" s="282"/>
      <c r="AA54" s="291"/>
      <c r="AB54" s="287"/>
      <c r="AC54" s="288"/>
      <c r="AD54" s="288"/>
      <c r="AE54" s="288"/>
      <c r="AF54" s="288"/>
      <c r="AG54" s="289"/>
      <c r="AH54" s="290"/>
      <c r="AI54" s="291"/>
      <c r="AJ54" s="282"/>
      <c r="AK54" s="283"/>
      <c r="AL54" s="283"/>
      <c r="AM54" s="283"/>
      <c r="AN54" s="283"/>
      <c r="AO54" s="284"/>
    </row>
    <row r="55" spans="1:41" s="1" customFormat="1" ht="16.5" customHeight="1">
      <c r="A55" s="290"/>
      <c r="B55" s="283"/>
      <c r="C55" s="283"/>
      <c r="D55" s="291"/>
      <c r="E55" s="282"/>
      <c r="F55" s="291"/>
      <c r="G55" s="287"/>
      <c r="H55" s="288"/>
      <c r="I55" s="288"/>
      <c r="J55" s="288"/>
      <c r="K55" s="288"/>
      <c r="L55" s="289"/>
      <c r="M55" s="290"/>
      <c r="N55" s="291"/>
      <c r="O55" s="282"/>
      <c r="P55" s="283"/>
      <c r="Q55" s="283"/>
      <c r="R55" s="283"/>
      <c r="S55" s="283"/>
      <c r="T55" s="284"/>
      <c r="U55" s="6"/>
      <c r="V55" s="290"/>
      <c r="W55" s="283"/>
      <c r="X55" s="283"/>
      <c r="Y55" s="291"/>
      <c r="Z55" s="282"/>
      <c r="AA55" s="291"/>
      <c r="AB55" s="287"/>
      <c r="AC55" s="288"/>
      <c r="AD55" s="288"/>
      <c r="AE55" s="288"/>
      <c r="AF55" s="288"/>
      <c r="AG55" s="289"/>
      <c r="AH55" s="290"/>
      <c r="AI55" s="291"/>
      <c r="AJ55" s="282"/>
      <c r="AK55" s="283"/>
      <c r="AL55" s="283"/>
      <c r="AM55" s="283"/>
      <c r="AN55" s="283"/>
      <c r="AO55" s="284"/>
    </row>
    <row r="56" spans="1:41" s="1" customFormat="1" ht="16.5" customHeight="1">
      <c r="A56" s="309"/>
      <c r="B56" s="295"/>
      <c r="C56" s="295"/>
      <c r="D56" s="310"/>
      <c r="E56" s="294"/>
      <c r="F56" s="310"/>
      <c r="G56" s="311"/>
      <c r="H56" s="312"/>
      <c r="I56" s="312"/>
      <c r="J56" s="312"/>
      <c r="K56" s="312"/>
      <c r="L56" s="313"/>
      <c r="M56" s="309"/>
      <c r="N56" s="310"/>
      <c r="O56" s="294"/>
      <c r="P56" s="295"/>
      <c r="Q56" s="295"/>
      <c r="R56" s="295"/>
      <c r="S56" s="295"/>
      <c r="T56" s="296"/>
      <c r="U56" s="6"/>
      <c r="V56" s="309"/>
      <c r="W56" s="295"/>
      <c r="X56" s="295"/>
      <c r="Y56" s="310"/>
      <c r="Z56" s="294"/>
      <c r="AA56" s="310"/>
      <c r="AB56" s="311"/>
      <c r="AC56" s="312"/>
      <c r="AD56" s="312"/>
      <c r="AE56" s="312"/>
      <c r="AF56" s="312"/>
      <c r="AG56" s="313"/>
      <c r="AH56" s="309"/>
      <c r="AI56" s="310"/>
      <c r="AJ56" s="294"/>
      <c r="AK56" s="295"/>
      <c r="AL56" s="295"/>
      <c r="AM56" s="295"/>
      <c r="AN56" s="295"/>
      <c r="AO56" s="296"/>
    </row>
    <row r="57" spans="1:41" s="1" customFormat="1" ht="16.5" customHeight="1">
      <c r="A57" s="297" t="s">
        <v>43</v>
      </c>
      <c r="B57" s="298"/>
      <c r="C57" s="298"/>
      <c r="D57" s="299"/>
      <c r="E57" s="300"/>
      <c r="F57" s="301"/>
      <c r="G57" s="301"/>
      <c r="H57" s="301"/>
      <c r="I57" s="301"/>
      <c r="J57" s="301"/>
      <c r="K57" s="301"/>
      <c r="L57" s="302"/>
      <c r="M57" s="300"/>
      <c r="N57" s="301"/>
      <c r="O57" s="301"/>
      <c r="P57" s="301"/>
      <c r="Q57" s="301"/>
      <c r="R57" s="301"/>
      <c r="S57" s="301"/>
      <c r="T57" s="302"/>
      <c r="U57" s="6"/>
      <c r="V57" s="297" t="s">
        <v>43</v>
      </c>
      <c r="W57" s="298"/>
      <c r="X57" s="298"/>
      <c r="Y57" s="299"/>
      <c r="Z57" s="300"/>
      <c r="AA57" s="301"/>
      <c r="AB57" s="301"/>
      <c r="AC57" s="301"/>
      <c r="AD57" s="301"/>
      <c r="AE57" s="301"/>
      <c r="AF57" s="301"/>
      <c r="AG57" s="302"/>
      <c r="AH57" s="300"/>
      <c r="AI57" s="301"/>
      <c r="AJ57" s="301"/>
      <c r="AK57" s="301"/>
      <c r="AL57" s="301"/>
      <c r="AM57" s="301"/>
      <c r="AN57" s="301"/>
      <c r="AO57" s="302"/>
    </row>
    <row r="59" spans="1:41" s="1" customFormat="1" ht="13.5" customHeight="1">
      <c r="A59" s="220" t="s">
        <v>116</v>
      </c>
      <c r="B59" s="220"/>
      <c r="C59" s="4"/>
      <c r="D59" s="4"/>
      <c r="E59" s="4"/>
      <c r="F59" s="221" t="str">
        <f>①マスター!B28</f>
        <v/>
      </c>
      <c r="G59" s="221"/>
      <c r="H59" s="221"/>
      <c r="I59" s="221"/>
      <c r="J59" s="221"/>
      <c r="K59" s="223" t="s">
        <v>6</v>
      </c>
      <c r="L59" s="223"/>
      <c r="M59" s="221" t="str">
        <f>①マスター!G28</f>
        <v/>
      </c>
      <c r="N59" s="221"/>
      <c r="O59" s="221"/>
      <c r="P59" s="221"/>
      <c r="Q59" s="221"/>
      <c r="R59" s="4"/>
      <c r="S59" s="4"/>
      <c r="T59" s="4"/>
    </row>
    <row r="60" spans="1:41" s="1" customFormat="1" ht="13.5" customHeight="1">
      <c r="A60" s="220"/>
      <c r="B60" s="220"/>
      <c r="C60" s="4"/>
      <c r="D60" s="4"/>
      <c r="E60" s="4"/>
      <c r="F60" s="222"/>
      <c r="G60" s="222"/>
      <c r="H60" s="222"/>
      <c r="I60" s="222"/>
      <c r="J60" s="222"/>
      <c r="K60" s="224"/>
      <c r="L60" s="224"/>
      <c r="M60" s="222"/>
      <c r="N60" s="222"/>
      <c r="O60" s="222"/>
      <c r="P60" s="222"/>
      <c r="Q60" s="222"/>
      <c r="R60" s="4"/>
      <c r="S60" s="4"/>
      <c r="T60" s="4"/>
    </row>
    <row r="61" spans="1:41" s="1" customFormat="1" ht="13.5" customHeight="1">
      <c r="C61" s="235" t="s">
        <v>8</v>
      </c>
      <c r="D61" s="235"/>
      <c r="E61" s="235"/>
      <c r="F61" s="247"/>
      <c r="G61" s="248"/>
      <c r="H61" s="248"/>
      <c r="I61" s="248"/>
      <c r="J61" s="248"/>
      <c r="K61" s="249"/>
      <c r="L61" s="247"/>
      <c r="M61" s="248"/>
      <c r="N61" s="248"/>
      <c r="O61" s="248"/>
      <c r="P61" s="248"/>
      <c r="Q61" s="249"/>
    </row>
    <row r="62" spans="1:41" s="1" customFormat="1" ht="13.5" customHeight="1">
      <c r="C62" s="235"/>
      <c r="D62" s="235"/>
      <c r="E62" s="235"/>
      <c r="F62" s="250"/>
      <c r="G62" s="251"/>
      <c r="H62" s="251"/>
      <c r="I62" s="251"/>
      <c r="J62" s="251"/>
      <c r="K62" s="252"/>
      <c r="L62" s="250"/>
      <c r="M62" s="251"/>
      <c r="N62" s="251"/>
      <c r="O62" s="251"/>
      <c r="P62" s="251"/>
      <c r="Q62" s="252"/>
    </row>
    <row r="63" spans="1:41" s="1" customFormat="1" ht="13.5" customHeight="1">
      <c r="C63" s="235" t="s">
        <v>9</v>
      </c>
      <c r="D63" s="235"/>
      <c r="E63" s="235"/>
      <c r="F63" s="262"/>
      <c r="G63" s="263"/>
      <c r="H63" s="263"/>
      <c r="I63" s="263"/>
      <c r="J63" s="263"/>
      <c r="K63" s="264"/>
      <c r="L63" s="262"/>
      <c r="M63" s="263"/>
      <c r="N63" s="263"/>
      <c r="O63" s="263"/>
      <c r="P63" s="263"/>
      <c r="Q63" s="264"/>
    </row>
    <row r="64" spans="1:41" s="1" customFormat="1" ht="13.5" customHeight="1">
      <c r="C64" s="235"/>
      <c r="D64" s="235"/>
      <c r="E64" s="235"/>
      <c r="F64" s="259"/>
      <c r="G64" s="260"/>
      <c r="H64" s="260"/>
      <c r="I64" s="260"/>
      <c r="J64" s="260"/>
      <c r="K64" s="261"/>
      <c r="L64" s="259"/>
      <c r="M64" s="260"/>
      <c r="N64" s="260"/>
      <c r="O64" s="260"/>
      <c r="P64" s="260"/>
      <c r="Q64" s="261"/>
    </row>
    <row r="65" spans="1:21" s="1" customFormat="1" ht="13.5" customHeight="1">
      <c r="C65" s="235" t="s">
        <v>10</v>
      </c>
      <c r="D65" s="235"/>
      <c r="E65" s="235"/>
      <c r="F65" s="242" t="str">
        <f>IF(F61="","",SUM(F61:K64))</f>
        <v/>
      </c>
      <c r="G65" s="243"/>
      <c r="H65" s="243"/>
      <c r="I65" s="243"/>
      <c r="J65" s="243"/>
      <c r="K65" s="253"/>
      <c r="L65" s="242" t="str">
        <f>IF(L61="","",SUM(L61:Q64))</f>
        <v/>
      </c>
      <c r="M65" s="243"/>
      <c r="N65" s="243"/>
      <c r="O65" s="243"/>
      <c r="P65" s="243"/>
      <c r="Q65" s="244"/>
    </row>
    <row r="66" spans="1:21" s="1" customFormat="1" ht="13.5" customHeight="1">
      <c r="C66" s="235"/>
      <c r="D66" s="235"/>
      <c r="E66" s="235"/>
      <c r="F66" s="254"/>
      <c r="G66" s="255"/>
      <c r="H66" s="255"/>
      <c r="I66" s="255"/>
      <c r="J66" s="255"/>
      <c r="K66" s="256"/>
      <c r="L66" s="254"/>
      <c r="M66" s="255"/>
      <c r="N66" s="255"/>
      <c r="O66" s="255"/>
      <c r="P66" s="255"/>
      <c r="Q66" s="257"/>
    </row>
    <row r="67" spans="1:21" s="1" customFormat="1" ht="16.2">
      <c r="A67" s="280" t="s">
        <v>11</v>
      </c>
      <c r="B67" s="281"/>
      <c r="C67" s="281"/>
      <c r="D67" s="281"/>
      <c r="E67" s="281" t="s">
        <v>12</v>
      </c>
      <c r="F67" s="281"/>
      <c r="G67" s="265" t="s">
        <v>13</v>
      </c>
      <c r="H67" s="267"/>
      <c r="I67" s="267"/>
      <c r="J67" s="267"/>
      <c r="K67" s="267"/>
      <c r="L67" s="268"/>
      <c r="M67" s="280" t="s">
        <v>12</v>
      </c>
      <c r="N67" s="281"/>
      <c r="O67" s="265" t="s">
        <v>18</v>
      </c>
      <c r="P67" s="267"/>
      <c r="Q67" s="267"/>
      <c r="R67" s="267"/>
      <c r="S67" s="267"/>
      <c r="T67" s="268"/>
    </row>
    <row r="68" spans="1:21" s="1" customFormat="1" ht="16.5" customHeight="1">
      <c r="A68" s="278"/>
      <c r="B68" s="276"/>
      <c r="C68" s="276"/>
      <c r="D68" s="279"/>
      <c r="E68" s="275"/>
      <c r="F68" s="279"/>
      <c r="G68" s="272"/>
      <c r="H68" s="273"/>
      <c r="I68" s="273"/>
      <c r="J68" s="273"/>
      <c r="K68" s="273"/>
      <c r="L68" s="274"/>
      <c r="M68" s="278"/>
      <c r="N68" s="279"/>
      <c r="O68" s="275"/>
      <c r="P68" s="276"/>
      <c r="Q68" s="276"/>
      <c r="R68" s="276"/>
      <c r="S68" s="276"/>
      <c r="T68" s="277"/>
      <c r="U68" s="6"/>
    </row>
    <row r="69" spans="1:21" s="1" customFormat="1" ht="16.5" customHeight="1">
      <c r="A69" s="290"/>
      <c r="B69" s="283"/>
      <c r="C69" s="283"/>
      <c r="D69" s="291"/>
      <c r="E69" s="282"/>
      <c r="F69" s="291"/>
      <c r="G69" s="287"/>
      <c r="H69" s="288"/>
      <c r="I69" s="288"/>
      <c r="J69" s="288"/>
      <c r="K69" s="288"/>
      <c r="L69" s="289"/>
      <c r="M69" s="290"/>
      <c r="N69" s="291"/>
      <c r="O69" s="282"/>
      <c r="P69" s="283"/>
      <c r="Q69" s="283"/>
      <c r="R69" s="283"/>
      <c r="S69" s="283"/>
      <c r="T69" s="284"/>
      <c r="U69" s="6"/>
    </row>
    <row r="70" spans="1:21" s="1" customFormat="1" ht="16.5" customHeight="1">
      <c r="A70" s="290"/>
      <c r="B70" s="283"/>
      <c r="C70" s="283"/>
      <c r="D70" s="291"/>
      <c r="E70" s="282"/>
      <c r="F70" s="291"/>
      <c r="G70" s="287"/>
      <c r="H70" s="288"/>
      <c r="I70" s="288"/>
      <c r="J70" s="288"/>
      <c r="K70" s="288"/>
      <c r="L70" s="289"/>
      <c r="M70" s="290"/>
      <c r="N70" s="291"/>
      <c r="O70" s="287"/>
      <c r="P70" s="288"/>
      <c r="Q70" s="288"/>
      <c r="R70" s="288"/>
      <c r="S70" s="288"/>
      <c r="T70" s="289"/>
      <c r="U70" s="6"/>
    </row>
    <row r="71" spans="1:21" s="1" customFormat="1" ht="16.5" customHeight="1">
      <c r="A71" s="290"/>
      <c r="B71" s="283"/>
      <c r="C71" s="283"/>
      <c r="D71" s="291"/>
      <c r="E71" s="282"/>
      <c r="F71" s="291"/>
      <c r="G71" s="287"/>
      <c r="H71" s="288"/>
      <c r="I71" s="288"/>
      <c r="J71" s="288"/>
      <c r="K71" s="288"/>
      <c r="L71" s="289"/>
      <c r="M71" s="290"/>
      <c r="N71" s="291"/>
      <c r="O71" s="282"/>
      <c r="P71" s="283"/>
      <c r="Q71" s="283"/>
      <c r="R71" s="283"/>
      <c r="S71" s="283"/>
      <c r="T71" s="284"/>
      <c r="U71" s="6"/>
    </row>
    <row r="72" spans="1:21" s="1" customFormat="1" ht="16.5" customHeight="1">
      <c r="A72" s="290"/>
      <c r="B72" s="283"/>
      <c r="C72" s="283"/>
      <c r="D72" s="291"/>
      <c r="E72" s="282"/>
      <c r="F72" s="291"/>
      <c r="G72" s="287"/>
      <c r="H72" s="288"/>
      <c r="I72" s="288"/>
      <c r="J72" s="288"/>
      <c r="K72" s="288"/>
      <c r="L72" s="289"/>
      <c r="M72" s="290"/>
      <c r="N72" s="291"/>
      <c r="O72" s="282"/>
      <c r="P72" s="283"/>
      <c r="Q72" s="283"/>
      <c r="R72" s="283"/>
      <c r="S72" s="283"/>
      <c r="T72" s="284"/>
      <c r="U72" s="6"/>
    </row>
    <row r="73" spans="1:21" s="1" customFormat="1" ht="16.5" customHeight="1">
      <c r="A73" s="290"/>
      <c r="B73" s="283"/>
      <c r="C73" s="283"/>
      <c r="D73" s="291"/>
      <c r="E73" s="282"/>
      <c r="F73" s="291"/>
      <c r="G73" s="287"/>
      <c r="H73" s="288"/>
      <c r="I73" s="288"/>
      <c r="J73" s="288"/>
      <c r="K73" s="288"/>
      <c r="L73" s="289"/>
      <c r="M73" s="290"/>
      <c r="N73" s="291"/>
      <c r="O73" s="282"/>
      <c r="P73" s="283"/>
      <c r="Q73" s="283"/>
      <c r="R73" s="283"/>
      <c r="S73" s="283"/>
      <c r="T73" s="284"/>
      <c r="U73" s="6"/>
    </row>
    <row r="74" spans="1:21" s="1" customFormat="1" ht="16.5" customHeight="1">
      <c r="A74" s="290"/>
      <c r="B74" s="283"/>
      <c r="C74" s="283"/>
      <c r="D74" s="291"/>
      <c r="E74" s="282"/>
      <c r="F74" s="291"/>
      <c r="G74" s="287"/>
      <c r="H74" s="288"/>
      <c r="I74" s="288"/>
      <c r="J74" s="288"/>
      <c r="K74" s="288"/>
      <c r="L74" s="289"/>
      <c r="M74" s="290"/>
      <c r="N74" s="291"/>
      <c r="O74" s="282"/>
      <c r="P74" s="283"/>
      <c r="Q74" s="283"/>
      <c r="R74" s="283"/>
      <c r="S74" s="283"/>
      <c r="T74" s="284"/>
      <c r="U74" s="6"/>
    </row>
    <row r="75" spans="1:21" s="1" customFormat="1" ht="16.5" customHeight="1">
      <c r="A75" s="309"/>
      <c r="B75" s="295"/>
      <c r="C75" s="295"/>
      <c r="D75" s="310"/>
      <c r="E75" s="294"/>
      <c r="F75" s="310"/>
      <c r="G75" s="311"/>
      <c r="H75" s="312"/>
      <c r="I75" s="312"/>
      <c r="J75" s="312"/>
      <c r="K75" s="312"/>
      <c r="L75" s="313"/>
      <c r="M75" s="309"/>
      <c r="N75" s="310"/>
      <c r="O75" s="294"/>
      <c r="P75" s="295"/>
      <c r="Q75" s="295"/>
      <c r="R75" s="295"/>
      <c r="S75" s="295"/>
      <c r="T75" s="296"/>
      <c r="U75" s="6"/>
    </row>
    <row r="76" spans="1:21" s="1" customFormat="1" ht="16.5" customHeight="1">
      <c r="A76" s="297" t="s">
        <v>43</v>
      </c>
      <c r="B76" s="298"/>
      <c r="C76" s="298"/>
      <c r="D76" s="299"/>
      <c r="E76" s="300"/>
      <c r="F76" s="301"/>
      <c r="G76" s="301"/>
      <c r="H76" s="301"/>
      <c r="I76" s="301"/>
      <c r="J76" s="301"/>
      <c r="K76" s="301"/>
      <c r="L76" s="302"/>
      <c r="M76" s="300"/>
      <c r="N76" s="301"/>
      <c r="O76" s="301"/>
      <c r="P76" s="301"/>
      <c r="Q76" s="301"/>
      <c r="R76" s="301"/>
      <c r="S76" s="301"/>
      <c r="T76" s="302"/>
      <c r="U76" s="6"/>
    </row>
  </sheetData>
  <mergeCells count="431">
    <mergeCell ref="AH1:AO1"/>
    <mergeCell ref="A76:D76"/>
    <mergeCell ref="E76:L76"/>
    <mergeCell ref="M76:T76"/>
    <mergeCell ref="A75:D75"/>
    <mergeCell ref="E75:F75"/>
    <mergeCell ref="G75:L75"/>
    <mergeCell ref="M75:N75"/>
    <mergeCell ref="O75:T75"/>
    <mergeCell ref="A74:D74"/>
    <mergeCell ref="E74:F74"/>
    <mergeCell ref="G74:L74"/>
    <mergeCell ref="M74:N74"/>
    <mergeCell ref="O74:T74"/>
    <mergeCell ref="A73:D73"/>
    <mergeCell ref="E73:F73"/>
    <mergeCell ref="G73:L73"/>
    <mergeCell ref="M73:N73"/>
    <mergeCell ref="O73:T73"/>
    <mergeCell ref="A72:D72"/>
    <mergeCell ref="E72:F72"/>
    <mergeCell ref="G72:L72"/>
    <mergeCell ref="M72:N72"/>
    <mergeCell ref="O72:T72"/>
    <mergeCell ref="A71:D71"/>
    <mergeCell ref="E71:F71"/>
    <mergeCell ref="G71:L71"/>
    <mergeCell ref="M71:N71"/>
    <mergeCell ref="O71:T71"/>
    <mergeCell ref="A70:D70"/>
    <mergeCell ref="E70:F70"/>
    <mergeCell ref="G70:L70"/>
    <mergeCell ref="M70:N70"/>
    <mergeCell ref="O70:T70"/>
    <mergeCell ref="A69:D69"/>
    <mergeCell ref="E69:F69"/>
    <mergeCell ref="G69:L69"/>
    <mergeCell ref="M69:N69"/>
    <mergeCell ref="O69:T69"/>
    <mergeCell ref="A68:D68"/>
    <mergeCell ref="E68:F68"/>
    <mergeCell ref="G68:L68"/>
    <mergeCell ref="M68:N68"/>
    <mergeCell ref="O68:T68"/>
    <mergeCell ref="A67:D67"/>
    <mergeCell ref="E67:F67"/>
    <mergeCell ref="G67:L67"/>
    <mergeCell ref="M67:N67"/>
    <mergeCell ref="O67:T67"/>
    <mergeCell ref="C65:E66"/>
    <mergeCell ref="F65:K66"/>
    <mergeCell ref="L65:Q66"/>
    <mergeCell ref="C63:E64"/>
    <mergeCell ref="F63:K64"/>
    <mergeCell ref="L63:Q64"/>
    <mergeCell ref="C61:E62"/>
    <mergeCell ref="F61:K62"/>
    <mergeCell ref="L61:Q62"/>
    <mergeCell ref="A59:B60"/>
    <mergeCell ref="F59:J60"/>
    <mergeCell ref="K59:L60"/>
    <mergeCell ref="M59:Q60"/>
    <mergeCell ref="Z56:AA56"/>
    <mergeCell ref="AB56:AG56"/>
    <mergeCell ref="A57:D57"/>
    <mergeCell ref="E57:L57"/>
    <mergeCell ref="M57:T57"/>
    <mergeCell ref="V57:Y57"/>
    <mergeCell ref="Z57:AG57"/>
    <mergeCell ref="AH57:AO57"/>
    <mergeCell ref="Z55:AA55"/>
    <mergeCell ref="AB55:AG55"/>
    <mergeCell ref="AH55:AI55"/>
    <mergeCell ref="AJ55:AO55"/>
    <mergeCell ref="A56:D56"/>
    <mergeCell ref="E56:F56"/>
    <mergeCell ref="G56:L56"/>
    <mergeCell ref="M56:N56"/>
    <mergeCell ref="O56:T56"/>
    <mergeCell ref="V56:Y56"/>
    <mergeCell ref="AJ54:AO54"/>
    <mergeCell ref="A55:D55"/>
    <mergeCell ref="E55:F55"/>
    <mergeCell ref="G55:L55"/>
    <mergeCell ref="M55:N55"/>
    <mergeCell ref="O55:T55"/>
    <mergeCell ref="V55:Y55"/>
    <mergeCell ref="AH56:AI56"/>
    <mergeCell ref="AJ56:AO56"/>
    <mergeCell ref="A54:D54"/>
    <mergeCell ref="E54:F54"/>
    <mergeCell ref="G54:L54"/>
    <mergeCell ref="M54:N54"/>
    <mergeCell ref="O54:T54"/>
    <mergeCell ref="V54:Y54"/>
    <mergeCell ref="Z54:AA54"/>
    <mergeCell ref="AB54:AG54"/>
    <mergeCell ref="AH54:AI54"/>
    <mergeCell ref="AJ52:AO52"/>
    <mergeCell ref="A53:D53"/>
    <mergeCell ref="E53:F53"/>
    <mergeCell ref="G53:L53"/>
    <mergeCell ref="M53:N53"/>
    <mergeCell ref="O53:T53"/>
    <mergeCell ref="V53:Y53"/>
    <mergeCell ref="Z53:AA53"/>
    <mergeCell ref="AB53:AG53"/>
    <mergeCell ref="AH53:AI53"/>
    <mergeCell ref="AJ53:AO53"/>
    <mergeCell ref="A52:D52"/>
    <mergeCell ref="E52:F52"/>
    <mergeCell ref="G52:L52"/>
    <mergeCell ref="M52:N52"/>
    <mergeCell ref="O52:T52"/>
    <mergeCell ref="V52:Y52"/>
    <mergeCell ref="Z52:AA52"/>
    <mergeCell ref="AB52:AG52"/>
    <mergeCell ref="AH52:AI52"/>
    <mergeCell ref="AJ50:AO50"/>
    <mergeCell ref="A51:D51"/>
    <mergeCell ref="E51:F51"/>
    <mergeCell ref="G51:L51"/>
    <mergeCell ref="M51:N51"/>
    <mergeCell ref="O51:T51"/>
    <mergeCell ref="V51:Y51"/>
    <mergeCell ref="Z51:AA51"/>
    <mergeCell ref="AB51:AG51"/>
    <mergeCell ref="AH51:AI51"/>
    <mergeCell ref="AJ51:AO51"/>
    <mergeCell ref="A50:D50"/>
    <mergeCell ref="E50:F50"/>
    <mergeCell ref="G50:L50"/>
    <mergeCell ref="M50:N50"/>
    <mergeCell ref="O50:T50"/>
    <mergeCell ref="V50:Y50"/>
    <mergeCell ref="Z50:AA50"/>
    <mergeCell ref="AB50:AG50"/>
    <mergeCell ref="AH50:AI50"/>
    <mergeCell ref="Z48:AA48"/>
    <mergeCell ref="AB48:AG48"/>
    <mergeCell ref="AH48:AI48"/>
    <mergeCell ref="AJ48:AO48"/>
    <mergeCell ref="A49:D49"/>
    <mergeCell ref="E49:F49"/>
    <mergeCell ref="G49:L49"/>
    <mergeCell ref="M49:N49"/>
    <mergeCell ref="O49:T49"/>
    <mergeCell ref="V49:Y49"/>
    <mergeCell ref="A48:D48"/>
    <mergeCell ref="E48:F48"/>
    <mergeCell ref="G48:L48"/>
    <mergeCell ref="M48:N48"/>
    <mergeCell ref="O48:T48"/>
    <mergeCell ref="V48:Y48"/>
    <mergeCell ref="Z49:AA49"/>
    <mergeCell ref="AB49:AG49"/>
    <mergeCell ref="AH49:AI49"/>
    <mergeCell ref="AJ49:AO49"/>
    <mergeCell ref="C46:E47"/>
    <mergeCell ref="F46:K47"/>
    <mergeCell ref="L46:Q47"/>
    <mergeCell ref="X46:Z47"/>
    <mergeCell ref="AA46:AF47"/>
    <mergeCell ref="AG46:AL47"/>
    <mergeCell ref="C44:E45"/>
    <mergeCell ref="F44:K45"/>
    <mergeCell ref="L44:Q45"/>
    <mergeCell ref="X44:Z45"/>
    <mergeCell ref="AA44:AF45"/>
    <mergeCell ref="AG44:AL45"/>
    <mergeCell ref="C42:E43"/>
    <mergeCell ref="F42:K43"/>
    <mergeCell ref="L42:Q43"/>
    <mergeCell ref="X42:Z43"/>
    <mergeCell ref="AA42:AF43"/>
    <mergeCell ref="AG42:AL43"/>
    <mergeCell ref="A40:B41"/>
    <mergeCell ref="F40:J41"/>
    <mergeCell ref="K40:L41"/>
    <mergeCell ref="M40:Q41"/>
    <mergeCell ref="V40:W41"/>
    <mergeCell ref="AA40:AE41"/>
    <mergeCell ref="AJ37:AO37"/>
    <mergeCell ref="A38:D38"/>
    <mergeCell ref="E38:L38"/>
    <mergeCell ref="M38:T38"/>
    <mergeCell ref="V38:Y38"/>
    <mergeCell ref="Z38:AG38"/>
    <mergeCell ref="AH38:AO38"/>
    <mergeCell ref="AF40:AG41"/>
    <mergeCell ref="AH40:AL41"/>
    <mergeCell ref="A37:D37"/>
    <mergeCell ref="E37:F37"/>
    <mergeCell ref="G37:L37"/>
    <mergeCell ref="M37:N37"/>
    <mergeCell ref="O37:T37"/>
    <mergeCell ref="V37:Y37"/>
    <mergeCell ref="Z37:AA37"/>
    <mergeCell ref="AB37:AG37"/>
    <mergeCell ref="AH37:AI37"/>
    <mergeCell ref="AJ35:AO35"/>
    <mergeCell ref="A36:D36"/>
    <mergeCell ref="E36:F36"/>
    <mergeCell ref="G36:L36"/>
    <mergeCell ref="M36:N36"/>
    <mergeCell ref="O36:T36"/>
    <mergeCell ref="V36:Y36"/>
    <mergeCell ref="Z36:AA36"/>
    <mergeCell ref="AB36:AG36"/>
    <mergeCell ref="AH36:AI36"/>
    <mergeCell ref="AJ36:AO36"/>
    <mergeCell ref="A35:D35"/>
    <mergeCell ref="E35:F35"/>
    <mergeCell ref="G35:L35"/>
    <mergeCell ref="M35:N35"/>
    <mergeCell ref="O35:T35"/>
    <mergeCell ref="V35:Y35"/>
    <mergeCell ref="Z35:AA35"/>
    <mergeCell ref="AB35:AG35"/>
    <mergeCell ref="AH35:AI35"/>
    <mergeCell ref="AJ33:AO33"/>
    <mergeCell ref="A34:D34"/>
    <mergeCell ref="E34:F34"/>
    <mergeCell ref="G34:L34"/>
    <mergeCell ref="M34:N34"/>
    <mergeCell ref="O34:T34"/>
    <mergeCell ref="V34:Y34"/>
    <mergeCell ref="Z34:AA34"/>
    <mergeCell ref="AB34:AG34"/>
    <mergeCell ref="AH34:AI34"/>
    <mergeCell ref="AJ34:AO34"/>
    <mergeCell ref="A33:D33"/>
    <mergeCell ref="E33:F33"/>
    <mergeCell ref="G33:L33"/>
    <mergeCell ref="M33:N33"/>
    <mergeCell ref="O33:T33"/>
    <mergeCell ref="V33:Y33"/>
    <mergeCell ref="Z33:AA33"/>
    <mergeCell ref="AB33:AG33"/>
    <mergeCell ref="AH33:AI33"/>
    <mergeCell ref="AJ31:AO31"/>
    <mergeCell ref="A32:D32"/>
    <mergeCell ref="E32:F32"/>
    <mergeCell ref="G32:L32"/>
    <mergeCell ref="M32:N32"/>
    <mergeCell ref="O32:T32"/>
    <mergeCell ref="V32:Y32"/>
    <mergeCell ref="Z32:AA32"/>
    <mergeCell ref="AB32:AG32"/>
    <mergeCell ref="AH32:AI32"/>
    <mergeCell ref="AJ32:AO32"/>
    <mergeCell ref="A31:D31"/>
    <mergeCell ref="E31:F31"/>
    <mergeCell ref="G31:L31"/>
    <mergeCell ref="M31:N31"/>
    <mergeCell ref="O31:T31"/>
    <mergeCell ref="V31:Y31"/>
    <mergeCell ref="Z31:AA31"/>
    <mergeCell ref="AB31:AG31"/>
    <mergeCell ref="AH31:AI31"/>
    <mergeCell ref="Z29:AA29"/>
    <mergeCell ref="AB29:AG29"/>
    <mergeCell ref="AH29:AI29"/>
    <mergeCell ref="AJ29:AO29"/>
    <mergeCell ref="A30:D30"/>
    <mergeCell ref="E30:F30"/>
    <mergeCell ref="G30:L30"/>
    <mergeCell ref="M30:N30"/>
    <mergeCell ref="O30:T30"/>
    <mergeCell ref="V30:Y30"/>
    <mergeCell ref="A29:D29"/>
    <mergeCell ref="E29:F29"/>
    <mergeCell ref="G29:L29"/>
    <mergeCell ref="M29:N29"/>
    <mergeCell ref="O29:T29"/>
    <mergeCell ref="V29:Y29"/>
    <mergeCell ref="Z30:AA30"/>
    <mergeCell ref="AB30:AG30"/>
    <mergeCell ref="AH30:AI30"/>
    <mergeCell ref="AJ30:AO30"/>
    <mergeCell ref="C27:E28"/>
    <mergeCell ref="F27:K28"/>
    <mergeCell ref="L27:Q28"/>
    <mergeCell ref="X27:Z28"/>
    <mergeCell ref="AA27:AF28"/>
    <mergeCell ref="AG27:AL28"/>
    <mergeCell ref="C25:E26"/>
    <mergeCell ref="F25:K26"/>
    <mergeCell ref="L25:Q26"/>
    <mergeCell ref="X25:Z26"/>
    <mergeCell ref="AA25:AF26"/>
    <mergeCell ref="AG25:AL26"/>
    <mergeCell ref="C23:E24"/>
    <mergeCell ref="F23:K24"/>
    <mergeCell ref="L23:Q24"/>
    <mergeCell ref="X23:Z24"/>
    <mergeCell ref="AA23:AF24"/>
    <mergeCell ref="AG23:AL24"/>
    <mergeCell ref="A21:B22"/>
    <mergeCell ref="F21:J22"/>
    <mergeCell ref="K21:L22"/>
    <mergeCell ref="M21:Q22"/>
    <mergeCell ref="V21:W22"/>
    <mergeCell ref="AA21:AE22"/>
    <mergeCell ref="AJ18:AO18"/>
    <mergeCell ref="A19:D19"/>
    <mergeCell ref="E19:L19"/>
    <mergeCell ref="M19:T19"/>
    <mergeCell ref="V19:Y19"/>
    <mergeCell ref="Z19:AG19"/>
    <mergeCell ref="AH19:AO19"/>
    <mergeCell ref="AF21:AG22"/>
    <mergeCell ref="AH21:AL22"/>
    <mergeCell ref="A18:D18"/>
    <mergeCell ref="E18:F18"/>
    <mergeCell ref="G18:L18"/>
    <mergeCell ref="M18:N18"/>
    <mergeCell ref="O18:T18"/>
    <mergeCell ref="V18:Y18"/>
    <mergeCell ref="Z18:AA18"/>
    <mergeCell ref="AB18:AG18"/>
    <mergeCell ref="AH18:AI18"/>
    <mergeCell ref="AJ16:AO16"/>
    <mergeCell ref="A17:D17"/>
    <mergeCell ref="E17:F17"/>
    <mergeCell ref="G17:L17"/>
    <mergeCell ref="M17:N17"/>
    <mergeCell ref="O17:T17"/>
    <mergeCell ref="V17:Y17"/>
    <mergeCell ref="Z17:AA17"/>
    <mergeCell ref="AB17:AG17"/>
    <mergeCell ref="AH17:AI17"/>
    <mergeCell ref="AJ17:AO17"/>
    <mergeCell ref="A16:D16"/>
    <mergeCell ref="E16:F16"/>
    <mergeCell ref="G16:L16"/>
    <mergeCell ref="M16:N16"/>
    <mergeCell ref="O16:T16"/>
    <mergeCell ref="V16:Y16"/>
    <mergeCell ref="Z16:AA16"/>
    <mergeCell ref="AB16:AG16"/>
    <mergeCell ref="AH16:AI16"/>
    <mergeCell ref="AJ14:AO14"/>
    <mergeCell ref="A15:D15"/>
    <mergeCell ref="E15:F15"/>
    <mergeCell ref="G15:L15"/>
    <mergeCell ref="M15:N15"/>
    <mergeCell ref="O15:T15"/>
    <mergeCell ref="V15:Y15"/>
    <mergeCell ref="Z15:AA15"/>
    <mergeCell ref="AB15:AG15"/>
    <mergeCell ref="AH15:AI15"/>
    <mergeCell ref="AJ15:AO15"/>
    <mergeCell ref="A14:D14"/>
    <mergeCell ref="E14:F14"/>
    <mergeCell ref="G14:L14"/>
    <mergeCell ref="M14:N14"/>
    <mergeCell ref="O14:T14"/>
    <mergeCell ref="V14:Y14"/>
    <mergeCell ref="Z14:AA14"/>
    <mergeCell ref="AB14:AG14"/>
    <mergeCell ref="AH14:AI14"/>
    <mergeCell ref="AJ12:AO12"/>
    <mergeCell ref="A13:D13"/>
    <mergeCell ref="E13:F13"/>
    <mergeCell ref="G13:L13"/>
    <mergeCell ref="M13:N13"/>
    <mergeCell ref="O13:T13"/>
    <mergeCell ref="V13:Y13"/>
    <mergeCell ref="Z13:AA13"/>
    <mergeCell ref="AB13:AG13"/>
    <mergeCell ref="AH13:AI13"/>
    <mergeCell ref="AJ13:AO13"/>
    <mergeCell ref="A12:D12"/>
    <mergeCell ref="E12:F12"/>
    <mergeCell ref="G12:L12"/>
    <mergeCell ref="M12:N12"/>
    <mergeCell ref="O12:T12"/>
    <mergeCell ref="V12:Y12"/>
    <mergeCell ref="Z12:AA12"/>
    <mergeCell ref="AB12:AG12"/>
    <mergeCell ref="AH12:AI12"/>
    <mergeCell ref="Z10:AA10"/>
    <mergeCell ref="AB10:AG10"/>
    <mergeCell ref="AH10:AI10"/>
    <mergeCell ref="AJ10:AO10"/>
    <mergeCell ref="A11:D11"/>
    <mergeCell ref="E11:F11"/>
    <mergeCell ref="G11:L11"/>
    <mergeCell ref="M11:N11"/>
    <mergeCell ref="O11:T11"/>
    <mergeCell ref="V11:Y11"/>
    <mergeCell ref="A10:D10"/>
    <mergeCell ref="E10:F10"/>
    <mergeCell ref="G10:L10"/>
    <mergeCell ref="M10:N10"/>
    <mergeCell ref="O10:T10"/>
    <mergeCell ref="V10:Y10"/>
    <mergeCell ref="Z11:AA11"/>
    <mergeCell ref="AB11:AG11"/>
    <mergeCell ref="AH11:AI11"/>
    <mergeCell ref="AJ11:AO11"/>
    <mergeCell ref="AF2:AG3"/>
    <mergeCell ref="AH2:AL3"/>
    <mergeCell ref="C4:E5"/>
    <mergeCell ref="F4:K5"/>
    <mergeCell ref="L4:Q5"/>
    <mergeCell ref="X4:Z5"/>
    <mergeCell ref="AA4:AF5"/>
    <mergeCell ref="AG4:AL5"/>
    <mergeCell ref="C8:E9"/>
    <mergeCell ref="F8:K9"/>
    <mergeCell ref="L8:Q9"/>
    <mergeCell ref="X8:Z9"/>
    <mergeCell ref="AA8:AF9"/>
    <mergeCell ref="AG8:AL9"/>
    <mergeCell ref="C6:E7"/>
    <mergeCell ref="F6:K7"/>
    <mergeCell ref="L6:Q7"/>
    <mergeCell ref="X6:Z7"/>
    <mergeCell ref="AA6:AF7"/>
    <mergeCell ref="AG6:AL7"/>
    <mergeCell ref="A1:C1"/>
    <mergeCell ref="G1:H1"/>
    <mergeCell ref="K1:L1"/>
    <mergeCell ref="A2:B3"/>
    <mergeCell ref="F2:J3"/>
    <mergeCell ref="K2:L3"/>
    <mergeCell ref="M2:Q3"/>
    <mergeCell ref="V2:W3"/>
    <mergeCell ref="AA2:AE3"/>
  </mergeCells>
  <phoneticPr fontId="23"/>
  <conditionalFormatting sqref="A2:T19">
    <cfRule type="expression" dxfId="24" priority="12">
      <formula>$F$2=""</formula>
    </cfRule>
  </conditionalFormatting>
  <conditionalFormatting sqref="A21:T29 A38:T38">
    <cfRule type="expression" dxfId="23" priority="3">
      <formula>$F$21=""</formula>
    </cfRule>
  </conditionalFormatting>
  <conditionalFormatting sqref="A30:T37">
    <cfRule type="expression" dxfId="22" priority="2">
      <formula>$F$2=""</formula>
    </cfRule>
  </conditionalFormatting>
  <conditionalFormatting sqref="A40:T57">
    <cfRule type="expression" dxfId="21" priority="7">
      <formula>$F$40=""</formula>
    </cfRule>
  </conditionalFormatting>
  <conditionalFormatting sqref="A59:T76">
    <cfRule type="expression" dxfId="20" priority="5">
      <formula>$F$59=""</formula>
    </cfRule>
  </conditionalFormatting>
  <conditionalFormatting sqref="V2:AO19">
    <cfRule type="expression" dxfId="19" priority="11">
      <formula>$AA$2=""</formula>
    </cfRule>
  </conditionalFormatting>
  <conditionalFormatting sqref="V21:AO29 V38:AO38">
    <cfRule type="expression" dxfId="18" priority="9">
      <formula>$AA$21=""</formula>
    </cfRule>
  </conditionalFormatting>
  <conditionalFormatting sqref="V30:AO37">
    <cfRule type="expression" dxfId="17" priority="1">
      <formula>$F$2=""</formula>
    </cfRule>
  </conditionalFormatting>
  <conditionalFormatting sqref="V40:AO57">
    <cfRule type="expression" dxfId="16" priority="6">
      <formula>$AA$40=""</formula>
    </cfRule>
  </conditionalFormatting>
  <dataValidations count="1">
    <dataValidation allowBlank="1" showInputMessage="1" showErrorMessage="1" sqref="F2:J3 M2:Q3 K23:Q28 E68:E76 M49:M57 F61:Q66 F4:Q9 M21:Q22 AA4:AL9 G1:H1 F68:G75 AA2:AE3 AA40:AE41 A1:C1 K1:L1 F42:Q47 F40:J41 AA21:AE22 AA23:AL28 M30:M38 M40:Q41 AH2:AL3 AH21:AL22 AH40:AL41 AA11:AB18 AI11:AJ18 A19:D19 AH11:AH19 A57:D57 F30:G37 A38:D38 V19:Y19 E30:E38 Z30:Z38 N49:O56 F49:G56 AH49:AH57 V38:Y38 AA49:AB56 AI49:AJ56 F11:G18 N11:O18 A76:D76 M11:M19 M68:M76 V57:Y57 N68:O75 F59:J60 AA42:AL47 M59:Q60 E11:E19 Z11:Z19 F21:J28 N30:O37 E49:E57 Z49:Z57 AH30:AH38 AA30:AB37 AI30:AJ37" xr:uid="{86B69BC7-C2BA-40BB-A64C-5D0F124D7D56}"/>
  </dataValidations>
  <printOptions horizontalCentered="1" verticalCentered="1"/>
  <pageMargins left="0.39370078740157483" right="0.39370078740157483" top="0.39370078740157483" bottom="0.39370078740157483" header="0.31496062992125984" footer="0.11811023622047245"/>
  <pageSetup paperSize="9" scale="95" orientation="portrait" r:id="rId1"/>
  <headerFooter>
    <oddFooter>&amp;LVer2025_1.41&amp;R&amp;A</oddFooter>
  </headerFooter>
  <ignoredErrors>
    <ignoredError sqref="B1:F1 F59:Q60 F8 L8 A9:AO10 A8:E8 M8:AO8 G8:K8 A27:AO29 A21:E22 AM21:AO22 A43:K43 A40:E41 AM40:AO41 A63:AO67 A59:E60 R59:AO60 AI40:AL40 AB40:AG40 N40:Q40 G40:L40 R40:Z41 F41:Q41 AA41:AL41 F40 AA40 M40 AH40 AI2:AL2 AB2:AG2 AA3:AL3 F2:AA2 F3:Z3 AH2 AI21:AL21 AB21:AG21 N21:Z21 G21:L21 F22:AL22 F21 M21 AA21 AH21 A23:E26 R25:AO26 H1:J1 L1 U14 A19:AO20 U15 U13 U16 U17 U31:U32 U30 A38:AO39 U33 U34:U37 E52:U52 E50:U50 E51:U51 A57:AO58 E55:U55 Z55:AO55 E54:U54 E53:U53 Z53:AO53 Z54:AO54 E69:AO69 E68:AO68 E70:AO70 U11 U12 U18 R23:AF23 AM23:AO23 A42:K42 R42:Z42 A45:Z45 A44:Z44 AG44:AO44 A47:AO48 A46:Z46 AA46:AO46 AG42:AO42 A61:E61 R61:AO61 R24:AF24 AM24:AO24 R43:Z43 AG43:AO43 AG45:AO45 A62:E62 R62:AO62 E56:U56 Z52:AO52 Z50:AO50 Z51:AO51 Z56:AO56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xr:uid="{460C5E24-A6E4-4FDE-97FF-ABBC75F990D8}">
          <x14:formula1>
            <xm:f>貼付け!$B$11:$C$11</xm:f>
          </x14:formula1>
          <xm:sqref>A11:D18</xm:sqref>
        </x14:dataValidation>
        <x14:dataValidation type="list" allowBlank="1" showInputMessage="1" xr:uid="{1C8D4BB6-2B11-44B6-AB6B-DFFBA7414A50}">
          <x14:formula1>
            <xm:f>貼付け!$B$12:$C$12</xm:f>
          </x14:formula1>
          <xm:sqref>V11:Y18</xm:sqref>
        </x14:dataValidation>
        <x14:dataValidation type="list" allowBlank="1" showInputMessage="1" xr:uid="{DCF17F5E-2268-4801-A28B-6F6A9FF9EAB7}">
          <x14:formula1>
            <xm:f>貼付け!$B$15:$C$15</xm:f>
          </x14:formula1>
          <xm:sqref>A49:D56</xm:sqref>
        </x14:dataValidation>
        <x14:dataValidation type="list" allowBlank="1" showInputMessage="1" xr:uid="{FB5E0A24-3E0B-4EC4-BE9B-C4302FAC771B}">
          <x14:formula1>
            <xm:f>貼付け!$B$16:$C$16</xm:f>
          </x14:formula1>
          <xm:sqref>V49:Y56</xm:sqref>
        </x14:dataValidation>
        <x14:dataValidation type="list" allowBlank="1" showInputMessage="1" xr:uid="{B114F7B1-EC9A-4CEF-9F4C-4E53E36DEB24}">
          <x14:formula1>
            <xm:f>貼付け!$B$17:$C$17</xm:f>
          </x14:formula1>
          <xm:sqref>A68:D75</xm:sqref>
        </x14:dataValidation>
        <x14:dataValidation type="list" allowBlank="1" showInputMessage="1" xr:uid="{36DB4149-9FA5-4C36-A1E8-49E60435A694}">
          <x14:formula1>
            <xm:f>貼付け!$B$13:$C$13</xm:f>
          </x14:formula1>
          <xm:sqref>A30:D37</xm:sqref>
        </x14:dataValidation>
        <x14:dataValidation type="list" allowBlank="1" showInputMessage="1" xr:uid="{D57F2FBF-4256-4E86-8AD1-379C3D2BCDF7}">
          <x14:formula1>
            <xm:f>貼付け!$B$14:$C$14</xm:f>
          </x14:formula1>
          <xm:sqref>V30:Y37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7AB-18C5-483B-A0D3-1A35576EA580}">
  <sheetPr>
    <pageSetUpPr fitToPage="1"/>
  </sheetPr>
  <dimension ref="B1:IW49"/>
  <sheetViews>
    <sheetView zoomScaleNormal="100" zoomScaleSheetLayoutView="85" workbookViewId="0">
      <pane xSplit="2" ySplit="2" topLeftCell="C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2"/>
  <cols>
    <col min="1" max="1" width="0.6640625" customWidth="1"/>
    <col min="2" max="2" width="8.44140625" style="8" customWidth="1"/>
    <col min="3" max="9" width="6" style="8" customWidth="1"/>
    <col min="10" max="14" width="6" style="7" customWidth="1"/>
    <col min="15" max="18" width="6" style="8" customWidth="1"/>
    <col min="19" max="19" width="12.6640625" style="8" customWidth="1"/>
    <col min="20" max="21" width="6.33203125" style="8" customWidth="1"/>
    <col min="22" max="257" width="9.109375" style="8" customWidth="1"/>
  </cols>
  <sheetData>
    <row r="1" spans="2:19" s="9" customFormat="1" ht="23.55" customHeight="1">
      <c r="B1" s="317" t="s">
        <v>90</v>
      </c>
      <c r="C1" s="317"/>
      <c r="D1" s="317"/>
      <c r="E1" s="317"/>
      <c r="F1" s="317"/>
      <c r="G1" s="317"/>
      <c r="H1" s="318" t="s">
        <v>20</v>
      </c>
      <c r="I1" s="319"/>
      <c r="J1" s="319"/>
      <c r="K1" s="320"/>
      <c r="L1" s="10" t="s">
        <v>121</v>
      </c>
      <c r="N1" s="10"/>
      <c r="O1" s="10"/>
      <c r="P1" s="10"/>
      <c r="Q1" s="10"/>
      <c r="R1" s="86"/>
    </row>
    <row r="2" spans="2:19" s="9" customFormat="1" ht="4.95" customHeight="1">
      <c r="J2" s="11"/>
      <c r="K2" s="11"/>
    </row>
    <row r="3" spans="2:19" s="9" customFormat="1" ht="18.75" customHeight="1">
      <c r="B3" s="14" t="s">
        <v>22</v>
      </c>
      <c r="C3" s="321"/>
      <c r="D3" s="321"/>
      <c r="E3" s="321"/>
      <c r="F3" s="321"/>
      <c r="G3" s="321"/>
      <c r="H3" s="321"/>
      <c r="I3" s="321"/>
      <c r="J3" s="11"/>
      <c r="K3" s="12" t="s">
        <v>21</v>
      </c>
      <c r="L3" s="13"/>
      <c r="M3" s="14"/>
      <c r="N3" s="14"/>
      <c r="O3" s="14"/>
      <c r="P3" s="14"/>
      <c r="Q3" s="14"/>
      <c r="R3" s="14"/>
      <c r="S3" s="14"/>
    </row>
    <row r="4" spans="2:19" s="9" customFormat="1" ht="18.75" customHeight="1" thickBot="1">
      <c r="B4" s="15" t="s">
        <v>23</v>
      </c>
      <c r="C4" s="58" t="str">
        <f>①マスター!B1</f>
        <v/>
      </c>
      <c r="D4" s="13" t="s">
        <v>24</v>
      </c>
      <c r="E4" s="59" t="str">
        <f>①マスター!B1</f>
        <v/>
      </c>
      <c r="F4" s="13" t="s">
        <v>4</v>
      </c>
      <c r="G4" s="11" t="str">
        <f>TEXT(①マスター!B1,"aaa")</f>
        <v/>
      </c>
      <c r="H4" s="16" t="s">
        <v>25</v>
      </c>
      <c r="I4" s="11"/>
      <c r="J4" s="11"/>
      <c r="K4" s="37" t="s">
        <v>92</v>
      </c>
      <c r="L4" s="38"/>
      <c r="M4" s="38"/>
      <c r="N4" s="38"/>
      <c r="O4" s="37" t="s">
        <v>93</v>
      </c>
      <c r="P4" s="39"/>
      <c r="Q4" s="39"/>
      <c r="R4" s="39"/>
      <c r="S4" s="39"/>
    </row>
    <row r="5" spans="2:19" s="9" customFormat="1" ht="18.75" customHeight="1">
      <c r="B5" s="15" t="s">
        <v>26</v>
      </c>
      <c r="C5" s="322" t="str">
        <f>①マスター!I1</f>
        <v/>
      </c>
      <c r="D5" s="322"/>
      <c r="E5" s="322"/>
      <c r="F5" s="322"/>
      <c r="G5" s="322"/>
      <c r="H5" s="13" t="s">
        <v>27</v>
      </c>
      <c r="I5" s="11"/>
      <c r="K5" s="11"/>
      <c r="L5" s="40" t="s">
        <v>96</v>
      </c>
      <c r="M5" s="41" t="s">
        <v>95</v>
      </c>
      <c r="N5" s="11"/>
    </row>
    <row r="6" spans="2:19" s="9" customFormat="1" ht="4.95" customHeight="1">
      <c r="B6" s="15"/>
      <c r="C6" s="17"/>
      <c r="D6" s="17"/>
      <c r="E6" s="17"/>
      <c r="F6" s="17"/>
      <c r="G6" s="17"/>
      <c r="H6" s="11"/>
      <c r="I6" s="11"/>
      <c r="J6" s="18"/>
      <c r="K6" s="11"/>
      <c r="L6" s="40"/>
      <c r="M6" s="41"/>
      <c r="N6" s="11"/>
    </row>
    <row r="7" spans="2:19" s="9" customFormat="1" ht="18.75" customHeight="1">
      <c r="B7" s="323" t="s">
        <v>28</v>
      </c>
      <c r="C7" s="324"/>
      <c r="D7" s="324"/>
      <c r="E7" s="324"/>
      <c r="F7" s="324"/>
      <c r="G7" s="325"/>
      <c r="H7" s="11"/>
      <c r="I7" s="11"/>
      <c r="J7" s="18" t="s">
        <v>91</v>
      </c>
      <c r="K7" s="11"/>
      <c r="L7" s="40" t="s">
        <v>94</v>
      </c>
      <c r="M7" s="41" t="s">
        <v>76</v>
      </c>
    </row>
    <row r="8" spans="2:19" s="11" customFormat="1" ht="18.75" customHeight="1">
      <c r="B8" s="55" t="s">
        <v>30</v>
      </c>
      <c r="C8" s="326" t="s">
        <v>29</v>
      </c>
      <c r="D8" s="327"/>
      <c r="E8" s="328" t="s">
        <v>118</v>
      </c>
      <c r="F8" s="328"/>
      <c r="G8" s="328"/>
      <c r="H8" s="327"/>
      <c r="I8" s="19" t="s">
        <v>31</v>
      </c>
      <c r="J8" s="55"/>
      <c r="K8" s="54" t="s">
        <v>32</v>
      </c>
      <c r="L8" s="54"/>
      <c r="M8" s="19" t="s">
        <v>31</v>
      </c>
      <c r="N8" s="326" t="s">
        <v>11</v>
      </c>
      <c r="O8" s="328"/>
      <c r="P8" s="328"/>
      <c r="Q8" s="327"/>
      <c r="R8" s="79"/>
      <c r="S8" s="19" t="s">
        <v>120</v>
      </c>
    </row>
    <row r="9" spans="2:19" s="9" customFormat="1" ht="24" customHeight="1">
      <c r="B9" s="342" t="str">
        <f>①マスター!A4</f>
        <v>①</v>
      </c>
      <c r="C9" s="344">
        <f>①マスター!A6</f>
        <v>0</v>
      </c>
      <c r="D9" s="345"/>
      <c r="E9" s="348" t="str">
        <f>①マスター!B4</f>
        <v/>
      </c>
      <c r="F9" s="348"/>
      <c r="G9" s="348"/>
      <c r="H9" s="349"/>
      <c r="I9" s="352" t="str">
        <f>②結果記録表!F8</f>
        <v/>
      </c>
      <c r="J9" s="20" t="str">
        <f>IF(②結果記録表!F4="","",②結果記録表!F4)</f>
        <v/>
      </c>
      <c r="K9" s="21" t="s">
        <v>33</v>
      </c>
      <c r="L9" s="22" t="str">
        <f>IF(②結果記録表!L4="","",②結果記録表!L4)</f>
        <v/>
      </c>
      <c r="M9" s="354" t="str">
        <f>②結果記録表!L8</f>
        <v/>
      </c>
      <c r="N9" s="348" t="str">
        <f>①マスター!G4</f>
        <v/>
      </c>
      <c r="O9" s="348"/>
      <c r="P9" s="348"/>
      <c r="Q9" s="349"/>
      <c r="R9" s="81"/>
      <c r="S9" s="336"/>
    </row>
    <row r="10" spans="2:19" s="9" customFormat="1" ht="24" customHeight="1">
      <c r="B10" s="343"/>
      <c r="C10" s="346"/>
      <c r="D10" s="347"/>
      <c r="E10" s="350"/>
      <c r="F10" s="350"/>
      <c r="G10" s="350"/>
      <c r="H10" s="351"/>
      <c r="I10" s="353"/>
      <c r="J10" s="23" t="str">
        <f>IF(②結果記録表!F6="","",②結果記録表!F6)</f>
        <v/>
      </c>
      <c r="K10" s="24" t="s">
        <v>33</v>
      </c>
      <c r="L10" s="25" t="str">
        <f>IF(②結果記録表!L6="","",②結果記録表!L6)</f>
        <v/>
      </c>
      <c r="M10" s="355"/>
      <c r="N10" s="356"/>
      <c r="O10" s="356"/>
      <c r="P10" s="356"/>
      <c r="Q10" s="357"/>
      <c r="R10" s="83"/>
      <c r="S10" s="336"/>
    </row>
    <row r="11" spans="2:19" s="9" customFormat="1" ht="24" customHeight="1">
      <c r="B11" s="342" t="str">
        <f>①マスター!A8</f>
        <v>②</v>
      </c>
      <c r="C11" s="344">
        <f>①マスター!A10</f>
        <v>0</v>
      </c>
      <c r="D11" s="345"/>
      <c r="E11" s="348" t="str">
        <f>①マスター!B8</f>
        <v/>
      </c>
      <c r="F11" s="348"/>
      <c r="G11" s="348"/>
      <c r="H11" s="349"/>
      <c r="I11" s="352" t="str">
        <f>②結果記録表!AA8</f>
        <v/>
      </c>
      <c r="J11" s="20" t="str">
        <f>IF(②結果記録表!AA4="","",②結果記録表!AA4)</f>
        <v/>
      </c>
      <c r="K11" s="21" t="s">
        <v>33</v>
      </c>
      <c r="L11" s="22" t="str">
        <f>IF(②結果記録表!AG4="","",②結果記録表!AG4)</f>
        <v/>
      </c>
      <c r="M11" s="354" t="str">
        <f>②結果記録表!AG8</f>
        <v/>
      </c>
      <c r="N11" s="348" t="str">
        <f>①マスター!G8</f>
        <v/>
      </c>
      <c r="O11" s="348"/>
      <c r="P11" s="348"/>
      <c r="Q11" s="349"/>
      <c r="R11" s="81"/>
      <c r="S11" s="336"/>
    </row>
    <row r="12" spans="2:19" s="9" customFormat="1" ht="24" customHeight="1">
      <c r="B12" s="343"/>
      <c r="C12" s="346"/>
      <c r="D12" s="347"/>
      <c r="E12" s="350"/>
      <c r="F12" s="350"/>
      <c r="G12" s="350"/>
      <c r="H12" s="351"/>
      <c r="I12" s="353"/>
      <c r="J12" s="23" t="str">
        <f>IF(②結果記録表!AA6="","",②結果記録表!AA6)</f>
        <v/>
      </c>
      <c r="K12" s="24" t="s">
        <v>33</v>
      </c>
      <c r="L12" s="25" t="str">
        <f>IF(②結果記録表!AG6="","",②結果記録表!AG6)</f>
        <v/>
      </c>
      <c r="M12" s="355"/>
      <c r="N12" s="356"/>
      <c r="O12" s="356"/>
      <c r="P12" s="356"/>
      <c r="Q12" s="357"/>
      <c r="R12" s="83"/>
      <c r="S12" s="336"/>
    </row>
    <row r="13" spans="2:19" s="9" customFormat="1" ht="24" customHeight="1">
      <c r="B13" s="342" t="str">
        <f>①マスター!A12</f>
        <v>③</v>
      </c>
      <c r="C13" s="344">
        <f>①マスター!A14</f>
        <v>0</v>
      </c>
      <c r="D13" s="345"/>
      <c r="E13" s="348" t="str">
        <f>①マスター!B12</f>
        <v/>
      </c>
      <c r="F13" s="348"/>
      <c r="G13" s="348"/>
      <c r="H13" s="349"/>
      <c r="I13" s="352" t="str">
        <f>②結果記録表!F27</f>
        <v/>
      </c>
      <c r="J13" s="20" t="str">
        <f>IF(②結果記録表!F23="","",②結果記録表!F23)</f>
        <v/>
      </c>
      <c r="K13" s="21" t="s">
        <v>33</v>
      </c>
      <c r="L13" s="22" t="str">
        <f>IF(②結果記録表!L23="","",②結果記録表!L23)</f>
        <v/>
      </c>
      <c r="M13" s="354" t="str">
        <f>②結果記録表!L27</f>
        <v/>
      </c>
      <c r="N13" s="348" t="str">
        <f>①マスター!G12</f>
        <v/>
      </c>
      <c r="O13" s="348"/>
      <c r="P13" s="348"/>
      <c r="Q13" s="349"/>
      <c r="R13" s="81"/>
      <c r="S13" s="336"/>
    </row>
    <row r="14" spans="2:19" s="9" customFormat="1" ht="24" customHeight="1">
      <c r="B14" s="343"/>
      <c r="C14" s="346"/>
      <c r="D14" s="347"/>
      <c r="E14" s="350"/>
      <c r="F14" s="350"/>
      <c r="G14" s="350"/>
      <c r="H14" s="351"/>
      <c r="I14" s="353"/>
      <c r="J14" s="23" t="str">
        <f>IF(②結果記録表!F25="","",②結果記録表!F25)</f>
        <v/>
      </c>
      <c r="K14" s="24" t="s">
        <v>33</v>
      </c>
      <c r="L14" s="25" t="str">
        <f>IF(②結果記録表!L25="","",②結果記録表!L25)</f>
        <v/>
      </c>
      <c r="M14" s="355"/>
      <c r="N14" s="356"/>
      <c r="O14" s="356"/>
      <c r="P14" s="356"/>
      <c r="Q14" s="357"/>
      <c r="R14" s="83"/>
      <c r="S14" s="336"/>
    </row>
    <row r="15" spans="2:19" s="9" customFormat="1" ht="24" customHeight="1">
      <c r="B15" s="342" t="str">
        <f>①マスター!A16</f>
        <v>④</v>
      </c>
      <c r="C15" s="344">
        <f>①マスター!A18</f>
        <v>0</v>
      </c>
      <c r="D15" s="345"/>
      <c r="E15" s="348" t="str">
        <f>①マスター!B16</f>
        <v/>
      </c>
      <c r="F15" s="348"/>
      <c r="G15" s="348"/>
      <c r="H15" s="349"/>
      <c r="I15" s="352" t="str">
        <f>②結果記録表!AA27</f>
        <v/>
      </c>
      <c r="J15" s="20" t="str">
        <f>IF(②結果記録表!AA23="","",②結果記録表!AA23)</f>
        <v/>
      </c>
      <c r="K15" s="21" t="s">
        <v>33</v>
      </c>
      <c r="L15" s="22" t="str">
        <f>IF(②結果記録表!AG23="","",②結果記録表!AG23)</f>
        <v/>
      </c>
      <c r="M15" s="354" t="str">
        <f>②結果記録表!AG27</f>
        <v/>
      </c>
      <c r="N15" s="358" t="str">
        <f>①マスター!G16</f>
        <v/>
      </c>
      <c r="O15" s="348"/>
      <c r="P15" s="348"/>
      <c r="Q15" s="349"/>
      <c r="R15" s="81"/>
      <c r="S15" s="336"/>
    </row>
    <row r="16" spans="2:19" s="9" customFormat="1" ht="24" customHeight="1">
      <c r="B16" s="343"/>
      <c r="C16" s="346"/>
      <c r="D16" s="347"/>
      <c r="E16" s="350"/>
      <c r="F16" s="350"/>
      <c r="G16" s="350"/>
      <c r="H16" s="351"/>
      <c r="I16" s="353"/>
      <c r="J16" s="23" t="str">
        <f>IF(②結果記録表!AA25="","",②結果記録表!AA25)</f>
        <v/>
      </c>
      <c r="K16" s="24" t="s">
        <v>33</v>
      </c>
      <c r="L16" s="25" t="str">
        <f>IF(②結果記録表!AG25="","",②結果記録表!AG25)</f>
        <v/>
      </c>
      <c r="M16" s="355"/>
      <c r="N16" s="359"/>
      <c r="O16" s="350"/>
      <c r="P16" s="350"/>
      <c r="Q16" s="351"/>
      <c r="R16" s="82"/>
      <c r="S16" s="336"/>
    </row>
    <row r="17" spans="2:19" s="9" customFormat="1" ht="24" customHeight="1">
      <c r="B17" s="342" t="str">
        <f>①マスター!A20</f>
        <v>⑤</v>
      </c>
      <c r="C17" s="344">
        <f>①マスター!A22</f>
        <v>0</v>
      </c>
      <c r="D17" s="345"/>
      <c r="E17" s="348" t="str">
        <f>①マスター!B20</f>
        <v/>
      </c>
      <c r="F17" s="348"/>
      <c r="G17" s="348"/>
      <c r="H17" s="349"/>
      <c r="I17" s="352" t="str">
        <f>②結果記録表!F46</f>
        <v/>
      </c>
      <c r="J17" s="20" t="str">
        <f>IF(②結果記録表!F42="","",②結果記録表!F42)</f>
        <v/>
      </c>
      <c r="K17" s="21" t="s">
        <v>33</v>
      </c>
      <c r="L17" s="22" t="str">
        <f>IF(②結果記録表!L42="","",②結果記録表!L42)</f>
        <v/>
      </c>
      <c r="M17" s="354" t="str">
        <f>②結果記録表!L46</f>
        <v/>
      </c>
      <c r="N17" s="348" t="str">
        <f>①マスター!G20</f>
        <v/>
      </c>
      <c r="O17" s="348"/>
      <c r="P17" s="348"/>
      <c r="Q17" s="349"/>
      <c r="R17" s="81"/>
      <c r="S17" s="336"/>
    </row>
    <row r="18" spans="2:19" s="9" customFormat="1" ht="24" customHeight="1">
      <c r="B18" s="343"/>
      <c r="C18" s="346"/>
      <c r="D18" s="347"/>
      <c r="E18" s="350"/>
      <c r="F18" s="350"/>
      <c r="G18" s="350"/>
      <c r="H18" s="351"/>
      <c r="I18" s="353"/>
      <c r="J18" s="23" t="str">
        <f>IF(②結果記録表!F44="","",②結果記録表!F44)</f>
        <v/>
      </c>
      <c r="K18" s="24" t="s">
        <v>33</v>
      </c>
      <c r="L18" s="25" t="str">
        <f>IF(②結果記録表!L44="","",②結果記録表!L44)</f>
        <v/>
      </c>
      <c r="M18" s="355"/>
      <c r="N18" s="356"/>
      <c r="O18" s="356"/>
      <c r="P18" s="356"/>
      <c r="Q18" s="357"/>
      <c r="R18" s="83"/>
      <c r="S18" s="336"/>
    </row>
    <row r="19" spans="2:19" s="9" customFormat="1" ht="24" customHeight="1">
      <c r="B19" s="342" t="str">
        <f>①マスター!A24</f>
        <v>⑥</v>
      </c>
      <c r="C19" s="344">
        <f>①マスター!A26</f>
        <v>0</v>
      </c>
      <c r="D19" s="345"/>
      <c r="E19" s="348" t="str">
        <f>①マスター!B24</f>
        <v/>
      </c>
      <c r="F19" s="348"/>
      <c r="G19" s="348"/>
      <c r="H19" s="349"/>
      <c r="I19" s="352" t="str">
        <f>②結果記録表!AA46</f>
        <v/>
      </c>
      <c r="J19" s="20" t="str">
        <f>IF(②結果記録表!AA42="","",②結果記録表!AA42)</f>
        <v/>
      </c>
      <c r="K19" s="21" t="s">
        <v>33</v>
      </c>
      <c r="L19" s="22" t="str">
        <f>IF(②結果記録表!AG42="","",②結果記録表!AG42)</f>
        <v/>
      </c>
      <c r="M19" s="354" t="str">
        <f>②結果記録表!AG46</f>
        <v/>
      </c>
      <c r="N19" s="348" t="str">
        <f>①マスター!G24</f>
        <v/>
      </c>
      <c r="O19" s="348"/>
      <c r="P19" s="348"/>
      <c r="Q19" s="349"/>
      <c r="R19" s="81"/>
      <c r="S19" s="336"/>
    </row>
    <row r="20" spans="2:19" s="9" customFormat="1" ht="24" customHeight="1">
      <c r="B20" s="343"/>
      <c r="C20" s="346"/>
      <c r="D20" s="347"/>
      <c r="E20" s="350"/>
      <c r="F20" s="350"/>
      <c r="G20" s="350"/>
      <c r="H20" s="351"/>
      <c r="I20" s="353"/>
      <c r="J20" s="23" t="str">
        <f>IF(②結果記録表!AA44="","",②結果記録表!AA44)</f>
        <v/>
      </c>
      <c r="K20" s="24" t="s">
        <v>33</v>
      </c>
      <c r="L20" s="25" t="str">
        <f>IF(②結果記録表!AG44="","",②結果記録表!AG44)</f>
        <v/>
      </c>
      <c r="M20" s="355"/>
      <c r="N20" s="356"/>
      <c r="O20" s="356"/>
      <c r="P20" s="356"/>
      <c r="Q20" s="357"/>
      <c r="R20" s="83"/>
      <c r="S20" s="336"/>
    </row>
    <row r="21" spans="2:19" s="9" customFormat="1" ht="24" customHeight="1">
      <c r="B21" s="342" t="str">
        <f>①マスター!A28</f>
        <v>⑦</v>
      </c>
      <c r="C21" s="344">
        <f>①マスター!A30</f>
        <v>0</v>
      </c>
      <c r="D21" s="345"/>
      <c r="E21" s="348" t="str">
        <f>①マスター!B28</f>
        <v/>
      </c>
      <c r="F21" s="348"/>
      <c r="G21" s="348"/>
      <c r="H21" s="349"/>
      <c r="I21" s="352" t="str">
        <f>②結果記録表!F65</f>
        <v/>
      </c>
      <c r="J21" s="20" t="str">
        <f>IF(②結果記録表!F61="","",②結果記録表!F61)</f>
        <v/>
      </c>
      <c r="K21" s="21" t="s">
        <v>33</v>
      </c>
      <c r="L21" s="22" t="str">
        <f>IF(②結果記録表!L61="","",②結果記録表!L61)</f>
        <v/>
      </c>
      <c r="M21" s="354" t="str">
        <f>②結果記録表!L65</f>
        <v/>
      </c>
      <c r="N21" s="358" t="str">
        <f>①マスター!G28</f>
        <v/>
      </c>
      <c r="O21" s="348"/>
      <c r="P21" s="348"/>
      <c r="Q21" s="349"/>
      <c r="R21" s="81"/>
      <c r="S21" s="336"/>
    </row>
    <row r="22" spans="2:19" s="9" customFormat="1" ht="24" customHeight="1">
      <c r="B22" s="343"/>
      <c r="C22" s="346"/>
      <c r="D22" s="347"/>
      <c r="E22" s="350"/>
      <c r="F22" s="350"/>
      <c r="G22" s="350"/>
      <c r="H22" s="351"/>
      <c r="I22" s="365"/>
      <c r="J22" s="23" t="str">
        <f>IF(②結果記録表!F63="","",②結果記録表!F63)</f>
        <v/>
      </c>
      <c r="K22" s="24" t="s">
        <v>33</v>
      </c>
      <c r="L22" s="25" t="str">
        <f>IF(②結果記録表!L63="","",②結果記録表!L63)</f>
        <v/>
      </c>
      <c r="M22" s="355"/>
      <c r="N22" s="359"/>
      <c r="O22" s="350"/>
      <c r="P22" s="350"/>
      <c r="Q22" s="351"/>
      <c r="R22" s="82"/>
      <c r="S22" s="336"/>
    </row>
    <row r="23" spans="2:19" s="9" customFormat="1" ht="4.95" customHeight="1">
      <c r="J23" s="11"/>
      <c r="K23" s="11"/>
      <c r="L23" s="11"/>
      <c r="M23" s="11"/>
      <c r="N23" s="11"/>
    </row>
    <row r="24" spans="2:19" s="9" customFormat="1" ht="18" customHeight="1">
      <c r="B24" s="337" t="s">
        <v>34</v>
      </c>
      <c r="C24" s="338"/>
      <c r="D24" s="338"/>
      <c r="E24" s="338"/>
      <c r="F24" s="338"/>
      <c r="G24" s="339"/>
      <c r="H24" s="11"/>
      <c r="J24" s="11"/>
      <c r="K24" s="11"/>
      <c r="L24" s="11"/>
      <c r="M24" s="11"/>
      <c r="N24" s="11"/>
    </row>
    <row r="25" spans="2:19" s="7" customFormat="1" ht="18" customHeight="1">
      <c r="B25" s="60" t="s">
        <v>19</v>
      </c>
      <c r="C25" s="340" t="s">
        <v>35</v>
      </c>
      <c r="D25" s="341"/>
      <c r="E25" s="36" t="s">
        <v>30</v>
      </c>
      <c r="F25" s="26" t="s">
        <v>37</v>
      </c>
      <c r="G25" s="27" t="s">
        <v>12</v>
      </c>
      <c r="H25" s="360" t="s">
        <v>11</v>
      </c>
      <c r="I25" s="361"/>
      <c r="J25" s="361"/>
      <c r="K25" s="361" t="s">
        <v>36</v>
      </c>
      <c r="L25" s="361"/>
      <c r="M25" s="361"/>
      <c r="N25" s="362"/>
      <c r="O25" s="363" t="s">
        <v>14</v>
      </c>
      <c r="P25" s="363"/>
      <c r="Q25" s="363"/>
      <c r="R25" s="360"/>
      <c r="S25" s="364"/>
    </row>
    <row r="26" spans="2:19" s="9" customFormat="1" ht="24" customHeight="1">
      <c r="B26" s="28" t="s">
        <v>156</v>
      </c>
      <c r="C26" s="329" t="s">
        <v>158</v>
      </c>
      <c r="D26" s="330"/>
      <c r="E26" s="29"/>
      <c r="F26" s="29"/>
      <c r="G26" s="29"/>
      <c r="H26" s="331"/>
      <c r="I26" s="322"/>
      <c r="J26" s="332"/>
      <c r="K26" s="331"/>
      <c r="L26" s="322"/>
      <c r="M26" s="322"/>
      <c r="N26" s="332"/>
      <c r="O26" s="333"/>
      <c r="P26" s="333"/>
      <c r="Q26" s="333"/>
      <c r="R26" s="334"/>
      <c r="S26" s="335"/>
    </row>
    <row r="27" spans="2:19" s="9" customFormat="1" ht="24" customHeight="1">
      <c r="B27" s="28" t="s">
        <v>156</v>
      </c>
      <c r="C27" s="329" t="s">
        <v>158</v>
      </c>
      <c r="D27" s="330"/>
      <c r="E27" s="29"/>
      <c r="F27" s="29"/>
      <c r="G27" s="29"/>
      <c r="H27" s="331"/>
      <c r="I27" s="322"/>
      <c r="J27" s="332"/>
      <c r="K27" s="331"/>
      <c r="L27" s="322"/>
      <c r="M27" s="322"/>
      <c r="N27" s="332"/>
      <c r="O27" s="333"/>
      <c r="P27" s="333"/>
      <c r="Q27" s="333"/>
      <c r="R27" s="334"/>
      <c r="S27" s="335"/>
    </row>
    <row r="28" spans="2:19" s="9" customFormat="1" ht="24" customHeight="1">
      <c r="B28" s="28" t="s">
        <v>156</v>
      </c>
      <c r="C28" s="329" t="s">
        <v>158</v>
      </c>
      <c r="D28" s="330"/>
      <c r="E28" s="29"/>
      <c r="F28" s="29"/>
      <c r="G28" s="29"/>
      <c r="H28" s="331"/>
      <c r="I28" s="322"/>
      <c r="J28" s="332"/>
      <c r="K28" s="331"/>
      <c r="L28" s="322"/>
      <c r="M28" s="322"/>
      <c r="N28" s="332"/>
      <c r="O28" s="333"/>
      <c r="P28" s="333"/>
      <c r="Q28" s="333"/>
      <c r="R28" s="334"/>
      <c r="S28" s="335"/>
    </row>
    <row r="29" spans="2:19" s="9" customFormat="1" ht="24" customHeight="1">
      <c r="B29" s="28" t="s">
        <v>156</v>
      </c>
      <c r="C29" s="329" t="s">
        <v>158</v>
      </c>
      <c r="D29" s="330"/>
      <c r="E29" s="29"/>
      <c r="F29" s="29"/>
      <c r="G29" s="29"/>
      <c r="H29" s="331"/>
      <c r="I29" s="322"/>
      <c r="J29" s="332"/>
      <c r="K29" s="331"/>
      <c r="L29" s="322"/>
      <c r="M29" s="322"/>
      <c r="N29" s="332"/>
      <c r="O29" s="333"/>
      <c r="P29" s="333"/>
      <c r="Q29" s="333"/>
      <c r="R29" s="334"/>
      <c r="S29" s="335"/>
    </row>
    <row r="30" spans="2:19" s="9" customFormat="1" ht="24" customHeight="1">
      <c r="B30" s="28" t="s">
        <v>156</v>
      </c>
      <c r="C30" s="329" t="s">
        <v>158</v>
      </c>
      <c r="D30" s="330"/>
      <c r="E30" s="29"/>
      <c r="F30" s="29"/>
      <c r="G30" s="29"/>
      <c r="H30" s="331"/>
      <c r="I30" s="322"/>
      <c r="J30" s="332"/>
      <c r="K30" s="331"/>
      <c r="L30" s="322"/>
      <c r="M30" s="322"/>
      <c r="N30" s="332"/>
      <c r="O30" s="333"/>
      <c r="P30" s="333"/>
      <c r="Q30" s="333"/>
      <c r="R30" s="334"/>
      <c r="S30" s="335"/>
    </row>
    <row r="31" spans="2:19" s="9" customFormat="1" ht="24" customHeight="1">
      <c r="B31" s="28" t="s">
        <v>156</v>
      </c>
      <c r="C31" s="329" t="s">
        <v>158</v>
      </c>
      <c r="D31" s="330"/>
      <c r="E31" s="29"/>
      <c r="F31" s="29"/>
      <c r="G31" s="29"/>
      <c r="H31" s="331"/>
      <c r="I31" s="322"/>
      <c r="J31" s="332"/>
      <c r="K31" s="331"/>
      <c r="L31" s="322"/>
      <c r="M31" s="322"/>
      <c r="N31" s="332"/>
      <c r="O31" s="333"/>
      <c r="P31" s="333"/>
      <c r="Q31" s="333"/>
      <c r="R31" s="334"/>
      <c r="S31" s="335"/>
    </row>
    <row r="32" spans="2:19" s="9" customFormat="1" ht="24" customHeight="1" thickBot="1">
      <c r="B32" s="28" t="s">
        <v>156</v>
      </c>
      <c r="C32" s="329" t="s">
        <v>158</v>
      </c>
      <c r="D32" s="330"/>
      <c r="E32" s="29"/>
      <c r="F32" s="29"/>
      <c r="G32" s="29"/>
      <c r="H32" s="331"/>
      <c r="I32" s="322"/>
      <c r="J32" s="332"/>
      <c r="K32" s="331"/>
      <c r="L32" s="322"/>
      <c r="M32" s="322"/>
      <c r="N32" s="332"/>
      <c r="O32" s="333"/>
      <c r="P32" s="333"/>
      <c r="Q32" s="333"/>
      <c r="R32" s="334"/>
      <c r="S32" s="335"/>
    </row>
    <row r="33" spans="2:23" s="9" customFormat="1" ht="21.75" customHeight="1" thickBot="1">
      <c r="B33" s="87" t="s">
        <v>128</v>
      </c>
      <c r="C33" s="366" t="s">
        <v>386</v>
      </c>
      <c r="D33" s="366"/>
      <c r="E33" s="384" t="s">
        <v>387</v>
      </c>
      <c r="F33" s="384"/>
      <c r="G33" s="366" t="s">
        <v>388</v>
      </c>
      <c r="H33" s="366"/>
      <c r="I33" s="366" t="s">
        <v>389</v>
      </c>
      <c r="J33" s="366"/>
      <c r="K33" s="369" t="s">
        <v>390</v>
      </c>
      <c r="L33" s="366"/>
      <c r="M33" s="367" t="s">
        <v>391</v>
      </c>
      <c r="N33" s="368"/>
      <c r="O33" s="369" t="s">
        <v>385</v>
      </c>
      <c r="P33" s="366"/>
      <c r="Q33" s="370" t="s">
        <v>129</v>
      </c>
      <c r="R33" s="371"/>
      <c r="S33" s="372"/>
    </row>
    <row r="34" spans="2:23" s="9" customFormat="1" ht="4.95" customHeight="1">
      <c r="B34" s="90"/>
      <c r="C34" s="90"/>
      <c r="D34" s="90"/>
      <c r="E34" s="90"/>
      <c r="F34" s="90"/>
      <c r="I34" s="86"/>
      <c r="J34" s="383"/>
      <c r="K34" s="383"/>
      <c r="L34" s="383"/>
      <c r="M34" s="11"/>
      <c r="N34" s="11"/>
      <c r="O34" s="383"/>
      <c r="P34" s="383"/>
      <c r="Q34" s="383"/>
      <c r="R34" s="383"/>
      <c r="S34" s="383"/>
    </row>
    <row r="35" spans="2:23" s="9" customFormat="1" ht="12" customHeight="1">
      <c r="B35" s="373" t="s">
        <v>38</v>
      </c>
      <c r="C35" s="374"/>
      <c r="D35" s="375"/>
      <c r="E35" s="379" t="s">
        <v>128</v>
      </c>
      <c r="F35" s="380"/>
      <c r="G35" s="88" t="s">
        <v>182</v>
      </c>
      <c r="H35" s="85"/>
      <c r="I35" s="88" t="s">
        <v>183</v>
      </c>
      <c r="J35" s="78"/>
      <c r="K35" s="88" t="s">
        <v>184</v>
      </c>
      <c r="L35" s="78"/>
      <c r="M35" s="88" t="s">
        <v>185</v>
      </c>
      <c r="N35" s="80"/>
      <c r="O35" s="385" t="s">
        <v>127</v>
      </c>
      <c r="P35" s="386"/>
      <c r="Q35" s="389" t="s">
        <v>186</v>
      </c>
      <c r="R35" s="390"/>
      <c r="S35" s="393" t="s">
        <v>130</v>
      </c>
    </row>
    <row r="36" spans="2:23" s="9" customFormat="1" ht="12" customHeight="1">
      <c r="B36" s="376"/>
      <c r="C36" s="377"/>
      <c r="D36" s="378"/>
      <c r="E36" s="381"/>
      <c r="F36" s="382"/>
      <c r="G36" s="88" t="s">
        <v>187</v>
      </c>
      <c r="H36" s="30"/>
      <c r="I36" s="88" t="s">
        <v>188</v>
      </c>
      <c r="J36" s="14"/>
      <c r="K36" s="88" t="s">
        <v>189</v>
      </c>
      <c r="L36" s="14"/>
      <c r="M36" s="89"/>
      <c r="N36" s="84"/>
      <c r="O36" s="387"/>
      <c r="P36" s="388"/>
      <c r="Q36" s="391"/>
      <c r="R36" s="392"/>
      <c r="S36" s="394"/>
    </row>
    <row r="37" spans="2:23" s="9" customFormat="1" ht="24" customHeight="1">
      <c r="B37" s="56" t="s">
        <v>106</v>
      </c>
      <c r="C37" s="31" t="s">
        <v>39</v>
      </c>
      <c r="D37" s="315"/>
      <c r="E37" s="322"/>
      <c r="F37" s="322"/>
      <c r="G37" s="67" t="s">
        <v>40</v>
      </c>
      <c r="H37" s="322"/>
      <c r="I37" s="322"/>
      <c r="J37" s="322"/>
      <c r="K37" s="67" t="s">
        <v>41</v>
      </c>
      <c r="L37" s="322"/>
      <c r="M37" s="322"/>
      <c r="N37" s="322"/>
      <c r="O37" s="315"/>
      <c r="P37" s="316"/>
      <c r="Q37" s="315"/>
      <c r="R37" s="316"/>
      <c r="S37" s="67"/>
      <c r="V37" s="69" t="s">
        <v>132</v>
      </c>
      <c r="W37" s="61" t="s">
        <v>133</v>
      </c>
    </row>
    <row r="38" spans="2:23" s="9" customFormat="1" ht="24" customHeight="1">
      <c r="B38" s="56" t="s">
        <v>111</v>
      </c>
      <c r="C38" s="31" t="s">
        <v>39</v>
      </c>
      <c r="D38" s="315"/>
      <c r="E38" s="322"/>
      <c r="F38" s="322"/>
      <c r="G38" s="67" t="s">
        <v>40</v>
      </c>
      <c r="H38" s="322"/>
      <c r="I38" s="322"/>
      <c r="J38" s="322"/>
      <c r="K38" s="67" t="s">
        <v>41</v>
      </c>
      <c r="L38" s="322"/>
      <c r="M38" s="322"/>
      <c r="N38" s="322"/>
      <c r="O38" s="315"/>
      <c r="P38" s="316"/>
      <c r="Q38" s="315"/>
      <c r="R38" s="316"/>
      <c r="S38" s="67"/>
      <c r="V38" s="69" t="s">
        <v>134</v>
      </c>
      <c r="W38" s="61" t="s">
        <v>135</v>
      </c>
    </row>
    <row r="39" spans="2:23" s="9" customFormat="1" ht="24" customHeight="1">
      <c r="B39" s="56" t="s">
        <v>112</v>
      </c>
      <c r="C39" s="31" t="s">
        <v>39</v>
      </c>
      <c r="D39" s="315"/>
      <c r="E39" s="322"/>
      <c r="F39" s="322"/>
      <c r="G39" s="67" t="s">
        <v>40</v>
      </c>
      <c r="H39" s="322"/>
      <c r="I39" s="322"/>
      <c r="J39" s="322"/>
      <c r="K39" s="67" t="s">
        <v>41</v>
      </c>
      <c r="L39" s="322"/>
      <c r="M39" s="322"/>
      <c r="N39" s="322"/>
      <c r="O39" s="315"/>
      <c r="P39" s="316"/>
      <c r="Q39" s="315"/>
      <c r="R39" s="316"/>
      <c r="S39" s="67"/>
      <c r="V39" s="69">
        <v>1</v>
      </c>
      <c r="W39" s="61" t="s">
        <v>136</v>
      </c>
    </row>
    <row r="40" spans="2:23" s="9" customFormat="1" ht="24" customHeight="1">
      <c r="B40" s="56" t="s">
        <v>113</v>
      </c>
      <c r="C40" s="31" t="s">
        <v>39</v>
      </c>
      <c r="D40" s="315"/>
      <c r="E40" s="322"/>
      <c r="F40" s="322"/>
      <c r="G40" s="67" t="s">
        <v>40</v>
      </c>
      <c r="H40" s="322"/>
      <c r="I40" s="322"/>
      <c r="J40" s="322"/>
      <c r="K40" s="67" t="s">
        <v>41</v>
      </c>
      <c r="L40" s="322"/>
      <c r="M40" s="322"/>
      <c r="N40" s="322"/>
      <c r="O40" s="315"/>
      <c r="P40" s="316"/>
      <c r="Q40" s="315"/>
      <c r="R40" s="316"/>
      <c r="S40" s="67"/>
      <c r="V40" s="69">
        <v>2</v>
      </c>
      <c r="W40" s="61" t="s">
        <v>137</v>
      </c>
    </row>
    <row r="41" spans="2:23" s="9" customFormat="1" ht="24" customHeight="1">
      <c r="B41" s="56" t="s">
        <v>114</v>
      </c>
      <c r="C41" s="31" t="s">
        <v>39</v>
      </c>
      <c r="D41" s="315"/>
      <c r="E41" s="322"/>
      <c r="F41" s="322"/>
      <c r="G41" s="67" t="s">
        <v>40</v>
      </c>
      <c r="H41" s="322"/>
      <c r="I41" s="322"/>
      <c r="J41" s="322"/>
      <c r="K41" s="67" t="s">
        <v>41</v>
      </c>
      <c r="L41" s="322"/>
      <c r="M41" s="322"/>
      <c r="N41" s="322"/>
      <c r="O41" s="315"/>
      <c r="P41" s="316"/>
      <c r="Q41" s="315"/>
      <c r="R41" s="316"/>
      <c r="S41" s="67"/>
      <c r="V41" s="69">
        <v>3</v>
      </c>
      <c r="W41" s="61" t="s">
        <v>138</v>
      </c>
    </row>
    <row r="42" spans="2:23" s="9" customFormat="1" ht="24" customHeight="1">
      <c r="B42" s="56" t="s">
        <v>115</v>
      </c>
      <c r="C42" s="31" t="s">
        <v>39</v>
      </c>
      <c r="D42" s="315"/>
      <c r="E42" s="322"/>
      <c r="F42" s="322"/>
      <c r="G42" s="67" t="s">
        <v>40</v>
      </c>
      <c r="H42" s="322"/>
      <c r="I42" s="322"/>
      <c r="J42" s="322"/>
      <c r="K42" s="67" t="s">
        <v>41</v>
      </c>
      <c r="L42" s="322"/>
      <c r="M42" s="322"/>
      <c r="N42" s="322"/>
      <c r="O42" s="315"/>
      <c r="P42" s="316"/>
      <c r="Q42" s="315"/>
      <c r="R42" s="316"/>
      <c r="S42" s="67"/>
      <c r="V42" s="69">
        <v>4</v>
      </c>
      <c r="W42" s="61" t="s">
        <v>139</v>
      </c>
    </row>
    <row r="43" spans="2:23" s="9" customFormat="1" ht="24" customHeight="1">
      <c r="B43" s="56" t="s">
        <v>116</v>
      </c>
      <c r="C43" s="31" t="s">
        <v>39</v>
      </c>
      <c r="D43" s="315"/>
      <c r="E43" s="322"/>
      <c r="F43" s="322"/>
      <c r="G43" s="67" t="s">
        <v>40</v>
      </c>
      <c r="H43" s="322"/>
      <c r="I43" s="322"/>
      <c r="J43" s="322"/>
      <c r="K43" s="67" t="s">
        <v>41</v>
      </c>
      <c r="L43" s="322"/>
      <c r="M43" s="322"/>
      <c r="N43" s="322"/>
      <c r="O43" s="315"/>
      <c r="P43" s="316"/>
      <c r="Q43" s="315"/>
      <c r="R43" s="316"/>
      <c r="S43" s="67"/>
      <c r="V43" s="69">
        <v>5</v>
      </c>
      <c r="W43" s="61" t="s">
        <v>140</v>
      </c>
    </row>
    <row r="44" spans="2:23" s="9" customFormat="1" ht="19.8" customHeight="1">
      <c r="B44" s="11"/>
      <c r="C44" s="11"/>
      <c r="D44" s="11"/>
      <c r="E44" s="11"/>
      <c r="F44" s="11"/>
      <c r="I44" s="10"/>
      <c r="J44" s="10"/>
      <c r="K44" s="10"/>
      <c r="L44" s="10"/>
      <c r="M44" s="11"/>
      <c r="N44" s="11"/>
      <c r="O44" s="10"/>
      <c r="P44" s="10"/>
      <c r="Q44" s="10"/>
      <c r="R44" s="86"/>
      <c r="S44" s="10"/>
      <c r="V44" s="69">
        <v>6</v>
      </c>
      <c r="W44" s="61" t="s">
        <v>141</v>
      </c>
    </row>
    <row r="45" spans="2:23" ht="19.8" customHeight="1">
      <c r="V45" s="69">
        <v>7</v>
      </c>
      <c r="W45" s="61" t="s">
        <v>142</v>
      </c>
    </row>
    <row r="46" spans="2:23" ht="19.8" customHeight="1">
      <c r="V46" s="69">
        <v>8</v>
      </c>
      <c r="W46" s="61" t="s">
        <v>143</v>
      </c>
    </row>
    <row r="47" spans="2:23" ht="19.8" customHeight="1">
      <c r="V47" s="70" t="s">
        <v>131</v>
      </c>
      <c r="W47" s="71" t="s">
        <v>144</v>
      </c>
    </row>
    <row r="48" spans="2:23" ht="19.8" customHeight="1"/>
    <row r="49" ht="19.8" customHeight="1"/>
  </sheetData>
  <mergeCells count="140">
    <mergeCell ref="L38:N38"/>
    <mergeCell ref="O35:P36"/>
    <mergeCell ref="Q35:R36"/>
    <mergeCell ref="S35:S36"/>
    <mergeCell ref="O37:P37"/>
    <mergeCell ref="O38:P38"/>
    <mergeCell ref="D43:F43"/>
    <mergeCell ref="H43:J43"/>
    <mergeCell ref="L43:N43"/>
    <mergeCell ref="D40:F40"/>
    <mergeCell ref="H40:J40"/>
    <mergeCell ref="L40:N40"/>
    <mergeCell ref="D41:F41"/>
    <mergeCell ref="H41:J41"/>
    <mergeCell ref="L41:N41"/>
    <mergeCell ref="D42:F42"/>
    <mergeCell ref="H42:J42"/>
    <mergeCell ref="L42:N42"/>
    <mergeCell ref="O39:P39"/>
    <mergeCell ref="O40:P40"/>
    <mergeCell ref="O41:P41"/>
    <mergeCell ref="O42:P42"/>
    <mergeCell ref="O43:P43"/>
    <mergeCell ref="Q37:R37"/>
    <mergeCell ref="C32:D32"/>
    <mergeCell ref="H32:J32"/>
    <mergeCell ref="K32:N32"/>
    <mergeCell ref="O32:S32"/>
    <mergeCell ref="C33:D33"/>
    <mergeCell ref="M33:N33"/>
    <mergeCell ref="O33:P33"/>
    <mergeCell ref="Q33:S33"/>
    <mergeCell ref="D39:F39"/>
    <mergeCell ref="H39:J39"/>
    <mergeCell ref="L39:N39"/>
    <mergeCell ref="D37:F37"/>
    <mergeCell ref="H37:J37"/>
    <mergeCell ref="L37:N37"/>
    <mergeCell ref="B35:D36"/>
    <mergeCell ref="E35:F36"/>
    <mergeCell ref="J34:L34"/>
    <mergeCell ref="O34:S34"/>
    <mergeCell ref="E33:F33"/>
    <mergeCell ref="G33:H33"/>
    <mergeCell ref="I33:J33"/>
    <mergeCell ref="K33:L33"/>
    <mergeCell ref="D38:F38"/>
    <mergeCell ref="H38:J38"/>
    <mergeCell ref="C30:D30"/>
    <mergeCell ref="H30:J30"/>
    <mergeCell ref="K30:N30"/>
    <mergeCell ref="O30:S30"/>
    <mergeCell ref="C31:D31"/>
    <mergeCell ref="H31:J31"/>
    <mergeCell ref="K31:N31"/>
    <mergeCell ref="O31:S31"/>
    <mergeCell ref="C28:D28"/>
    <mergeCell ref="H28:J28"/>
    <mergeCell ref="K28:N28"/>
    <mergeCell ref="O28:S28"/>
    <mergeCell ref="C29:D29"/>
    <mergeCell ref="H29:J29"/>
    <mergeCell ref="K29:N29"/>
    <mergeCell ref="O29:S29"/>
    <mergeCell ref="H25:J25"/>
    <mergeCell ref="K25:N25"/>
    <mergeCell ref="O25:S25"/>
    <mergeCell ref="B21:B22"/>
    <mergeCell ref="C21:D22"/>
    <mergeCell ref="E21:H22"/>
    <mergeCell ref="I21:I22"/>
    <mergeCell ref="M21:M22"/>
    <mergeCell ref="N21:Q22"/>
    <mergeCell ref="S17:S18"/>
    <mergeCell ref="B19:B20"/>
    <mergeCell ref="C19:D20"/>
    <mergeCell ref="E19:H20"/>
    <mergeCell ref="I19:I20"/>
    <mergeCell ref="M19:M20"/>
    <mergeCell ref="N19:Q20"/>
    <mergeCell ref="S19:S20"/>
    <mergeCell ref="B17:B18"/>
    <mergeCell ref="C17:D18"/>
    <mergeCell ref="E17:H18"/>
    <mergeCell ref="I17:I18"/>
    <mergeCell ref="M17:M18"/>
    <mergeCell ref="N17:Q18"/>
    <mergeCell ref="S13:S14"/>
    <mergeCell ref="B15:B16"/>
    <mergeCell ref="C15:D16"/>
    <mergeCell ref="E15:H16"/>
    <mergeCell ref="I15:I16"/>
    <mergeCell ref="M15:M16"/>
    <mergeCell ref="N15:Q16"/>
    <mergeCell ref="S15:S16"/>
    <mergeCell ref="B13:B14"/>
    <mergeCell ref="C13:D14"/>
    <mergeCell ref="E13:H14"/>
    <mergeCell ref="I13:I14"/>
    <mergeCell ref="M13:M14"/>
    <mergeCell ref="N13:Q14"/>
    <mergeCell ref="S9:S10"/>
    <mergeCell ref="B11:B12"/>
    <mergeCell ref="C11:D12"/>
    <mergeCell ref="E11:H12"/>
    <mergeCell ref="I11:I12"/>
    <mergeCell ref="M11:M12"/>
    <mergeCell ref="N11:Q12"/>
    <mergeCell ref="S11:S12"/>
    <mergeCell ref="N8:Q8"/>
    <mergeCell ref="B9:B10"/>
    <mergeCell ref="C9:D10"/>
    <mergeCell ref="E9:H10"/>
    <mergeCell ref="I9:I10"/>
    <mergeCell ref="M9:M10"/>
    <mergeCell ref="N9:Q10"/>
    <mergeCell ref="Q38:R38"/>
    <mergeCell ref="Q39:R39"/>
    <mergeCell ref="Q40:R40"/>
    <mergeCell ref="Q41:R41"/>
    <mergeCell ref="Q42:R42"/>
    <mergeCell ref="Q43:R43"/>
    <mergeCell ref="B1:G1"/>
    <mergeCell ref="H1:K1"/>
    <mergeCell ref="C3:I3"/>
    <mergeCell ref="C5:G5"/>
    <mergeCell ref="B7:G7"/>
    <mergeCell ref="C8:D8"/>
    <mergeCell ref="E8:H8"/>
    <mergeCell ref="C26:D26"/>
    <mergeCell ref="H26:J26"/>
    <mergeCell ref="K26:N26"/>
    <mergeCell ref="O26:S26"/>
    <mergeCell ref="C27:D27"/>
    <mergeCell ref="H27:J27"/>
    <mergeCell ref="K27:N27"/>
    <mergeCell ref="O27:S27"/>
    <mergeCell ref="S21:S22"/>
    <mergeCell ref="B24:G24"/>
    <mergeCell ref="C25:D25"/>
  </mergeCells>
  <phoneticPr fontId="23"/>
  <conditionalFormatting sqref="B37:S37 B9:S10">
    <cfRule type="expression" dxfId="15" priority="9">
      <formula>$E$9=""</formula>
    </cfRule>
  </conditionalFormatting>
  <conditionalFormatting sqref="B11:S12 B38:S38">
    <cfRule type="expression" dxfId="14" priority="8">
      <formula>$E$11=""</formula>
    </cfRule>
  </conditionalFormatting>
  <conditionalFormatting sqref="B39:S39 B13:S14">
    <cfRule type="expression" dxfId="13" priority="7">
      <formula>$E$13=""</formula>
    </cfRule>
  </conditionalFormatting>
  <conditionalFormatting sqref="B40:S40 B15:S16">
    <cfRule type="expression" dxfId="12" priority="6">
      <formula>$E$15=""</formula>
    </cfRule>
  </conditionalFormatting>
  <conditionalFormatting sqref="B41:S41 B17:S18">
    <cfRule type="expression" dxfId="11" priority="5">
      <formula>$E$17=""</formula>
    </cfRule>
  </conditionalFormatting>
  <conditionalFormatting sqref="B42:S42 B19:S20">
    <cfRule type="expression" dxfId="10" priority="4">
      <formula>$E$19=""</formula>
    </cfRule>
  </conditionalFormatting>
  <conditionalFormatting sqref="B43:S43 B21:S22">
    <cfRule type="expression" dxfId="9" priority="3">
      <formula>$E$21=""</formula>
    </cfRule>
  </conditionalFormatting>
  <dataValidations count="1">
    <dataValidation imeMode="halfAlpha" allowBlank="1" showInputMessage="1" showErrorMessage="1" sqref="M5:M7" xr:uid="{345D6F81-0316-4DF5-A26C-EEF33516C752}"/>
  </dataValidations>
  <printOptions horizontalCentered="1" verticalCentered="1"/>
  <pageMargins left="0.39370078740157483" right="0.39370078740157483" top="0.39370078740157483" bottom="0.39370078740157483" header="0.31496062992125984" footer="0.11811023622047245"/>
  <pageSetup paperSize="9" scale="90" orientation="portrait" r:id="rId1"/>
  <headerFooter>
    <oddFooter>&amp;LVer2025_1.41&amp;R&amp;A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443AF663-692B-4561-9116-82EC0AE89D46}">
          <x14:formula1>
            <xm:f>貼付け!$F$10:$F$24</xm:f>
          </x14:formula1>
          <xm:sqref>H26:J32</xm:sqref>
        </x14:dataValidation>
        <x14:dataValidation type="list" allowBlank="1" showInputMessage="1" showErrorMessage="1" xr:uid="{60B049A9-4191-4351-98E8-A70BC24AC213}">
          <x14:formula1>
            <xm:f>貼付け!$H$11:$H$12</xm:f>
          </x14:formula1>
          <xm:sqref>B26:B32</xm:sqref>
        </x14:dataValidation>
        <x14:dataValidation type="list" allowBlank="1" showInputMessage="1" showErrorMessage="1" xr:uid="{ADB8357F-CD93-473B-B496-36FD38B8E14C}">
          <x14:formula1>
            <xm:f>貼付け!$I$11:$I$12</xm:f>
          </x14:formula1>
          <xm:sqref>C26:D32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24680F-16D2-4164-9AF1-6C30C37E0C79}">
  <dimension ref="A1:IV77"/>
  <sheetViews>
    <sheetView zoomScale="90" zoomScaleNormal="90" workbookViewId="0">
      <selection sqref="A1:C1"/>
    </sheetView>
  </sheetViews>
  <sheetFormatPr defaultColWidth="9" defaultRowHeight="13.2"/>
  <cols>
    <col min="1" max="41" width="2.6640625" style="1" customWidth="1"/>
    <col min="42" max="256" width="2.88671875" style="1" customWidth="1"/>
    <col min="257" max="16384" width="9" style="62"/>
  </cols>
  <sheetData>
    <row r="1" spans="1:41" s="2" customFormat="1" ht="27" customHeight="1">
      <c r="A1" s="216" t="str">
        <f>①マスター!B1</f>
        <v/>
      </c>
      <c r="B1" s="217"/>
      <c r="C1" s="217"/>
      <c r="D1" s="2" t="s">
        <v>2</v>
      </c>
      <c r="G1" s="218" t="str">
        <f>①マスター!B1</f>
        <v/>
      </c>
      <c r="H1" s="218"/>
      <c r="I1" s="2" t="s">
        <v>3</v>
      </c>
      <c r="K1" s="219" t="str">
        <f>①マスター!B1</f>
        <v/>
      </c>
      <c r="L1" s="219"/>
      <c r="M1" s="2" t="s">
        <v>4</v>
      </c>
      <c r="O1" s="2" t="s">
        <v>44</v>
      </c>
      <c r="AC1" s="3"/>
      <c r="AD1" s="3"/>
      <c r="AE1" s="3"/>
      <c r="AF1" s="3"/>
      <c r="AG1" s="3"/>
      <c r="AH1" s="314" t="str">
        <f>①マスター!I1</f>
        <v/>
      </c>
      <c r="AI1" s="314"/>
      <c r="AJ1" s="314"/>
      <c r="AK1" s="314"/>
      <c r="AL1" s="314"/>
      <c r="AM1" s="314"/>
      <c r="AN1" s="314"/>
      <c r="AO1" s="314"/>
    </row>
    <row r="2" spans="1:41" ht="13.5" customHeight="1">
      <c r="A2" s="220" t="s">
        <v>0</v>
      </c>
      <c r="B2" s="220"/>
      <c r="C2" s="4"/>
      <c r="D2" s="4"/>
      <c r="E2" s="4"/>
      <c r="F2" s="221" t="str">
        <f>①マスター!B4</f>
        <v/>
      </c>
      <c r="G2" s="221"/>
      <c r="H2" s="221"/>
      <c r="I2" s="221"/>
      <c r="J2" s="221"/>
      <c r="K2" s="223" t="s">
        <v>6</v>
      </c>
      <c r="L2" s="223"/>
      <c r="M2" s="221" t="str">
        <f>①マスター!G4</f>
        <v/>
      </c>
      <c r="N2" s="221"/>
      <c r="O2" s="221"/>
      <c r="P2" s="221"/>
      <c r="Q2" s="221"/>
      <c r="R2" s="4"/>
      <c r="S2" s="4"/>
      <c r="T2" s="4"/>
      <c r="V2" s="220" t="s">
        <v>7</v>
      </c>
      <c r="W2" s="220"/>
      <c r="X2" s="4"/>
      <c r="Y2" s="4"/>
      <c r="Z2" s="4"/>
      <c r="AA2" s="225" t="str">
        <f>①マスター!B8</f>
        <v/>
      </c>
      <c r="AB2" s="226"/>
      <c r="AC2" s="226"/>
      <c r="AD2" s="226"/>
      <c r="AE2" s="227"/>
      <c r="AF2" s="231" t="s">
        <v>6</v>
      </c>
      <c r="AG2" s="232"/>
      <c r="AH2" s="225" t="str">
        <f>①マスター!G8</f>
        <v/>
      </c>
      <c r="AI2" s="226"/>
      <c r="AJ2" s="226"/>
      <c r="AK2" s="226"/>
      <c r="AL2" s="227"/>
      <c r="AM2" s="4"/>
      <c r="AN2" s="4"/>
      <c r="AO2" s="4"/>
    </row>
    <row r="3" spans="1:41" ht="13.5" customHeight="1">
      <c r="A3" s="220"/>
      <c r="B3" s="220"/>
      <c r="C3" s="4"/>
      <c r="D3" s="4"/>
      <c r="E3" s="4"/>
      <c r="F3" s="222"/>
      <c r="G3" s="222"/>
      <c r="H3" s="222"/>
      <c r="I3" s="222"/>
      <c r="J3" s="222"/>
      <c r="K3" s="224"/>
      <c r="L3" s="224"/>
      <c r="M3" s="222"/>
      <c r="N3" s="222"/>
      <c r="O3" s="222"/>
      <c r="P3" s="222"/>
      <c r="Q3" s="222"/>
      <c r="R3" s="4"/>
      <c r="S3" s="4"/>
      <c r="T3" s="4"/>
      <c r="V3" s="220"/>
      <c r="W3" s="220"/>
      <c r="X3" s="4"/>
      <c r="Y3" s="4"/>
      <c r="Z3" s="4"/>
      <c r="AA3" s="228"/>
      <c r="AB3" s="229"/>
      <c r="AC3" s="229"/>
      <c r="AD3" s="229"/>
      <c r="AE3" s="230"/>
      <c r="AF3" s="233"/>
      <c r="AG3" s="234"/>
      <c r="AH3" s="228"/>
      <c r="AI3" s="229"/>
      <c r="AJ3" s="229"/>
      <c r="AK3" s="229"/>
      <c r="AL3" s="230"/>
      <c r="AM3" s="4"/>
      <c r="AN3" s="4"/>
      <c r="AO3" s="4"/>
    </row>
    <row r="4" spans="1:41" ht="13.5" customHeight="1">
      <c r="C4" s="235" t="s">
        <v>8</v>
      </c>
      <c r="D4" s="235"/>
      <c r="E4" s="235"/>
      <c r="F4" s="236"/>
      <c r="G4" s="237"/>
      <c r="H4" s="237"/>
      <c r="I4" s="237"/>
      <c r="J4" s="237"/>
      <c r="K4" s="238"/>
      <c r="L4" s="242"/>
      <c r="M4" s="243"/>
      <c r="N4" s="243"/>
      <c r="O4" s="243"/>
      <c r="P4" s="243"/>
      <c r="Q4" s="244"/>
      <c r="X4" s="235" t="s">
        <v>8</v>
      </c>
      <c r="Y4" s="235"/>
      <c r="Z4" s="246"/>
      <c r="AA4" s="247"/>
      <c r="AB4" s="248"/>
      <c r="AC4" s="248"/>
      <c r="AD4" s="248"/>
      <c r="AE4" s="248"/>
      <c r="AF4" s="249"/>
      <c r="AG4" s="247"/>
      <c r="AH4" s="248"/>
      <c r="AI4" s="248"/>
      <c r="AJ4" s="248"/>
      <c r="AK4" s="248"/>
      <c r="AL4" s="249"/>
    </row>
    <row r="5" spans="1:41" ht="13.5" customHeight="1">
      <c r="C5" s="235"/>
      <c r="D5" s="235"/>
      <c r="E5" s="235"/>
      <c r="F5" s="239"/>
      <c r="G5" s="240"/>
      <c r="H5" s="240"/>
      <c r="I5" s="240"/>
      <c r="J5" s="240"/>
      <c r="K5" s="241"/>
      <c r="L5" s="239"/>
      <c r="M5" s="240"/>
      <c r="N5" s="240"/>
      <c r="O5" s="240"/>
      <c r="P5" s="240"/>
      <c r="Q5" s="245"/>
      <c r="X5" s="235"/>
      <c r="Y5" s="235"/>
      <c r="Z5" s="246"/>
      <c r="AA5" s="250"/>
      <c r="AB5" s="251"/>
      <c r="AC5" s="251"/>
      <c r="AD5" s="251"/>
      <c r="AE5" s="251"/>
      <c r="AF5" s="252"/>
      <c r="AG5" s="250"/>
      <c r="AH5" s="251"/>
      <c r="AI5" s="251"/>
      <c r="AJ5" s="251"/>
      <c r="AK5" s="251"/>
      <c r="AL5" s="252"/>
    </row>
    <row r="6" spans="1:41" ht="13.5" customHeight="1">
      <c r="C6" s="235" t="s">
        <v>9</v>
      </c>
      <c r="D6" s="235"/>
      <c r="E6" s="235"/>
      <c r="F6" s="239"/>
      <c r="G6" s="240"/>
      <c r="H6" s="240"/>
      <c r="I6" s="240"/>
      <c r="J6" s="240"/>
      <c r="K6" s="241"/>
      <c r="L6" s="239"/>
      <c r="M6" s="240"/>
      <c r="N6" s="240"/>
      <c r="O6" s="240"/>
      <c r="P6" s="240"/>
      <c r="Q6" s="245"/>
      <c r="X6" s="235" t="s">
        <v>9</v>
      </c>
      <c r="Y6" s="235"/>
      <c r="Z6" s="246"/>
      <c r="AA6" s="262"/>
      <c r="AB6" s="263"/>
      <c r="AC6" s="263"/>
      <c r="AD6" s="263"/>
      <c r="AE6" s="263"/>
      <c r="AF6" s="264"/>
      <c r="AG6" s="262"/>
      <c r="AH6" s="263"/>
      <c r="AI6" s="263"/>
      <c r="AJ6" s="263"/>
      <c r="AK6" s="263"/>
      <c r="AL6" s="264"/>
    </row>
    <row r="7" spans="1:41" ht="13.5" customHeight="1">
      <c r="C7" s="235"/>
      <c r="D7" s="235"/>
      <c r="E7" s="235"/>
      <c r="F7" s="254"/>
      <c r="G7" s="255"/>
      <c r="H7" s="255"/>
      <c r="I7" s="255"/>
      <c r="J7" s="255"/>
      <c r="K7" s="256"/>
      <c r="L7" s="254"/>
      <c r="M7" s="255"/>
      <c r="N7" s="255"/>
      <c r="O7" s="255"/>
      <c r="P7" s="255"/>
      <c r="Q7" s="257"/>
      <c r="X7" s="235"/>
      <c r="Y7" s="235"/>
      <c r="Z7" s="246"/>
      <c r="AA7" s="259"/>
      <c r="AB7" s="260"/>
      <c r="AC7" s="260"/>
      <c r="AD7" s="260"/>
      <c r="AE7" s="260"/>
      <c r="AF7" s="261"/>
      <c r="AG7" s="259"/>
      <c r="AH7" s="260"/>
      <c r="AI7" s="260"/>
      <c r="AJ7" s="260"/>
      <c r="AK7" s="260"/>
      <c r="AL7" s="261"/>
    </row>
    <row r="8" spans="1:41" ht="13.5" customHeight="1">
      <c r="C8" s="235" t="s">
        <v>10</v>
      </c>
      <c r="D8" s="235"/>
      <c r="E8" s="235"/>
      <c r="F8" s="242" t="str">
        <f>IF(F4="","",SUM(F4:K7))</f>
        <v/>
      </c>
      <c r="G8" s="243"/>
      <c r="H8" s="243"/>
      <c r="I8" s="243"/>
      <c r="J8" s="243"/>
      <c r="K8" s="253"/>
      <c r="L8" s="242" t="str">
        <f>IF(L4="","",SUM(L4:Q7))</f>
        <v/>
      </c>
      <c r="M8" s="243"/>
      <c r="N8" s="243"/>
      <c r="O8" s="243"/>
      <c r="P8" s="243"/>
      <c r="Q8" s="244"/>
      <c r="X8" s="235" t="s">
        <v>10</v>
      </c>
      <c r="Y8" s="235"/>
      <c r="Z8" s="246"/>
      <c r="AA8" s="247" t="str">
        <f>IF(AA4="","",SUM(AA4:AF7))</f>
        <v/>
      </c>
      <c r="AB8" s="248"/>
      <c r="AC8" s="248"/>
      <c r="AD8" s="248"/>
      <c r="AE8" s="248"/>
      <c r="AF8" s="249"/>
      <c r="AG8" s="247" t="str">
        <f>IF(AG4="","",SUM(AG4:AL7))</f>
        <v/>
      </c>
      <c r="AH8" s="248"/>
      <c r="AI8" s="248"/>
      <c r="AJ8" s="248"/>
      <c r="AK8" s="248"/>
      <c r="AL8" s="249"/>
    </row>
    <row r="9" spans="1:41" ht="14.25" customHeight="1">
      <c r="C9" s="235"/>
      <c r="D9" s="235"/>
      <c r="E9" s="235"/>
      <c r="F9" s="254"/>
      <c r="G9" s="255"/>
      <c r="H9" s="255"/>
      <c r="I9" s="255"/>
      <c r="J9" s="255"/>
      <c r="K9" s="256"/>
      <c r="L9" s="254"/>
      <c r="M9" s="255"/>
      <c r="N9" s="255"/>
      <c r="O9" s="255"/>
      <c r="P9" s="255"/>
      <c r="Q9" s="257"/>
      <c r="X9" s="258"/>
      <c r="Y9" s="258"/>
      <c r="Z9" s="234"/>
      <c r="AA9" s="259"/>
      <c r="AB9" s="260"/>
      <c r="AC9" s="260"/>
      <c r="AD9" s="260"/>
      <c r="AE9" s="260"/>
      <c r="AF9" s="261"/>
      <c r="AG9" s="259"/>
      <c r="AH9" s="260"/>
      <c r="AI9" s="260"/>
      <c r="AJ9" s="260"/>
      <c r="AK9" s="260"/>
      <c r="AL9" s="261"/>
    </row>
    <row r="10" spans="1:41" ht="19.5" customHeight="1">
      <c r="A10" s="280" t="s">
        <v>11</v>
      </c>
      <c r="B10" s="281"/>
      <c r="C10" s="281"/>
      <c r="D10" s="281"/>
      <c r="E10" s="281" t="s">
        <v>12</v>
      </c>
      <c r="F10" s="281"/>
      <c r="G10" s="265" t="s">
        <v>13</v>
      </c>
      <c r="H10" s="267"/>
      <c r="I10" s="267"/>
      <c r="J10" s="267"/>
      <c r="K10" s="267"/>
      <c r="L10" s="268"/>
      <c r="M10" s="280" t="s">
        <v>12</v>
      </c>
      <c r="N10" s="281"/>
      <c r="O10" s="265" t="s">
        <v>18</v>
      </c>
      <c r="P10" s="267"/>
      <c r="Q10" s="267"/>
      <c r="R10" s="267"/>
      <c r="S10" s="267"/>
      <c r="T10" s="268"/>
      <c r="V10" s="269" t="s">
        <v>11</v>
      </c>
      <c r="W10" s="267"/>
      <c r="X10" s="267"/>
      <c r="Y10" s="266"/>
      <c r="Z10" s="265" t="s">
        <v>12</v>
      </c>
      <c r="AA10" s="266"/>
      <c r="AB10" s="265" t="s">
        <v>13</v>
      </c>
      <c r="AC10" s="267"/>
      <c r="AD10" s="267"/>
      <c r="AE10" s="267"/>
      <c r="AF10" s="267"/>
      <c r="AG10" s="268"/>
      <c r="AH10" s="269" t="s">
        <v>12</v>
      </c>
      <c r="AI10" s="266"/>
      <c r="AJ10" s="265" t="s">
        <v>18</v>
      </c>
      <c r="AK10" s="267"/>
      <c r="AL10" s="267"/>
      <c r="AM10" s="267"/>
      <c r="AN10" s="267"/>
      <c r="AO10" s="268"/>
    </row>
    <row r="11" spans="1:41" s="5" customFormat="1" ht="16.5" customHeight="1">
      <c r="A11" s="270"/>
      <c r="B11" s="271"/>
      <c r="C11" s="271"/>
      <c r="D11" s="271"/>
      <c r="E11" s="271"/>
      <c r="F11" s="271"/>
      <c r="G11" s="272"/>
      <c r="H11" s="273"/>
      <c r="I11" s="273"/>
      <c r="J11" s="273"/>
      <c r="K11" s="273"/>
      <c r="L11" s="274"/>
      <c r="M11" s="270"/>
      <c r="N11" s="271"/>
      <c r="O11" s="275"/>
      <c r="P11" s="276"/>
      <c r="Q11" s="276"/>
      <c r="R11" s="276"/>
      <c r="S11" s="276"/>
      <c r="T11" s="277"/>
      <c r="U11" s="6"/>
      <c r="V11" s="278"/>
      <c r="W11" s="276"/>
      <c r="X11" s="276"/>
      <c r="Y11" s="279"/>
      <c r="Z11" s="275"/>
      <c r="AA11" s="279"/>
      <c r="AB11" s="272"/>
      <c r="AC11" s="273"/>
      <c r="AD11" s="273"/>
      <c r="AE11" s="273"/>
      <c r="AF11" s="273"/>
      <c r="AG11" s="274"/>
      <c r="AH11" s="278"/>
      <c r="AI11" s="279"/>
      <c r="AJ11" s="275"/>
      <c r="AK11" s="276"/>
      <c r="AL11" s="276"/>
      <c r="AM11" s="276"/>
      <c r="AN11" s="276"/>
      <c r="AO11" s="277"/>
    </row>
    <row r="12" spans="1:41" s="5" customFormat="1" ht="16.5" customHeight="1">
      <c r="A12" s="285"/>
      <c r="B12" s="286"/>
      <c r="C12" s="286"/>
      <c r="D12" s="286"/>
      <c r="E12" s="286"/>
      <c r="F12" s="286"/>
      <c r="G12" s="287"/>
      <c r="H12" s="288"/>
      <c r="I12" s="288"/>
      <c r="J12" s="288"/>
      <c r="K12" s="288"/>
      <c r="L12" s="289"/>
      <c r="M12" s="285"/>
      <c r="N12" s="286"/>
      <c r="O12" s="282"/>
      <c r="P12" s="283"/>
      <c r="Q12" s="283"/>
      <c r="R12" s="283"/>
      <c r="S12" s="283"/>
      <c r="T12" s="284"/>
      <c r="U12" s="6"/>
      <c r="V12" s="290"/>
      <c r="W12" s="283"/>
      <c r="X12" s="283"/>
      <c r="Y12" s="291"/>
      <c r="Z12" s="282"/>
      <c r="AA12" s="291"/>
      <c r="AB12" s="287"/>
      <c r="AC12" s="288"/>
      <c r="AD12" s="288"/>
      <c r="AE12" s="288"/>
      <c r="AF12" s="288"/>
      <c r="AG12" s="289"/>
      <c r="AH12" s="290"/>
      <c r="AI12" s="291"/>
      <c r="AJ12" s="282"/>
      <c r="AK12" s="283"/>
      <c r="AL12" s="283"/>
      <c r="AM12" s="283"/>
      <c r="AN12" s="283"/>
      <c r="AO12" s="284"/>
    </row>
    <row r="13" spans="1:41" s="5" customFormat="1" ht="16.5" customHeight="1">
      <c r="A13" s="285"/>
      <c r="B13" s="286"/>
      <c r="C13" s="286"/>
      <c r="D13" s="286"/>
      <c r="E13" s="286"/>
      <c r="F13" s="286"/>
      <c r="G13" s="287"/>
      <c r="H13" s="288"/>
      <c r="I13" s="288"/>
      <c r="J13" s="288"/>
      <c r="K13" s="288"/>
      <c r="L13" s="289"/>
      <c r="M13" s="285"/>
      <c r="N13" s="286"/>
      <c r="O13" s="282"/>
      <c r="P13" s="283"/>
      <c r="Q13" s="283"/>
      <c r="R13" s="283"/>
      <c r="S13" s="283"/>
      <c r="T13" s="284"/>
      <c r="U13" s="6"/>
      <c r="V13" s="290"/>
      <c r="W13" s="283"/>
      <c r="X13" s="283"/>
      <c r="Y13" s="291"/>
      <c r="Z13" s="282"/>
      <c r="AA13" s="291"/>
      <c r="AB13" s="287"/>
      <c r="AC13" s="288"/>
      <c r="AD13" s="288"/>
      <c r="AE13" s="288"/>
      <c r="AF13" s="288"/>
      <c r="AG13" s="289"/>
      <c r="AH13" s="290"/>
      <c r="AI13" s="291"/>
      <c r="AJ13" s="282"/>
      <c r="AK13" s="283"/>
      <c r="AL13" s="283"/>
      <c r="AM13" s="283"/>
      <c r="AN13" s="283"/>
      <c r="AO13" s="284"/>
    </row>
    <row r="14" spans="1:41" s="5" customFormat="1" ht="16.5" customHeight="1">
      <c r="A14" s="285"/>
      <c r="B14" s="286"/>
      <c r="C14" s="286"/>
      <c r="D14" s="286"/>
      <c r="E14" s="286"/>
      <c r="F14" s="286"/>
      <c r="G14" s="287"/>
      <c r="H14" s="288"/>
      <c r="I14" s="288"/>
      <c r="J14" s="288"/>
      <c r="K14" s="288"/>
      <c r="L14" s="289"/>
      <c r="M14" s="285"/>
      <c r="N14" s="286"/>
      <c r="O14" s="282"/>
      <c r="P14" s="283"/>
      <c r="Q14" s="283"/>
      <c r="R14" s="283"/>
      <c r="S14" s="283"/>
      <c r="T14" s="284"/>
      <c r="U14" s="6"/>
      <c r="V14" s="290"/>
      <c r="W14" s="283"/>
      <c r="X14" s="283"/>
      <c r="Y14" s="291"/>
      <c r="Z14" s="282"/>
      <c r="AA14" s="291"/>
      <c r="AB14" s="287"/>
      <c r="AC14" s="288"/>
      <c r="AD14" s="288"/>
      <c r="AE14" s="288"/>
      <c r="AF14" s="288"/>
      <c r="AG14" s="289"/>
      <c r="AH14" s="290"/>
      <c r="AI14" s="291"/>
      <c r="AJ14" s="282"/>
      <c r="AK14" s="283"/>
      <c r="AL14" s="283"/>
      <c r="AM14" s="283"/>
      <c r="AN14" s="283"/>
      <c r="AO14" s="284"/>
    </row>
    <row r="15" spans="1:41" s="5" customFormat="1" ht="16.5" customHeight="1">
      <c r="A15" s="285"/>
      <c r="B15" s="286"/>
      <c r="C15" s="286"/>
      <c r="D15" s="286"/>
      <c r="E15" s="286"/>
      <c r="F15" s="286"/>
      <c r="G15" s="287"/>
      <c r="H15" s="288"/>
      <c r="I15" s="288"/>
      <c r="J15" s="288"/>
      <c r="K15" s="288"/>
      <c r="L15" s="289"/>
      <c r="M15" s="285"/>
      <c r="N15" s="286"/>
      <c r="O15" s="282"/>
      <c r="P15" s="283"/>
      <c r="Q15" s="283"/>
      <c r="R15" s="283"/>
      <c r="S15" s="283"/>
      <c r="T15" s="284"/>
      <c r="U15" s="6"/>
      <c r="V15" s="290"/>
      <c r="W15" s="283"/>
      <c r="X15" s="283"/>
      <c r="Y15" s="291"/>
      <c r="Z15" s="282"/>
      <c r="AA15" s="291"/>
      <c r="AB15" s="287"/>
      <c r="AC15" s="288"/>
      <c r="AD15" s="288"/>
      <c r="AE15" s="288"/>
      <c r="AF15" s="288"/>
      <c r="AG15" s="289"/>
      <c r="AH15" s="290"/>
      <c r="AI15" s="291"/>
      <c r="AJ15" s="282"/>
      <c r="AK15" s="283"/>
      <c r="AL15" s="283"/>
      <c r="AM15" s="283"/>
      <c r="AN15" s="283"/>
      <c r="AO15" s="284"/>
    </row>
    <row r="16" spans="1:41" s="5" customFormat="1" ht="16.5" customHeight="1">
      <c r="A16" s="292"/>
      <c r="B16" s="293"/>
      <c r="C16" s="293"/>
      <c r="D16" s="293"/>
      <c r="E16" s="286"/>
      <c r="F16" s="286"/>
      <c r="G16" s="287"/>
      <c r="H16" s="288"/>
      <c r="I16" s="288"/>
      <c r="J16" s="288"/>
      <c r="K16" s="288"/>
      <c r="L16" s="289"/>
      <c r="M16" s="285"/>
      <c r="N16" s="286"/>
      <c r="O16" s="282"/>
      <c r="P16" s="283"/>
      <c r="Q16" s="283"/>
      <c r="R16" s="283"/>
      <c r="S16" s="283"/>
      <c r="T16" s="284"/>
      <c r="U16" s="6"/>
      <c r="V16" s="290"/>
      <c r="W16" s="283"/>
      <c r="X16" s="283"/>
      <c r="Y16" s="291"/>
      <c r="Z16" s="282"/>
      <c r="AA16" s="291"/>
      <c r="AB16" s="287"/>
      <c r="AC16" s="288"/>
      <c r="AD16" s="288"/>
      <c r="AE16" s="288"/>
      <c r="AF16" s="288"/>
      <c r="AG16" s="289"/>
      <c r="AH16" s="290"/>
      <c r="AI16" s="291"/>
      <c r="AJ16" s="282"/>
      <c r="AK16" s="283"/>
      <c r="AL16" s="283"/>
      <c r="AM16" s="283"/>
      <c r="AN16" s="283"/>
      <c r="AO16" s="284"/>
    </row>
    <row r="17" spans="1:41" s="5" customFormat="1" ht="16.5" customHeight="1">
      <c r="A17" s="292"/>
      <c r="B17" s="293"/>
      <c r="C17" s="293"/>
      <c r="D17" s="293"/>
      <c r="E17" s="286"/>
      <c r="F17" s="286"/>
      <c r="G17" s="287"/>
      <c r="H17" s="288"/>
      <c r="I17" s="288"/>
      <c r="J17" s="288"/>
      <c r="K17" s="288"/>
      <c r="L17" s="289"/>
      <c r="M17" s="285"/>
      <c r="N17" s="286"/>
      <c r="O17" s="282"/>
      <c r="P17" s="283"/>
      <c r="Q17" s="283"/>
      <c r="R17" s="283"/>
      <c r="S17" s="283"/>
      <c r="T17" s="284"/>
      <c r="U17" s="6"/>
      <c r="V17" s="290"/>
      <c r="W17" s="283"/>
      <c r="X17" s="283"/>
      <c r="Y17" s="291"/>
      <c r="Z17" s="282"/>
      <c r="AA17" s="291"/>
      <c r="AB17" s="287"/>
      <c r="AC17" s="288"/>
      <c r="AD17" s="288"/>
      <c r="AE17" s="288"/>
      <c r="AF17" s="288"/>
      <c r="AG17" s="289"/>
      <c r="AH17" s="290"/>
      <c r="AI17" s="291"/>
      <c r="AJ17" s="282"/>
      <c r="AK17" s="283"/>
      <c r="AL17" s="283"/>
      <c r="AM17" s="283"/>
      <c r="AN17" s="283"/>
      <c r="AO17" s="284"/>
    </row>
    <row r="18" spans="1:41" s="5" customFormat="1" ht="16.5" customHeight="1">
      <c r="A18" s="292"/>
      <c r="B18" s="293"/>
      <c r="C18" s="293"/>
      <c r="D18" s="293"/>
      <c r="E18" s="293"/>
      <c r="F18" s="293"/>
      <c r="G18" s="303"/>
      <c r="H18" s="304"/>
      <c r="I18" s="304"/>
      <c r="J18" s="304"/>
      <c r="K18" s="304"/>
      <c r="L18" s="305"/>
      <c r="M18" s="292"/>
      <c r="N18" s="293"/>
      <c r="O18" s="306"/>
      <c r="P18" s="307"/>
      <c r="Q18" s="307"/>
      <c r="R18" s="307"/>
      <c r="S18" s="307"/>
      <c r="T18" s="308"/>
      <c r="U18" s="6"/>
      <c r="V18" s="309"/>
      <c r="W18" s="295"/>
      <c r="X18" s="295"/>
      <c r="Y18" s="310"/>
      <c r="Z18" s="294"/>
      <c r="AA18" s="310"/>
      <c r="AB18" s="311"/>
      <c r="AC18" s="312"/>
      <c r="AD18" s="312"/>
      <c r="AE18" s="312"/>
      <c r="AF18" s="312"/>
      <c r="AG18" s="313"/>
      <c r="AH18" s="309"/>
      <c r="AI18" s="310"/>
      <c r="AJ18" s="294"/>
      <c r="AK18" s="295"/>
      <c r="AL18" s="295"/>
      <c r="AM18" s="295"/>
      <c r="AN18" s="295"/>
      <c r="AO18" s="296"/>
    </row>
    <row r="19" spans="1:41" s="5" customFormat="1" ht="16.5" customHeight="1">
      <c r="A19" s="297" t="s">
        <v>43</v>
      </c>
      <c r="B19" s="298"/>
      <c r="C19" s="298"/>
      <c r="D19" s="299"/>
      <c r="E19" s="300"/>
      <c r="F19" s="301"/>
      <c r="G19" s="301"/>
      <c r="H19" s="301"/>
      <c r="I19" s="301"/>
      <c r="J19" s="301"/>
      <c r="K19" s="301"/>
      <c r="L19" s="302"/>
      <c r="M19" s="300"/>
      <c r="N19" s="301"/>
      <c r="O19" s="301"/>
      <c r="P19" s="301"/>
      <c r="Q19" s="301"/>
      <c r="R19" s="301"/>
      <c r="S19" s="301"/>
      <c r="T19" s="302"/>
      <c r="U19" s="6"/>
      <c r="V19" s="300" t="s">
        <v>43</v>
      </c>
      <c r="W19" s="301"/>
      <c r="X19" s="301"/>
      <c r="Y19" s="302"/>
      <c r="Z19" s="300"/>
      <c r="AA19" s="301"/>
      <c r="AB19" s="301"/>
      <c r="AC19" s="301"/>
      <c r="AD19" s="301"/>
      <c r="AE19" s="301"/>
      <c r="AF19" s="301"/>
      <c r="AG19" s="302"/>
      <c r="AH19" s="300"/>
      <c r="AI19" s="301"/>
      <c r="AJ19" s="301"/>
      <c r="AK19" s="301"/>
      <c r="AL19" s="301"/>
      <c r="AM19" s="301"/>
      <c r="AN19" s="301"/>
      <c r="AO19" s="302"/>
    </row>
    <row r="20" spans="1:41" ht="10.5" customHeight="1"/>
    <row r="21" spans="1:41" ht="14.25" customHeight="1">
      <c r="A21" s="220" t="s">
        <v>1</v>
      </c>
      <c r="B21" s="220"/>
      <c r="C21" s="4"/>
      <c r="D21" s="4"/>
      <c r="E21" s="4"/>
      <c r="F21" s="221" t="str">
        <f>①マスター!B12</f>
        <v/>
      </c>
      <c r="G21" s="221"/>
      <c r="H21" s="221"/>
      <c r="I21" s="221"/>
      <c r="J21" s="221"/>
      <c r="K21" s="223" t="s">
        <v>6</v>
      </c>
      <c r="L21" s="223"/>
      <c r="M21" s="221" t="str">
        <f>①マスター!G12</f>
        <v/>
      </c>
      <c r="N21" s="221"/>
      <c r="O21" s="221"/>
      <c r="P21" s="221"/>
      <c r="Q21" s="221"/>
      <c r="R21" s="4"/>
      <c r="S21" s="4"/>
      <c r="T21" s="4"/>
      <c r="V21" s="220" t="s">
        <v>15</v>
      </c>
      <c r="W21" s="220"/>
      <c r="X21" s="4"/>
      <c r="Y21" s="4"/>
      <c r="Z21" s="4"/>
      <c r="AA21" s="221" t="str">
        <f>①マスター!B16</f>
        <v/>
      </c>
      <c r="AB21" s="221"/>
      <c r="AC21" s="221"/>
      <c r="AD21" s="221"/>
      <c r="AE21" s="221"/>
      <c r="AF21" s="223" t="s">
        <v>6</v>
      </c>
      <c r="AG21" s="223"/>
      <c r="AH21" s="221" t="str">
        <f>①マスター!G16</f>
        <v/>
      </c>
      <c r="AI21" s="221"/>
      <c r="AJ21" s="221"/>
      <c r="AK21" s="221"/>
      <c r="AL21" s="221"/>
      <c r="AM21" s="4"/>
      <c r="AN21" s="4"/>
      <c r="AO21" s="4"/>
    </row>
    <row r="22" spans="1:41" ht="14.25" customHeight="1">
      <c r="A22" s="220"/>
      <c r="B22" s="220"/>
      <c r="C22" s="4"/>
      <c r="D22" s="4"/>
      <c r="E22" s="4"/>
      <c r="F22" s="222"/>
      <c r="G22" s="222"/>
      <c r="H22" s="222"/>
      <c r="I22" s="222"/>
      <c r="J22" s="222"/>
      <c r="K22" s="224"/>
      <c r="L22" s="224"/>
      <c r="M22" s="222"/>
      <c r="N22" s="222"/>
      <c r="O22" s="222"/>
      <c r="P22" s="222"/>
      <c r="Q22" s="222"/>
      <c r="R22" s="4"/>
      <c r="S22" s="4"/>
      <c r="T22" s="4"/>
      <c r="V22" s="220"/>
      <c r="W22" s="220"/>
      <c r="X22" s="4"/>
      <c r="Y22" s="4"/>
      <c r="Z22" s="4"/>
      <c r="AA22" s="222"/>
      <c r="AB22" s="222"/>
      <c r="AC22" s="222"/>
      <c r="AD22" s="222"/>
      <c r="AE22" s="222"/>
      <c r="AF22" s="224"/>
      <c r="AG22" s="224"/>
      <c r="AH22" s="222"/>
      <c r="AI22" s="222"/>
      <c r="AJ22" s="222"/>
      <c r="AK22" s="222"/>
      <c r="AL22" s="222"/>
      <c r="AM22" s="4"/>
      <c r="AN22" s="4"/>
      <c r="AO22" s="4"/>
    </row>
    <row r="23" spans="1:41" ht="14.25" customHeight="1">
      <c r="C23" s="235" t="s">
        <v>8</v>
      </c>
      <c r="D23" s="235"/>
      <c r="E23" s="235"/>
      <c r="F23" s="236"/>
      <c r="G23" s="237"/>
      <c r="H23" s="237"/>
      <c r="I23" s="237"/>
      <c r="J23" s="237"/>
      <c r="K23" s="238"/>
      <c r="L23" s="242"/>
      <c r="M23" s="243"/>
      <c r="N23" s="243"/>
      <c r="O23" s="243"/>
      <c r="P23" s="243"/>
      <c r="Q23" s="244"/>
      <c r="X23" s="235" t="s">
        <v>8</v>
      </c>
      <c r="Y23" s="235"/>
      <c r="Z23" s="235"/>
      <c r="AA23" s="247"/>
      <c r="AB23" s="248"/>
      <c r="AC23" s="248"/>
      <c r="AD23" s="248"/>
      <c r="AE23" s="248"/>
      <c r="AF23" s="249"/>
      <c r="AG23" s="247"/>
      <c r="AH23" s="248"/>
      <c r="AI23" s="248"/>
      <c r="AJ23" s="248"/>
      <c r="AK23" s="248"/>
      <c r="AL23" s="249"/>
    </row>
    <row r="24" spans="1:41" ht="14.25" customHeight="1">
      <c r="C24" s="235"/>
      <c r="D24" s="235"/>
      <c r="E24" s="235"/>
      <c r="F24" s="239"/>
      <c r="G24" s="240"/>
      <c r="H24" s="240"/>
      <c r="I24" s="240"/>
      <c r="J24" s="240"/>
      <c r="K24" s="241"/>
      <c r="L24" s="239"/>
      <c r="M24" s="240"/>
      <c r="N24" s="240"/>
      <c r="O24" s="240"/>
      <c r="P24" s="240"/>
      <c r="Q24" s="245"/>
      <c r="X24" s="235"/>
      <c r="Y24" s="235"/>
      <c r="Z24" s="235"/>
      <c r="AA24" s="250"/>
      <c r="AB24" s="251"/>
      <c r="AC24" s="251"/>
      <c r="AD24" s="251"/>
      <c r="AE24" s="251"/>
      <c r="AF24" s="252"/>
      <c r="AG24" s="250"/>
      <c r="AH24" s="251"/>
      <c r="AI24" s="251"/>
      <c r="AJ24" s="251"/>
      <c r="AK24" s="251"/>
      <c r="AL24" s="252"/>
    </row>
    <row r="25" spans="1:41" ht="14.25" customHeight="1">
      <c r="C25" s="235" t="s">
        <v>9</v>
      </c>
      <c r="D25" s="235"/>
      <c r="E25" s="235"/>
      <c r="F25" s="239"/>
      <c r="G25" s="240"/>
      <c r="H25" s="240"/>
      <c r="I25" s="240"/>
      <c r="J25" s="240"/>
      <c r="K25" s="241"/>
      <c r="L25" s="239"/>
      <c r="M25" s="240"/>
      <c r="N25" s="240"/>
      <c r="O25" s="240"/>
      <c r="P25" s="240"/>
      <c r="Q25" s="245"/>
      <c r="X25" s="235" t="s">
        <v>9</v>
      </c>
      <c r="Y25" s="235"/>
      <c r="Z25" s="235"/>
      <c r="AA25" s="262"/>
      <c r="AB25" s="263"/>
      <c r="AC25" s="263"/>
      <c r="AD25" s="263"/>
      <c r="AE25" s="263"/>
      <c r="AF25" s="264"/>
      <c r="AG25" s="262"/>
      <c r="AH25" s="263"/>
      <c r="AI25" s="263"/>
      <c r="AJ25" s="263"/>
      <c r="AK25" s="263"/>
      <c r="AL25" s="264"/>
    </row>
    <row r="26" spans="1:41" ht="14.25" customHeight="1">
      <c r="C26" s="235"/>
      <c r="D26" s="235"/>
      <c r="E26" s="235"/>
      <c r="F26" s="254"/>
      <c r="G26" s="255"/>
      <c r="H26" s="255"/>
      <c r="I26" s="255"/>
      <c r="J26" s="255"/>
      <c r="K26" s="256"/>
      <c r="L26" s="254"/>
      <c r="M26" s="255"/>
      <c r="N26" s="255"/>
      <c r="O26" s="255"/>
      <c r="P26" s="255"/>
      <c r="Q26" s="257"/>
      <c r="X26" s="235"/>
      <c r="Y26" s="235"/>
      <c r="Z26" s="235"/>
      <c r="AA26" s="259"/>
      <c r="AB26" s="260"/>
      <c r="AC26" s="260"/>
      <c r="AD26" s="260"/>
      <c r="AE26" s="260"/>
      <c r="AF26" s="261"/>
      <c r="AG26" s="259"/>
      <c r="AH26" s="260"/>
      <c r="AI26" s="260"/>
      <c r="AJ26" s="260"/>
      <c r="AK26" s="260"/>
      <c r="AL26" s="261"/>
    </row>
    <row r="27" spans="1:41" ht="14.25" customHeight="1">
      <c r="C27" s="235" t="s">
        <v>10</v>
      </c>
      <c r="D27" s="235"/>
      <c r="E27" s="235"/>
      <c r="F27" s="242" t="str">
        <f>IF(F23="","",SUM(F23:K26))</f>
        <v/>
      </c>
      <c r="G27" s="243"/>
      <c r="H27" s="243"/>
      <c r="I27" s="243"/>
      <c r="J27" s="243"/>
      <c r="K27" s="253"/>
      <c r="L27" s="242" t="str">
        <f>IF(L23="","",SUM(L23:Q26))</f>
        <v/>
      </c>
      <c r="M27" s="243"/>
      <c r="N27" s="243"/>
      <c r="O27" s="243"/>
      <c r="P27" s="243"/>
      <c r="Q27" s="244"/>
      <c r="X27" s="235" t="s">
        <v>10</v>
      </c>
      <c r="Y27" s="235"/>
      <c r="Z27" s="235"/>
      <c r="AA27" s="242" t="str">
        <f>IF(AA23="","",SUM(AA23:AF26))</f>
        <v/>
      </c>
      <c r="AB27" s="243"/>
      <c r="AC27" s="243"/>
      <c r="AD27" s="243"/>
      <c r="AE27" s="243"/>
      <c r="AF27" s="253"/>
      <c r="AG27" s="242" t="str">
        <f>IF(AG23="","",SUM(AG23:AL26))</f>
        <v/>
      </c>
      <c r="AH27" s="243"/>
      <c r="AI27" s="243"/>
      <c r="AJ27" s="243"/>
      <c r="AK27" s="243"/>
      <c r="AL27" s="244"/>
    </row>
    <row r="28" spans="1:41" ht="14.25" customHeight="1">
      <c r="C28" s="235"/>
      <c r="D28" s="235"/>
      <c r="E28" s="235"/>
      <c r="F28" s="254"/>
      <c r="G28" s="255"/>
      <c r="H28" s="255"/>
      <c r="I28" s="255"/>
      <c r="J28" s="255"/>
      <c r="K28" s="256"/>
      <c r="L28" s="254"/>
      <c r="M28" s="255"/>
      <c r="N28" s="255"/>
      <c r="O28" s="255"/>
      <c r="P28" s="255"/>
      <c r="Q28" s="257"/>
      <c r="X28" s="235"/>
      <c r="Y28" s="235"/>
      <c r="Z28" s="235"/>
      <c r="AA28" s="254"/>
      <c r="AB28" s="255"/>
      <c r="AC28" s="255"/>
      <c r="AD28" s="255"/>
      <c r="AE28" s="255"/>
      <c r="AF28" s="256"/>
      <c r="AG28" s="254"/>
      <c r="AH28" s="255"/>
      <c r="AI28" s="255"/>
      <c r="AJ28" s="255"/>
      <c r="AK28" s="255"/>
      <c r="AL28" s="257"/>
    </row>
    <row r="29" spans="1:41" ht="16.2">
      <c r="A29" s="280" t="s">
        <v>11</v>
      </c>
      <c r="B29" s="281"/>
      <c r="C29" s="281"/>
      <c r="D29" s="281"/>
      <c r="E29" s="281" t="s">
        <v>12</v>
      </c>
      <c r="F29" s="281"/>
      <c r="G29" s="265" t="s">
        <v>13</v>
      </c>
      <c r="H29" s="267"/>
      <c r="I29" s="267"/>
      <c r="J29" s="267"/>
      <c r="K29" s="267"/>
      <c r="L29" s="268"/>
      <c r="M29" s="280" t="s">
        <v>12</v>
      </c>
      <c r="N29" s="281"/>
      <c r="O29" s="265" t="s">
        <v>18</v>
      </c>
      <c r="P29" s="267"/>
      <c r="Q29" s="267"/>
      <c r="R29" s="267"/>
      <c r="S29" s="267"/>
      <c r="T29" s="268"/>
      <c r="V29" s="280" t="s">
        <v>11</v>
      </c>
      <c r="W29" s="281"/>
      <c r="X29" s="281"/>
      <c r="Y29" s="281"/>
      <c r="Z29" s="281" t="s">
        <v>12</v>
      </c>
      <c r="AA29" s="281"/>
      <c r="AB29" s="265" t="s">
        <v>13</v>
      </c>
      <c r="AC29" s="267"/>
      <c r="AD29" s="267"/>
      <c r="AE29" s="267"/>
      <c r="AF29" s="267"/>
      <c r="AG29" s="268"/>
      <c r="AH29" s="280" t="s">
        <v>12</v>
      </c>
      <c r="AI29" s="281"/>
      <c r="AJ29" s="265" t="s">
        <v>18</v>
      </c>
      <c r="AK29" s="267"/>
      <c r="AL29" s="267"/>
      <c r="AM29" s="267"/>
      <c r="AN29" s="267"/>
      <c r="AO29" s="268"/>
    </row>
    <row r="30" spans="1:41" ht="16.5" customHeight="1">
      <c r="A30" s="270"/>
      <c r="B30" s="271"/>
      <c r="C30" s="271"/>
      <c r="D30" s="271"/>
      <c r="E30" s="271"/>
      <c r="F30" s="271"/>
      <c r="G30" s="272"/>
      <c r="H30" s="273"/>
      <c r="I30" s="273"/>
      <c r="J30" s="273"/>
      <c r="K30" s="273"/>
      <c r="L30" s="274"/>
      <c r="M30" s="270"/>
      <c r="N30" s="271"/>
      <c r="O30" s="275"/>
      <c r="P30" s="276"/>
      <c r="Q30" s="276"/>
      <c r="R30" s="276"/>
      <c r="S30" s="276"/>
      <c r="T30" s="277"/>
      <c r="U30" s="6"/>
      <c r="V30" s="278"/>
      <c r="W30" s="276"/>
      <c r="X30" s="276"/>
      <c r="Y30" s="279"/>
      <c r="Z30" s="275"/>
      <c r="AA30" s="279"/>
      <c r="AB30" s="272"/>
      <c r="AC30" s="273"/>
      <c r="AD30" s="273"/>
      <c r="AE30" s="273"/>
      <c r="AF30" s="273"/>
      <c r="AG30" s="274"/>
      <c r="AH30" s="278"/>
      <c r="AI30" s="279"/>
      <c r="AJ30" s="275"/>
      <c r="AK30" s="276"/>
      <c r="AL30" s="276"/>
      <c r="AM30" s="276"/>
      <c r="AN30" s="276"/>
      <c r="AO30" s="277"/>
    </row>
    <row r="31" spans="1:41" ht="16.5" customHeight="1">
      <c r="A31" s="285"/>
      <c r="B31" s="286"/>
      <c r="C31" s="286"/>
      <c r="D31" s="286"/>
      <c r="E31" s="286"/>
      <c r="F31" s="286"/>
      <c r="G31" s="287"/>
      <c r="H31" s="288"/>
      <c r="I31" s="288"/>
      <c r="J31" s="288"/>
      <c r="K31" s="288"/>
      <c r="L31" s="289"/>
      <c r="M31" s="285"/>
      <c r="N31" s="286"/>
      <c r="O31" s="282"/>
      <c r="P31" s="283"/>
      <c r="Q31" s="283"/>
      <c r="R31" s="283"/>
      <c r="S31" s="283"/>
      <c r="T31" s="284"/>
      <c r="U31" s="6"/>
      <c r="V31" s="290"/>
      <c r="W31" s="283"/>
      <c r="X31" s="283"/>
      <c r="Y31" s="291"/>
      <c r="Z31" s="282"/>
      <c r="AA31" s="291"/>
      <c r="AB31" s="287"/>
      <c r="AC31" s="288"/>
      <c r="AD31" s="288"/>
      <c r="AE31" s="288"/>
      <c r="AF31" s="288"/>
      <c r="AG31" s="289"/>
      <c r="AH31" s="290"/>
      <c r="AI31" s="291"/>
      <c r="AJ31" s="282"/>
      <c r="AK31" s="283"/>
      <c r="AL31" s="283"/>
      <c r="AM31" s="283"/>
      <c r="AN31" s="283"/>
      <c r="AO31" s="284"/>
    </row>
    <row r="32" spans="1:41" ht="16.5" customHeight="1">
      <c r="A32" s="285"/>
      <c r="B32" s="286"/>
      <c r="C32" s="286"/>
      <c r="D32" s="286"/>
      <c r="E32" s="286"/>
      <c r="F32" s="286"/>
      <c r="G32" s="287"/>
      <c r="H32" s="288"/>
      <c r="I32" s="288"/>
      <c r="J32" s="288"/>
      <c r="K32" s="288"/>
      <c r="L32" s="289"/>
      <c r="M32" s="285"/>
      <c r="N32" s="286"/>
      <c r="O32" s="282"/>
      <c r="P32" s="283"/>
      <c r="Q32" s="283"/>
      <c r="R32" s="283"/>
      <c r="S32" s="283"/>
      <c r="T32" s="284"/>
      <c r="U32" s="6"/>
      <c r="V32" s="290"/>
      <c r="W32" s="283"/>
      <c r="X32" s="283"/>
      <c r="Y32" s="291"/>
      <c r="Z32" s="282"/>
      <c r="AA32" s="291"/>
      <c r="AB32" s="287"/>
      <c r="AC32" s="288"/>
      <c r="AD32" s="288"/>
      <c r="AE32" s="288"/>
      <c r="AF32" s="288"/>
      <c r="AG32" s="289"/>
      <c r="AH32" s="290"/>
      <c r="AI32" s="291"/>
      <c r="AJ32" s="282"/>
      <c r="AK32" s="283"/>
      <c r="AL32" s="283"/>
      <c r="AM32" s="283"/>
      <c r="AN32" s="283"/>
      <c r="AO32" s="284"/>
    </row>
    <row r="33" spans="1:41" ht="16.5" customHeight="1">
      <c r="A33" s="285"/>
      <c r="B33" s="286"/>
      <c r="C33" s="286"/>
      <c r="D33" s="286"/>
      <c r="E33" s="286"/>
      <c r="F33" s="286"/>
      <c r="G33" s="287"/>
      <c r="H33" s="288"/>
      <c r="I33" s="288"/>
      <c r="J33" s="288"/>
      <c r="K33" s="288"/>
      <c r="L33" s="289"/>
      <c r="M33" s="285"/>
      <c r="N33" s="286"/>
      <c r="O33" s="282"/>
      <c r="P33" s="283"/>
      <c r="Q33" s="283"/>
      <c r="R33" s="283"/>
      <c r="S33" s="283"/>
      <c r="T33" s="284"/>
      <c r="U33" s="6"/>
      <c r="V33" s="290"/>
      <c r="W33" s="283"/>
      <c r="X33" s="283"/>
      <c r="Y33" s="291"/>
      <c r="Z33" s="282"/>
      <c r="AA33" s="291"/>
      <c r="AB33" s="287"/>
      <c r="AC33" s="288"/>
      <c r="AD33" s="288"/>
      <c r="AE33" s="288"/>
      <c r="AF33" s="288"/>
      <c r="AG33" s="289"/>
      <c r="AH33" s="290"/>
      <c r="AI33" s="291"/>
      <c r="AJ33" s="282"/>
      <c r="AK33" s="283"/>
      <c r="AL33" s="283"/>
      <c r="AM33" s="283"/>
      <c r="AN33" s="283"/>
      <c r="AO33" s="284"/>
    </row>
    <row r="34" spans="1:41" ht="16.5" customHeight="1">
      <c r="A34" s="285"/>
      <c r="B34" s="286"/>
      <c r="C34" s="286"/>
      <c r="D34" s="286"/>
      <c r="E34" s="286"/>
      <c r="F34" s="286"/>
      <c r="G34" s="287"/>
      <c r="H34" s="288"/>
      <c r="I34" s="288"/>
      <c r="J34" s="288"/>
      <c r="K34" s="288"/>
      <c r="L34" s="289"/>
      <c r="M34" s="285"/>
      <c r="N34" s="286"/>
      <c r="O34" s="282"/>
      <c r="P34" s="283"/>
      <c r="Q34" s="283"/>
      <c r="R34" s="283"/>
      <c r="S34" s="283"/>
      <c r="T34" s="284"/>
      <c r="U34" s="6"/>
      <c r="V34" s="290"/>
      <c r="W34" s="283"/>
      <c r="X34" s="283"/>
      <c r="Y34" s="291"/>
      <c r="Z34" s="282"/>
      <c r="AA34" s="291"/>
      <c r="AB34" s="287"/>
      <c r="AC34" s="288"/>
      <c r="AD34" s="288"/>
      <c r="AE34" s="288"/>
      <c r="AF34" s="288"/>
      <c r="AG34" s="289"/>
      <c r="AH34" s="290"/>
      <c r="AI34" s="291"/>
      <c r="AJ34" s="282"/>
      <c r="AK34" s="283"/>
      <c r="AL34" s="283"/>
      <c r="AM34" s="283"/>
      <c r="AN34" s="283"/>
      <c r="AO34" s="284"/>
    </row>
    <row r="35" spans="1:41" ht="16.5" customHeight="1">
      <c r="A35" s="292"/>
      <c r="B35" s="293"/>
      <c r="C35" s="293"/>
      <c r="D35" s="293"/>
      <c r="E35" s="286"/>
      <c r="F35" s="286"/>
      <c r="G35" s="287"/>
      <c r="H35" s="288"/>
      <c r="I35" s="288"/>
      <c r="J35" s="288"/>
      <c r="K35" s="288"/>
      <c r="L35" s="289"/>
      <c r="M35" s="285"/>
      <c r="N35" s="286"/>
      <c r="O35" s="282"/>
      <c r="P35" s="283"/>
      <c r="Q35" s="283"/>
      <c r="R35" s="283"/>
      <c r="S35" s="283"/>
      <c r="T35" s="284"/>
      <c r="U35" s="6"/>
      <c r="V35" s="290"/>
      <c r="W35" s="283"/>
      <c r="X35" s="283"/>
      <c r="Y35" s="291"/>
      <c r="Z35" s="282"/>
      <c r="AA35" s="291"/>
      <c r="AB35" s="287"/>
      <c r="AC35" s="288"/>
      <c r="AD35" s="288"/>
      <c r="AE35" s="288"/>
      <c r="AF35" s="288"/>
      <c r="AG35" s="289"/>
      <c r="AH35" s="290"/>
      <c r="AI35" s="291"/>
      <c r="AJ35" s="282"/>
      <c r="AK35" s="283"/>
      <c r="AL35" s="283"/>
      <c r="AM35" s="283"/>
      <c r="AN35" s="283"/>
      <c r="AO35" s="284"/>
    </row>
    <row r="36" spans="1:41" ht="16.5" customHeight="1">
      <c r="A36" s="292"/>
      <c r="B36" s="293"/>
      <c r="C36" s="293"/>
      <c r="D36" s="293"/>
      <c r="E36" s="286"/>
      <c r="F36" s="286"/>
      <c r="G36" s="287"/>
      <c r="H36" s="288"/>
      <c r="I36" s="288"/>
      <c r="J36" s="288"/>
      <c r="K36" s="288"/>
      <c r="L36" s="289"/>
      <c r="M36" s="285"/>
      <c r="N36" s="286"/>
      <c r="O36" s="282"/>
      <c r="P36" s="283"/>
      <c r="Q36" s="283"/>
      <c r="R36" s="283"/>
      <c r="S36" s="283"/>
      <c r="T36" s="284"/>
      <c r="U36" s="6"/>
      <c r="V36" s="290"/>
      <c r="W36" s="283"/>
      <c r="X36" s="283"/>
      <c r="Y36" s="291"/>
      <c r="Z36" s="282"/>
      <c r="AA36" s="291"/>
      <c r="AB36" s="287"/>
      <c r="AC36" s="288"/>
      <c r="AD36" s="288"/>
      <c r="AE36" s="288"/>
      <c r="AF36" s="288"/>
      <c r="AG36" s="289"/>
      <c r="AH36" s="290"/>
      <c r="AI36" s="291"/>
      <c r="AJ36" s="282"/>
      <c r="AK36" s="283"/>
      <c r="AL36" s="283"/>
      <c r="AM36" s="283"/>
      <c r="AN36" s="283"/>
      <c r="AO36" s="284"/>
    </row>
    <row r="37" spans="1:41" ht="16.5" customHeight="1">
      <c r="A37" s="292"/>
      <c r="B37" s="293"/>
      <c r="C37" s="293"/>
      <c r="D37" s="293"/>
      <c r="E37" s="293"/>
      <c r="F37" s="293"/>
      <c r="G37" s="303"/>
      <c r="H37" s="304"/>
      <c r="I37" s="304"/>
      <c r="J37" s="304"/>
      <c r="K37" s="304"/>
      <c r="L37" s="305"/>
      <c r="M37" s="292"/>
      <c r="N37" s="293"/>
      <c r="O37" s="306"/>
      <c r="P37" s="307"/>
      <c r="Q37" s="307"/>
      <c r="R37" s="307"/>
      <c r="S37" s="307"/>
      <c r="T37" s="308"/>
      <c r="U37" s="6"/>
      <c r="V37" s="309"/>
      <c r="W37" s="295"/>
      <c r="X37" s="295"/>
      <c r="Y37" s="310"/>
      <c r="Z37" s="294"/>
      <c r="AA37" s="310"/>
      <c r="AB37" s="311"/>
      <c r="AC37" s="312"/>
      <c r="AD37" s="312"/>
      <c r="AE37" s="312"/>
      <c r="AF37" s="312"/>
      <c r="AG37" s="313"/>
      <c r="AH37" s="309"/>
      <c r="AI37" s="310"/>
      <c r="AJ37" s="294"/>
      <c r="AK37" s="295"/>
      <c r="AL37" s="295"/>
      <c r="AM37" s="295"/>
      <c r="AN37" s="295"/>
      <c r="AO37" s="296"/>
    </row>
    <row r="38" spans="1:41" s="1" customFormat="1" ht="16.5" customHeight="1">
      <c r="A38" s="297" t="s">
        <v>43</v>
      </c>
      <c r="B38" s="298"/>
      <c r="C38" s="298"/>
      <c r="D38" s="299"/>
      <c r="E38" s="300"/>
      <c r="F38" s="301"/>
      <c r="G38" s="301"/>
      <c r="H38" s="301"/>
      <c r="I38" s="301"/>
      <c r="J38" s="301"/>
      <c r="K38" s="301"/>
      <c r="L38" s="302"/>
      <c r="M38" s="300"/>
      <c r="N38" s="301"/>
      <c r="O38" s="301"/>
      <c r="P38" s="301"/>
      <c r="Q38" s="301"/>
      <c r="R38" s="301"/>
      <c r="S38" s="301"/>
      <c r="T38" s="302"/>
      <c r="U38" s="6"/>
      <c r="V38" s="297" t="s">
        <v>43</v>
      </c>
      <c r="W38" s="298"/>
      <c r="X38" s="298"/>
      <c r="Y38" s="299"/>
      <c r="Z38" s="300"/>
      <c r="AA38" s="301"/>
      <c r="AB38" s="301"/>
      <c r="AC38" s="301"/>
      <c r="AD38" s="301"/>
      <c r="AE38" s="301"/>
      <c r="AF38" s="301"/>
      <c r="AG38" s="302"/>
      <c r="AH38" s="300"/>
      <c r="AI38" s="301"/>
      <c r="AJ38" s="301"/>
      <c r="AK38" s="301"/>
      <c r="AL38" s="301"/>
      <c r="AM38" s="301"/>
      <c r="AN38" s="301"/>
      <c r="AO38" s="302"/>
    </row>
    <row r="39" spans="1:41" s="1" customFormat="1" ht="16.5" customHeight="1"/>
    <row r="40" spans="1:41" s="1" customFormat="1" ht="13.5" customHeight="1"/>
    <row r="41" spans="1:41" s="1" customFormat="1" ht="13.5" customHeight="1">
      <c r="A41" s="220" t="s">
        <v>16</v>
      </c>
      <c r="B41" s="220"/>
      <c r="C41" s="4"/>
      <c r="D41" s="4"/>
      <c r="E41" s="4"/>
      <c r="F41" s="221" t="str">
        <f>①マスター!B20</f>
        <v/>
      </c>
      <c r="G41" s="221"/>
      <c r="H41" s="221"/>
      <c r="I41" s="221"/>
      <c r="J41" s="221"/>
      <c r="K41" s="223" t="s">
        <v>6</v>
      </c>
      <c r="L41" s="223"/>
      <c r="M41" s="221" t="str">
        <f>①マスター!G20</f>
        <v/>
      </c>
      <c r="N41" s="221"/>
      <c r="O41" s="221"/>
      <c r="P41" s="221"/>
      <c r="Q41" s="221"/>
      <c r="R41" s="4"/>
      <c r="S41" s="4"/>
      <c r="T41" s="4"/>
      <c r="V41" s="220" t="s">
        <v>17</v>
      </c>
      <c r="W41" s="220"/>
      <c r="X41" s="4"/>
      <c r="Y41" s="4"/>
      <c r="Z41" s="4"/>
      <c r="AA41" s="221" t="str">
        <f>①マスター!B24</f>
        <v/>
      </c>
      <c r="AB41" s="221"/>
      <c r="AC41" s="221"/>
      <c r="AD41" s="221"/>
      <c r="AE41" s="221"/>
      <c r="AF41" s="223" t="s">
        <v>6</v>
      </c>
      <c r="AG41" s="223"/>
      <c r="AH41" s="221" t="str">
        <f>①マスター!G24</f>
        <v/>
      </c>
      <c r="AI41" s="221"/>
      <c r="AJ41" s="221"/>
      <c r="AK41" s="221"/>
      <c r="AL41" s="221"/>
      <c r="AM41" s="4"/>
      <c r="AN41" s="4"/>
      <c r="AO41" s="4"/>
    </row>
    <row r="42" spans="1:41" s="1" customFormat="1" ht="13.5" customHeight="1">
      <c r="A42" s="220"/>
      <c r="B42" s="220"/>
      <c r="C42" s="4"/>
      <c r="D42" s="4"/>
      <c r="E42" s="4"/>
      <c r="F42" s="222"/>
      <c r="G42" s="222"/>
      <c r="H42" s="222"/>
      <c r="I42" s="222"/>
      <c r="J42" s="222"/>
      <c r="K42" s="224"/>
      <c r="L42" s="224"/>
      <c r="M42" s="222"/>
      <c r="N42" s="222"/>
      <c r="O42" s="222"/>
      <c r="P42" s="222"/>
      <c r="Q42" s="222"/>
      <c r="R42" s="4"/>
      <c r="S42" s="4"/>
      <c r="T42" s="4"/>
      <c r="V42" s="220"/>
      <c r="W42" s="220"/>
      <c r="X42" s="4"/>
      <c r="Y42" s="4"/>
      <c r="Z42" s="4"/>
      <c r="AA42" s="222"/>
      <c r="AB42" s="222"/>
      <c r="AC42" s="222"/>
      <c r="AD42" s="222"/>
      <c r="AE42" s="222"/>
      <c r="AF42" s="224"/>
      <c r="AG42" s="224"/>
      <c r="AH42" s="222"/>
      <c r="AI42" s="222"/>
      <c r="AJ42" s="222"/>
      <c r="AK42" s="222"/>
      <c r="AL42" s="222"/>
      <c r="AM42" s="4"/>
      <c r="AN42" s="4"/>
      <c r="AO42" s="4"/>
    </row>
    <row r="43" spans="1:41" s="1" customFormat="1" ht="13.5" customHeight="1">
      <c r="C43" s="235" t="s">
        <v>8</v>
      </c>
      <c r="D43" s="235"/>
      <c r="E43" s="235"/>
      <c r="F43" s="247"/>
      <c r="G43" s="248"/>
      <c r="H43" s="248"/>
      <c r="I43" s="248"/>
      <c r="J43" s="248"/>
      <c r="K43" s="249"/>
      <c r="L43" s="247"/>
      <c r="M43" s="248"/>
      <c r="N43" s="248"/>
      <c r="O43" s="248"/>
      <c r="P43" s="248"/>
      <c r="Q43" s="249"/>
      <c r="X43" s="235" t="s">
        <v>8</v>
      </c>
      <c r="Y43" s="235"/>
      <c r="Z43" s="235"/>
      <c r="AA43" s="247"/>
      <c r="AB43" s="248"/>
      <c r="AC43" s="248"/>
      <c r="AD43" s="248"/>
      <c r="AE43" s="248"/>
      <c r="AF43" s="249"/>
      <c r="AG43" s="247"/>
      <c r="AH43" s="248"/>
      <c r="AI43" s="248"/>
      <c r="AJ43" s="248"/>
      <c r="AK43" s="248"/>
      <c r="AL43" s="249"/>
    </row>
    <row r="44" spans="1:41" s="1" customFormat="1" ht="13.5" customHeight="1">
      <c r="C44" s="235"/>
      <c r="D44" s="235"/>
      <c r="E44" s="235"/>
      <c r="F44" s="250"/>
      <c r="G44" s="251"/>
      <c r="H44" s="251"/>
      <c r="I44" s="251"/>
      <c r="J44" s="251"/>
      <c r="K44" s="252"/>
      <c r="L44" s="250"/>
      <c r="M44" s="251"/>
      <c r="N44" s="251"/>
      <c r="O44" s="251"/>
      <c r="P44" s="251"/>
      <c r="Q44" s="252"/>
      <c r="X44" s="235"/>
      <c r="Y44" s="235"/>
      <c r="Z44" s="235"/>
      <c r="AA44" s="250"/>
      <c r="AB44" s="251"/>
      <c r="AC44" s="251"/>
      <c r="AD44" s="251"/>
      <c r="AE44" s="251"/>
      <c r="AF44" s="252"/>
      <c r="AG44" s="250"/>
      <c r="AH44" s="251"/>
      <c r="AI44" s="251"/>
      <c r="AJ44" s="251"/>
      <c r="AK44" s="251"/>
      <c r="AL44" s="252"/>
    </row>
    <row r="45" spans="1:41" s="1" customFormat="1" ht="13.5" customHeight="1">
      <c r="C45" s="235" t="s">
        <v>9</v>
      </c>
      <c r="D45" s="235"/>
      <c r="E45" s="235"/>
      <c r="F45" s="262"/>
      <c r="G45" s="263"/>
      <c r="H45" s="263"/>
      <c r="I45" s="263"/>
      <c r="J45" s="263"/>
      <c r="K45" s="264"/>
      <c r="L45" s="262"/>
      <c r="M45" s="263"/>
      <c r="N45" s="263"/>
      <c r="O45" s="263"/>
      <c r="P45" s="263"/>
      <c r="Q45" s="264"/>
      <c r="X45" s="235" t="s">
        <v>9</v>
      </c>
      <c r="Y45" s="235"/>
      <c r="Z45" s="235"/>
      <c r="AA45" s="262"/>
      <c r="AB45" s="263"/>
      <c r="AC45" s="263"/>
      <c r="AD45" s="263"/>
      <c r="AE45" s="263"/>
      <c r="AF45" s="264"/>
      <c r="AG45" s="262"/>
      <c r="AH45" s="263"/>
      <c r="AI45" s="263"/>
      <c r="AJ45" s="263"/>
      <c r="AK45" s="263"/>
      <c r="AL45" s="264"/>
    </row>
    <row r="46" spans="1:41" s="1" customFormat="1" ht="13.5" customHeight="1">
      <c r="C46" s="235"/>
      <c r="D46" s="235"/>
      <c r="E46" s="235"/>
      <c r="F46" s="259"/>
      <c r="G46" s="260"/>
      <c r="H46" s="260"/>
      <c r="I46" s="260"/>
      <c r="J46" s="260"/>
      <c r="K46" s="261"/>
      <c r="L46" s="259"/>
      <c r="M46" s="260"/>
      <c r="N46" s="260"/>
      <c r="O46" s="260"/>
      <c r="P46" s="260"/>
      <c r="Q46" s="261"/>
      <c r="X46" s="235"/>
      <c r="Y46" s="235"/>
      <c r="Z46" s="235"/>
      <c r="AA46" s="259"/>
      <c r="AB46" s="260"/>
      <c r="AC46" s="260"/>
      <c r="AD46" s="260"/>
      <c r="AE46" s="260"/>
      <c r="AF46" s="261"/>
      <c r="AG46" s="259"/>
      <c r="AH46" s="260"/>
      <c r="AI46" s="260"/>
      <c r="AJ46" s="260"/>
      <c r="AK46" s="260"/>
      <c r="AL46" s="261"/>
    </row>
    <row r="47" spans="1:41" s="1" customFormat="1" ht="13.5" customHeight="1">
      <c r="C47" s="235" t="s">
        <v>10</v>
      </c>
      <c r="D47" s="235"/>
      <c r="E47" s="235"/>
      <c r="F47" s="242" t="str">
        <f>IF(F43="","",SUM(F43:K46))</f>
        <v/>
      </c>
      <c r="G47" s="243"/>
      <c r="H47" s="243"/>
      <c r="I47" s="243"/>
      <c r="J47" s="243"/>
      <c r="K47" s="253"/>
      <c r="L47" s="242" t="str">
        <f>IF(L43="","",SUM(L43:Q46))</f>
        <v/>
      </c>
      <c r="M47" s="243"/>
      <c r="N47" s="243"/>
      <c r="O47" s="243"/>
      <c r="P47" s="243"/>
      <c r="Q47" s="244"/>
      <c r="X47" s="235" t="s">
        <v>10</v>
      </c>
      <c r="Y47" s="235"/>
      <c r="Z47" s="235"/>
      <c r="AA47" s="242" t="str">
        <f>IF(AA43="","",SUM(AA43:AF46))</f>
        <v/>
      </c>
      <c r="AB47" s="243"/>
      <c r="AC47" s="243"/>
      <c r="AD47" s="243"/>
      <c r="AE47" s="243"/>
      <c r="AF47" s="253"/>
      <c r="AG47" s="242" t="str">
        <f>IF(AG43="","",SUM(AG43:AL46))</f>
        <v/>
      </c>
      <c r="AH47" s="243"/>
      <c r="AI47" s="243"/>
      <c r="AJ47" s="243"/>
      <c r="AK47" s="243"/>
      <c r="AL47" s="244"/>
    </row>
    <row r="48" spans="1:41" s="1" customFormat="1" ht="13.5" customHeight="1">
      <c r="C48" s="235"/>
      <c r="D48" s="235"/>
      <c r="E48" s="235"/>
      <c r="F48" s="254"/>
      <c r="G48" s="255"/>
      <c r="H48" s="255"/>
      <c r="I48" s="255"/>
      <c r="J48" s="255"/>
      <c r="K48" s="256"/>
      <c r="L48" s="254"/>
      <c r="M48" s="255"/>
      <c r="N48" s="255"/>
      <c r="O48" s="255"/>
      <c r="P48" s="255"/>
      <c r="Q48" s="257"/>
      <c r="X48" s="235"/>
      <c r="Y48" s="235"/>
      <c r="Z48" s="235"/>
      <c r="AA48" s="254"/>
      <c r="AB48" s="255"/>
      <c r="AC48" s="255"/>
      <c r="AD48" s="255"/>
      <c r="AE48" s="255"/>
      <c r="AF48" s="256"/>
      <c r="AG48" s="254"/>
      <c r="AH48" s="255"/>
      <c r="AI48" s="255"/>
      <c r="AJ48" s="255"/>
      <c r="AK48" s="255"/>
      <c r="AL48" s="257"/>
    </row>
    <row r="49" spans="1:41" s="1" customFormat="1" ht="16.2">
      <c r="A49" s="280" t="s">
        <v>11</v>
      </c>
      <c r="B49" s="281"/>
      <c r="C49" s="281"/>
      <c r="D49" s="281"/>
      <c r="E49" s="281" t="s">
        <v>12</v>
      </c>
      <c r="F49" s="281"/>
      <c r="G49" s="265" t="s">
        <v>13</v>
      </c>
      <c r="H49" s="267"/>
      <c r="I49" s="267"/>
      <c r="J49" s="267"/>
      <c r="K49" s="267"/>
      <c r="L49" s="268"/>
      <c r="M49" s="280" t="s">
        <v>12</v>
      </c>
      <c r="N49" s="281"/>
      <c r="O49" s="265" t="s">
        <v>18</v>
      </c>
      <c r="P49" s="267"/>
      <c r="Q49" s="267"/>
      <c r="R49" s="267"/>
      <c r="S49" s="267"/>
      <c r="T49" s="268"/>
      <c r="V49" s="280" t="s">
        <v>11</v>
      </c>
      <c r="W49" s="281"/>
      <c r="X49" s="281"/>
      <c r="Y49" s="281"/>
      <c r="Z49" s="281" t="s">
        <v>12</v>
      </c>
      <c r="AA49" s="281"/>
      <c r="AB49" s="265" t="s">
        <v>13</v>
      </c>
      <c r="AC49" s="267"/>
      <c r="AD49" s="267"/>
      <c r="AE49" s="267"/>
      <c r="AF49" s="267"/>
      <c r="AG49" s="268"/>
      <c r="AH49" s="280" t="s">
        <v>12</v>
      </c>
      <c r="AI49" s="281"/>
      <c r="AJ49" s="265" t="s">
        <v>18</v>
      </c>
      <c r="AK49" s="267"/>
      <c r="AL49" s="267"/>
      <c r="AM49" s="267"/>
      <c r="AN49" s="267"/>
      <c r="AO49" s="268"/>
    </row>
    <row r="50" spans="1:41" s="1" customFormat="1" ht="16.5" customHeight="1">
      <c r="A50" s="278"/>
      <c r="B50" s="276"/>
      <c r="C50" s="276"/>
      <c r="D50" s="279"/>
      <c r="E50" s="275"/>
      <c r="F50" s="279"/>
      <c r="G50" s="272"/>
      <c r="H50" s="273"/>
      <c r="I50" s="273"/>
      <c r="J50" s="273"/>
      <c r="K50" s="273"/>
      <c r="L50" s="274"/>
      <c r="M50" s="278"/>
      <c r="N50" s="279"/>
      <c r="O50" s="275"/>
      <c r="P50" s="276"/>
      <c r="Q50" s="276"/>
      <c r="R50" s="276"/>
      <c r="S50" s="276"/>
      <c r="T50" s="277"/>
      <c r="U50" s="6"/>
      <c r="V50" s="278"/>
      <c r="W50" s="276"/>
      <c r="X50" s="276"/>
      <c r="Y50" s="279"/>
      <c r="Z50" s="275"/>
      <c r="AA50" s="279"/>
      <c r="AB50" s="272"/>
      <c r="AC50" s="273"/>
      <c r="AD50" s="273"/>
      <c r="AE50" s="273"/>
      <c r="AF50" s="273"/>
      <c r="AG50" s="274"/>
      <c r="AH50" s="278"/>
      <c r="AI50" s="279"/>
      <c r="AJ50" s="275"/>
      <c r="AK50" s="276"/>
      <c r="AL50" s="276"/>
      <c r="AM50" s="276"/>
      <c r="AN50" s="276"/>
      <c r="AO50" s="277"/>
    </row>
    <row r="51" spans="1:41" s="1" customFormat="1" ht="16.5" customHeight="1">
      <c r="A51" s="290"/>
      <c r="B51" s="283"/>
      <c r="C51" s="283"/>
      <c r="D51" s="291"/>
      <c r="E51" s="282"/>
      <c r="F51" s="291"/>
      <c r="G51" s="287"/>
      <c r="H51" s="288"/>
      <c r="I51" s="288"/>
      <c r="J51" s="288"/>
      <c r="K51" s="288"/>
      <c r="L51" s="289"/>
      <c r="M51" s="290"/>
      <c r="N51" s="291"/>
      <c r="O51" s="282"/>
      <c r="P51" s="283"/>
      <c r="Q51" s="283"/>
      <c r="R51" s="283"/>
      <c r="S51" s="283"/>
      <c r="T51" s="284"/>
      <c r="U51" s="6"/>
      <c r="V51" s="290"/>
      <c r="W51" s="283"/>
      <c r="X51" s="283"/>
      <c r="Y51" s="291"/>
      <c r="Z51" s="282"/>
      <c r="AA51" s="291"/>
      <c r="AB51" s="287"/>
      <c r="AC51" s="288"/>
      <c r="AD51" s="288"/>
      <c r="AE51" s="288"/>
      <c r="AF51" s="288"/>
      <c r="AG51" s="289"/>
      <c r="AH51" s="290"/>
      <c r="AI51" s="291"/>
      <c r="AJ51" s="282"/>
      <c r="AK51" s="283"/>
      <c r="AL51" s="283"/>
      <c r="AM51" s="283"/>
      <c r="AN51" s="283"/>
      <c r="AO51" s="284"/>
    </row>
    <row r="52" spans="1:41" s="1" customFormat="1" ht="16.5" customHeight="1">
      <c r="A52" s="290"/>
      <c r="B52" s="283"/>
      <c r="C52" s="283"/>
      <c r="D52" s="291"/>
      <c r="E52" s="282"/>
      <c r="F52" s="291"/>
      <c r="G52" s="287"/>
      <c r="H52" s="288"/>
      <c r="I52" s="288"/>
      <c r="J52" s="288"/>
      <c r="K52" s="288"/>
      <c r="L52" s="289"/>
      <c r="M52" s="290"/>
      <c r="N52" s="291"/>
      <c r="O52" s="287"/>
      <c r="P52" s="288"/>
      <c r="Q52" s="288"/>
      <c r="R52" s="288"/>
      <c r="S52" s="288"/>
      <c r="T52" s="289"/>
      <c r="U52" s="6"/>
      <c r="V52" s="290"/>
      <c r="W52" s="283"/>
      <c r="X52" s="283"/>
      <c r="Y52" s="291"/>
      <c r="Z52" s="282"/>
      <c r="AA52" s="291"/>
      <c r="AB52" s="287"/>
      <c r="AC52" s="288"/>
      <c r="AD52" s="288"/>
      <c r="AE52" s="288"/>
      <c r="AF52" s="288"/>
      <c r="AG52" s="289"/>
      <c r="AH52" s="290"/>
      <c r="AI52" s="291"/>
      <c r="AJ52" s="282"/>
      <c r="AK52" s="283"/>
      <c r="AL52" s="283"/>
      <c r="AM52" s="283"/>
      <c r="AN52" s="283"/>
      <c r="AO52" s="284"/>
    </row>
    <row r="53" spans="1:41" s="1" customFormat="1" ht="16.5" customHeight="1">
      <c r="A53" s="290"/>
      <c r="B53" s="283"/>
      <c r="C53" s="283"/>
      <c r="D53" s="291"/>
      <c r="E53" s="282"/>
      <c r="F53" s="291"/>
      <c r="G53" s="287"/>
      <c r="H53" s="288"/>
      <c r="I53" s="288"/>
      <c r="J53" s="288"/>
      <c r="K53" s="288"/>
      <c r="L53" s="289"/>
      <c r="M53" s="290"/>
      <c r="N53" s="291"/>
      <c r="O53" s="282"/>
      <c r="P53" s="283"/>
      <c r="Q53" s="283"/>
      <c r="R53" s="283"/>
      <c r="S53" s="283"/>
      <c r="T53" s="284"/>
      <c r="U53" s="6"/>
      <c r="V53" s="290"/>
      <c r="W53" s="283"/>
      <c r="X53" s="283"/>
      <c r="Y53" s="291"/>
      <c r="Z53" s="282"/>
      <c r="AA53" s="291"/>
      <c r="AB53" s="287"/>
      <c r="AC53" s="288"/>
      <c r="AD53" s="288"/>
      <c r="AE53" s="288"/>
      <c r="AF53" s="288"/>
      <c r="AG53" s="289"/>
      <c r="AH53" s="290"/>
      <c r="AI53" s="291"/>
      <c r="AJ53" s="282"/>
      <c r="AK53" s="283"/>
      <c r="AL53" s="283"/>
      <c r="AM53" s="283"/>
      <c r="AN53" s="283"/>
      <c r="AO53" s="284"/>
    </row>
    <row r="54" spans="1:41" s="1" customFormat="1" ht="16.5" customHeight="1">
      <c r="A54" s="290"/>
      <c r="B54" s="283"/>
      <c r="C54" s="283"/>
      <c r="D54" s="291"/>
      <c r="E54" s="282"/>
      <c r="F54" s="291"/>
      <c r="G54" s="287"/>
      <c r="H54" s="288"/>
      <c r="I54" s="288"/>
      <c r="J54" s="288"/>
      <c r="K54" s="288"/>
      <c r="L54" s="289"/>
      <c r="M54" s="290"/>
      <c r="N54" s="291"/>
      <c r="O54" s="282"/>
      <c r="P54" s="283"/>
      <c r="Q54" s="283"/>
      <c r="R54" s="283"/>
      <c r="S54" s="283"/>
      <c r="T54" s="284"/>
      <c r="U54" s="6"/>
      <c r="V54" s="290"/>
      <c r="W54" s="283"/>
      <c r="X54" s="283"/>
      <c r="Y54" s="291"/>
      <c r="Z54" s="282"/>
      <c r="AA54" s="291"/>
      <c r="AB54" s="287"/>
      <c r="AC54" s="288"/>
      <c r="AD54" s="288"/>
      <c r="AE54" s="288"/>
      <c r="AF54" s="288"/>
      <c r="AG54" s="289"/>
      <c r="AH54" s="290"/>
      <c r="AI54" s="291"/>
      <c r="AJ54" s="282"/>
      <c r="AK54" s="283"/>
      <c r="AL54" s="283"/>
      <c r="AM54" s="283"/>
      <c r="AN54" s="283"/>
      <c r="AO54" s="284"/>
    </row>
    <row r="55" spans="1:41" s="1" customFormat="1" ht="16.5" customHeight="1">
      <c r="A55" s="290"/>
      <c r="B55" s="283"/>
      <c r="C55" s="283"/>
      <c r="D55" s="291"/>
      <c r="E55" s="282"/>
      <c r="F55" s="291"/>
      <c r="G55" s="287"/>
      <c r="H55" s="288"/>
      <c r="I55" s="288"/>
      <c r="J55" s="288"/>
      <c r="K55" s="288"/>
      <c r="L55" s="289"/>
      <c r="M55" s="290"/>
      <c r="N55" s="291"/>
      <c r="O55" s="282"/>
      <c r="P55" s="283"/>
      <c r="Q55" s="283"/>
      <c r="R55" s="283"/>
      <c r="S55" s="283"/>
      <c r="T55" s="284"/>
      <c r="U55" s="6"/>
      <c r="V55" s="290"/>
      <c r="W55" s="283"/>
      <c r="X55" s="283"/>
      <c r="Y55" s="291"/>
      <c r="Z55" s="282"/>
      <c r="AA55" s="291"/>
      <c r="AB55" s="287"/>
      <c r="AC55" s="288"/>
      <c r="AD55" s="288"/>
      <c r="AE55" s="288"/>
      <c r="AF55" s="288"/>
      <c r="AG55" s="289"/>
      <c r="AH55" s="290"/>
      <c r="AI55" s="291"/>
      <c r="AJ55" s="282"/>
      <c r="AK55" s="283"/>
      <c r="AL55" s="283"/>
      <c r="AM55" s="283"/>
      <c r="AN55" s="283"/>
      <c r="AO55" s="284"/>
    </row>
    <row r="56" spans="1:41" s="1" customFormat="1" ht="16.5" customHeight="1">
      <c r="A56" s="290"/>
      <c r="B56" s="283"/>
      <c r="C56" s="283"/>
      <c r="D56" s="291"/>
      <c r="E56" s="282"/>
      <c r="F56" s="291"/>
      <c r="G56" s="287"/>
      <c r="H56" s="288"/>
      <c r="I56" s="288"/>
      <c r="J56" s="288"/>
      <c r="K56" s="288"/>
      <c r="L56" s="289"/>
      <c r="M56" s="290"/>
      <c r="N56" s="291"/>
      <c r="O56" s="282"/>
      <c r="P56" s="283"/>
      <c r="Q56" s="283"/>
      <c r="R56" s="283"/>
      <c r="S56" s="283"/>
      <c r="T56" s="284"/>
      <c r="U56" s="6"/>
      <c r="V56" s="290"/>
      <c r="W56" s="283"/>
      <c r="X56" s="283"/>
      <c r="Y56" s="291"/>
      <c r="Z56" s="282"/>
      <c r="AA56" s="291"/>
      <c r="AB56" s="287"/>
      <c r="AC56" s="288"/>
      <c r="AD56" s="288"/>
      <c r="AE56" s="288"/>
      <c r="AF56" s="288"/>
      <c r="AG56" s="289"/>
      <c r="AH56" s="290"/>
      <c r="AI56" s="291"/>
      <c r="AJ56" s="282"/>
      <c r="AK56" s="283"/>
      <c r="AL56" s="283"/>
      <c r="AM56" s="283"/>
      <c r="AN56" s="283"/>
      <c r="AO56" s="284"/>
    </row>
    <row r="57" spans="1:41" s="1" customFormat="1" ht="16.5" customHeight="1">
      <c r="A57" s="309"/>
      <c r="B57" s="295"/>
      <c r="C57" s="295"/>
      <c r="D57" s="310"/>
      <c r="E57" s="294"/>
      <c r="F57" s="310"/>
      <c r="G57" s="311"/>
      <c r="H57" s="312"/>
      <c r="I57" s="312"/>
      <c r="J57" s="312"/>
      <c r="K57" s="312"/>
      <c r="L57" s="313"/>
      <c r="M57" s="309"/>
      <c r="N57" s="310"/>
      <c r="O57" s="294"/>
      <c r="P57" s="295"/>
      <c r="Q57" s="295"/>
      <c r="R57" s="295"/>
      <c r="S57" s="295"/>
      <c r="T57" s="296"/>
      <c r="U57" s="6"/>
      <c r="V57" s="309"/>
      <c r="W57" s="295"/>
      <c r="X57" s="295"/>
      <c r="Y57" s="310"/>
      <c r="Z57" s="294"/>
      <c r="AA57" s="310"/>
      <c r="AB57" s="311"/>
      <c r="AC57" s="312"/>
      <c r="AD57" s="312"/>
      <c r="AE57" s="312"/>
      <c r="AF57" s="312"/>
      <c r="AG57" s="313"/>
      <c r="AH57" s="309"/>
      <c r="AI57" s="310"/>
      <c r="AJ57" s="294"/>
      <c r="AK57" s="295"/>
      <c r="AL57" s="295"/>
      <c r="AM57" s="295"/>
      <c r="AN57" s="295"/>
      <c r="AO57" s="296"/>
    </row>
    <row r="58" spans="1:41" s="1" customFormat="1" ht="16.5" customHeight="1">
      <c r="A58" s="297" t="s">
        <v>43</v>
      </c>
      <c r="B58" s="298"/>
      <c r="C58" s="298"/>
      <c r="D58" s="299"/>
      <c r="E58" s="300"/>
      <c r="F58" s="301"/>
      <c r="G58" s="301"/>
      <c r="H58" s="301"/>
      <c r="I58" s="301"/>
      <c r="J58" s="301"/>
      <c r="K58" s="301"/>
      <c r="L58" s="302"/>
      <c r="M58" s="300"/>
      <c r="N58" s="301"/>
      <c r="O58" s="301"/>
      <c r="P58" s="301"/>
      <c r="Q58" s="301"/>
      <c r="R58" s="301"/>
      <c r="S58" s="301"/>
      <c r="T58" s="302"/>
      <c r="U58" s="6"/>
      <c r="V58" s="297" t="s">
        <v>43</v>
      </c>
      <c r="W58" s="298"/>
      <c r="X58" s="298"/>
      <c r="Y58" s="299"/>
      <c r="Z58" s="300"/>
      <c r="AA58" s="301"/>
      <c r="AB58" s="301"/>
      <c r="AC58" s="301"/>
      <c r="AD58" s="301"/>
      <c r="AE58" s="301"/>
      <c r="AF58" s="301"/>
      <c r="AG58" s="302"/>
      <c r="AH58" s="300"/>
      <c r="AI58" s="301"/>
      <c r="AJ58" s="301"/>
      <c r="AK58" s="301"/>
      <c r="AL58" s="301"/>
      <c r="AM58" s="301"/>
      <c r="AN58" s="301"/>
      <c r="AO58" s="302"/>
    </row>
    <row r="60" spans="1:41" s="1" customFormat="1" ht="13.5" customHeight="1">
      <c r="A60" s="220" t="s">
        <v>116</v>
      </c>
      <c r="B60" s="220"/>
      <c r="C60" s="4"/>
      <c r="D60" s="4"/>
      <c r="E60" s="4"/>
      <c r="F60" s="221" t="str">
        <f>①マスター!B28</f>
        <v/>
      </c>
      <c r="G60" s="221"/>
      <c r="H60" s="221"/>
      <c r="I60" s="221"/>
      <c r="J60" s="221"/>
      <c r="K60" s="223" t="s">
        <v>6</v>
      </c>
      <c r="L60" s="223"/>
      <c r="M60" s="221" t="str">
        <f>①マスター!G28</f>
        <v/>
      </c>
      <c r="N60" s="221"/>
      <c r="O60" s="221"/>
      <c r="P60" s="221"/>
      <c r="Q60" s="221"/>
      <c r="R60" s="4"/>
      <c r="S60" s="4"/>
      <c r="T60" s="4"/>
    </row>
    <row r="61" spans="1:41" s="1" customFormat="1" ht="13.5" customHeight="1">
      <c r="A61" s="220"/>
      <c r="B61" s="220"/>
      <c r="C61" s="4"/>
      <c r="D61" s="4"/>
      <c r="E61" s="4"/>
      <c r="F61" s="222"/>
      <c r="G61" s="222"/>
      <c r="H61" s="222"/>
      <c r="I61" s="222"/>
      <c r="J61" s="222"/>
      <c r="K61" s="224"/>
      <c r="L61" s="224"/>
      <c r="M61" s="222"/>
      <c r="N61" s="222"/>
      <c r="O61" s="222"/>
      <c r="P61" s="222"/>
      <c r="Q61" s="222"/>
      <c r="R61" s="4"/>
      <c r="S61" s="4"/>
      <c r="T61" s="4"/>
    </row>
    <row r="62" spans="1:41" s="1" customFormat="1" ht="13.5" customHeight="1">
      <c r="C62" s="235" t="s">
        <v>8</v>
      </c>
      <c r="D62" s="235"/>
      <c r="E62" s="235"/>
      <c r="F62" s="247"/>
      <c r="G62" s="248"/>
      <c r="H62" s="248"/>
      <c r="I62" s="248"/>
      <c r="J62" s="248"/>
      <c r="K62" s="249"/>
      <c r="L62" s="247"/>
      <c r="M62" s="248"/>
      <c r="N62" s="248"/>
      <c r="O62" s="248"/>
      <c r="P62" s="248"/>
      <c r="Q62" s="249"/>
    </row>
    <row r="63" spans="1:41" s="1" customFormat="1" ht="13.5" customHeight="1">
      <c r="C63" s="235"/>
      <c r="D63" s="235"/>
      <c r="E63" s="235"/>
      <c r="F63" s="250"/>
      <c r="G63" s="251"/>
      <c r="H63" s="251"/>
      <c r="I63" s="251"/>
      <c r="J63" s="251"/>
      <c r="K63" s="252"/>
      <c r="L63" s="250"/>
      <c r="M63" s="251"/>
      <c r="N63" s="251"/>
      <c r="O63" s="251"/>
      <c r="P63" s="251"/>
      <c r="Q63" s="252"/>
    </row>
    <row r="64" spans="1:41" s="1" customFormat="1" ht="13.5" customHeight="1">
      <c r="C64" s="235" t="s">
        <v>9</v>
      </c>
      <c r="D64" s="235"/>
      <c r="E64" s="235"/>
      <c r="F64" s="262"/>
      <c r="G64" s="263"/>
      <c r="H64" s="263"/>
      <c r="I64" s="263"/>
      <c r="J64" s="263"/>
      <c r="K64" s="264"/>
      <c r="L64" s="262"/>
      <c r="M64" s="263"/>
      <c r="N64" s="263"/>
      <c r="O64" s="263"/>
      <c r="P64" s="263"/>
      <c r="Q64" s="264"/>
    </row>
    <row r="65" spans="1:21" s="1" customFormat="1" ht="13.5" customHeight="1">
      <c r="C65" s="235"/>
      <c r="D65" s="235"/>
      <c r="E65" s="235"/>
      <c r="F65" s="259"/>
      <c r="G65" s="260"/>
      <c r="H65" s="260"/>
      <c r="I65" s="260"/>
      <c r="J65" s="260"/>
      <c r="K65" s="261"/>
      <c r="L65" s="259"/>
      <c r="M65" s="260"/>
      <c r="N65" s="260"/>
      <c r="O65" s="260"/>
      <c r="P65" s="260"/>
      <c r="Q65" s="261"/>
    </row>
    <row r="66" spans="1:21" s="1" customFormat="1" ht="13.5" customHeight="1">
      <c r="C66" s="235" t="s">
        <v>10</v>
      </c>
      <c r="D66" s="235"/>
      <c r="E66" s="235"/>
      <c r="F66" s="242" t="str">
        <f>IF(F62="","",SUM(F62:K65))</f>
        <v/>
      </c>
      <c r="G66" s="243"/>
      <c r="H66" s="243"/>
      <c r="I66" s="243"/>
      <c r="J66" s="243"/>
      <c r="K66" s="253"/>
      <c r="L66" s="242" t="str">
        <f>IF(L62="","",SUM(L62:Q65))</f>
        <v/>
      </c>
      <c r="M66" s="243"/>
      <c r="N66" s="243"/>
      <c r="O66" s="243"/>
      <c r="P66" s="243"/>
      <c r="Q66" s="244"/>
    </row>
    <row r="67" spans="1:21" s="1" customFormat="1" ht="13.5" customHeight="1">
      <c r="C67" s="235"/>
      <c r="D67" s="235"/>
      <c r="E67" s="235"/>
      <c r="F67" s="254"/>
      <c r="G67" s="255"/>
      <c r="H67" s="255"/>
      <c r="I67" s="255"/>
      <c r="J67" s="255"/>
      <c r="K67" s="256"/>
      <c r="L67" s="254"/>
      <c r="M67" s="255"/>
      <c r="N67" s="255"/>
      <c r="O67" s="255"/>
      <c r="P67" s="255"/>
      <c r="Q67" s="257"/>
    </row>
    <row r="68" spans="1:21" s="1" customFormat="1" ht="16.2">
      <c r="A68" s="280" t="s">
        <v>11</v>
      </c>
      <c r="B68" s="281"/>
      <c r="C68" s="281"/>
      <c r="D68" s="281"/>
      <c r="E68" s="281" t="s">
        <v>12</v>
      </c>
      <c r="F68" s="281"/>
      <c r="G68" s="265" t="s">
        <v>13</v>
      </c>
      <c r="H68" s="267"/>
      <c r="I68" s="267"/>
      <c r="J68" s="267"/>
      <c r="K68" s="267"/>
      <c r="L68" s="268"/>
      <c r="M68" s="280" t="s">
        <v>12</v>
      </c>
      <c r="N68" s="281"/>
      <c r="O68" s="265" t="s">
        <v>18</v>
      </c>
      <c r="P68" s="267"/>
      <c r="Q68" s="267"/>
      <c r="R68" s="267"/>
      <c r="S68" s="267"/>
      <c r="T68" s="268"/>
    </row>
    <row r="69" spans="1:21" s="1" customFormat="1" ht="16.5" customHeight="1">
      <c r="A69" s="278"/>
      <c r="B69" s="276"/>
      <c r="C69" s="276"/>
      <c r="D69" s="279"/>
      <c r="E69" s="275"/>
      <c r="F69" s="279"/>
      <c r="G69" s="272"/>
      <c r="H69" s="273"/>
      <c r="I69" s="273"/>
      <c r="J69" s="273"/>
      <c r="K69" s="273"/>
      <c r="L69" s="274"/>
      <c r="M69" s="278"/>
      <c r="N69" s="279"/>
      <c r="O69" s="275"/>
      <c r="P69" s="276"/>
      <c r="Q69" s="276"/>
      <c r="R69" s="276"/>
      <c r="S69" s="276"/>
      <c r="T69" s="277"/>
      <c r="U69" s="6"/>
    </row>
    <row r="70" spans="1:21" s="1" customFormat="1" ht="16.5" customHeight="1">
      <c r="A70" s="290"/>
      <c r="B70" s="283"/>
      <c r="C70" s="283"/>
      <c r="D70" s="291"/>
      <c r="E70" s="282"/>
      <c r="F70" s="291"/>
      <c r="G70" s="287"/>
      <c r="H70" s="288"/>
      <c r="I70" s="288"/>
      <c r="J70" s="288"/>
      <c r="K70" s="288"/>
      <c r="L70" s="289"/>
      <c r="M70" s="290"/>
      <c r="N70" s="291"/>
      <c r="O70" s="282"/>
      <c r="P70" s="283"/>
      <c r="Q70" s="283"/>
      <c r="R70" s="283"/>
      <c r="S70" s="283"/>
      <c r="T70" s="284"/>
      <c r="U70" s="6"/>
    </row>
    <row r="71" spans="1:21" s="1" customFormat="1" ht="16.5" customHeight="1">
      <c r="A71" s="290"/>
      <c r="B71" s="283"/>
      <c r="C71" s="283"/>
      <c r="D71" s="291"/>
      <c r="E71" s="282"/>
      <c r="F71" s="291"/>
      <c r="G71" s="287"/>
      <c r="H71" s="288"/>
      <c r="I71" s="288"/>
      <c r="J71" s="288"/>
      <c r="K71" s="288"/>
      <c r="L71" s="289"/>
      <c r="M71" s="290"/>
      <c r="N71" s="291"/>
      <c r="O71" s="287"/>
      <c r="P71" s="288"/>
      <c r="Q71" s="288"/>
      <c r="R71" s="288"/>
      <c r="S71" s="288"/>
      <c r="T71" s="289"/>
      <c r="U71" s="6"/>
    </row>
    <row r="72" spans="1:21" s="1" customFormat="1" ht="16.5" customHeight="1">
      <c r="A72" s="290"/>
      <c r="B72" s="283"/>
      <c r="C72" s="283"/>
      <c r="D72" s="291"/>
      <c r="E72" s="282"/>
      <c r="F72" s="291"/>
      <c r="G72" s="287"/>
      <c r="H72" s="288"/>
      <c r="I72" s="288"/>
      <c r="J72" s="288"/>
      <c r="K72" s="288"/>
      <c r="L72" s="289"/>
      <c r="M72" s="290"/>
      <c r="N72" s="291"/>
      <c r="O72" s="282"/>
      <c r="P72" s="283"/>
      <c r="Q72" s="283"/>
      <c r="R72" s="283"/>
      <c r="S72" s="283"/>
      <c r="T72" s="284"/>
      <c r="U72" s="6"/>
    </row>
    <row r="73" spans="1:21" s="1" customFormat="1" ht="16.5" customHeight="1">
      <c r="A73" s="290"/>
      <c r="B73" s="283"/>
      <c r="C73" s="283"/>
      <c r="D73" s="291"/>
      <c r="E73" s="282"/>
      <c r="F73" s="291"/>
      <c r="G73" s="287"/>
      <c r="H73" s="288"/>
      <c r="I73" s="288"/>
      <c r="J73" s="288"/>
      <c r="K73" s="288"/>
      <c r="L73" s="289"/>
      <c r="M73" s="290"/>
      <c r="N73" s="291"/>
      <c r="O73" s="282"/>
      <c r="P73" s="283"/>
      <c r="Q73" s="283"/>
      <c r="R73" s="283"/>
      <c r="S73" s="283"/>
      <c r="T73" s="284"/>
      <c r="U73" s="6"/>
    </row>
    <row r="74" spans="1:21" s="1" customFormat="1" ht="16.5" customHeight="1">
      <c r="A74" s="290"/>
      <c r="B74" s="283"/>
      <c r="C74" s="283"/>
      <c r="D74" s="291"/>
      <c r="E74" s="282"/>
      <c r="F74" s="291"/>
      <c r="G74" s="287"/>
      <c r="H74" s="288"/>
      <c r="I74" s="288"/>
      <c r="J74" s="288"/>
      <c r="K74" s="288"/>
      <c r="L74" s="289"/>
      <c r="M74" s="290"/>
      <c r="N74" s="291"/>
      <c r="O74" s="282"/>
      <c r="P74" s="283"/>
      <c r="Q74" s="283"/>
      <c r="R74" s="283"/>
      <c r="S74" s="283"/>
      <c r="T74" s="284"/>
      <c r="U74" s="6"/>
    </row>
    <row r="75" spans="1:21" s="1" customFormat="1" ht="16.5" customHeight="1">
      <c r="A75" s="290"/>
      <c r="B75" s="283"/>
      <c r="C75" s="283"/>
      <c r="D75" s="291"/>
      <c r="E75" s="282"/>
      <c r="F75" s="291"/>
      <c r="G75" s="287"/>
      <c r="H75" s="288"/>
      <c r="I75" s="288"/>
      <c r="J75" s="288"/>
      <c r="K75" s="288"/>
      <c r="L75" s="289"/>
      <c r="M75" s="290"/>
      <c r="N75" s="291"/>
      <c r="O75" s="282"/>
      <c r="P75" s="283"/>
      <c r="Q75" s="283"/>
      <c r="R75" s="283"/>
      <c r="S75" s="283"/>
      <c r="T75" s="284"/>
      <c r="U75" s="6"/>
    </row>
    <row r="76" spans="1:21" s="1" customFormat="1" ht="16.5" customHeight="1">
      <c r="A76" s="309"/>
      <c r="B76" s="295"/>
      <c r="C76" s="295"/>
      <c r="D76" s="310"/>
      <c r="E76" s="294"/>
      <c r="F76" s="310"/>
      <c r="G76" s="311"/>
      <c r="H76" s="312"/>
      <c r="I76" s="312"/>
      <c r="J76" s="312"/>
      <c r="K76" s="312"/>
      <c r="L76" s="313"/>
      <c r="M76" s="309"/>
      <c r="N76" s="310"/>
      <c r="O76" s="294"/>
      <c r="P76" s="295"/>
      <c r="Q76" s="295"/>
      <c r="R76" s="295"/>
      <c r="S76" s="295"/>
      <c r="T76" s="296"/>
      <c r="U76" s="6"/>
    </row>
    <row r="77" spans="1:21" s="1" customFormat="1" ht="16.5" customHeight="1">
      <c r="A77" s="297" t="s">
        <v>43</v>
      </c>
      <c r="B77" s="298"/>
      <c r="C77" s="298"/>
      <c r="D77" s="299"/>
      <c r="E77" s="300"/>
      <c r="F77" s="301"/>
      <c r="G77" s="301"/>
      <c r="H77" s="301"/>
      <c r="I77" s="301"/>
      <c r="J77" s="301"/>
      <c r="K77" s="301"/>
      <c r="L77" s="302"/>
      <c r="M77" s="300"/>
      <c r="N77" s="301"/>
      <c r="O77" s="301"/>
      <c r="P77" s="301"/>
      <c r="Q77" s="301"/>
      <c r="R77" s="301"/>
      <c r="S77" s="301"/>
      <c r="T77" s="302"/>
      <c r="U77" s="6"/>
    </row>
  </sheetData>
  <mergeCells count="431">
    <mergeCell ref="A76:D76"/>
    <mergeCell ref="E76:F76"/>
    <mergeCell ref="G76:L76"/>
    <mergeCell ref="M76:N76"/>
    <mergeCell ref="O76:T76"/>
    <mergeCell ref="A77:D77"/>
    <mergeCell ref="E77:L77"/>
    <mergeCell ref="M77:T77"/>
    <mergeCell ref="A74:D74"/>
    <mergeCell ref="E74:F74"/>
    <mergeCell ref="G74:L74"/>
    <mergeCell ref="M74:N74"/>
    <mergeCell ref="O74:T74"/>
    <mergeCell ref="A75:D75"/>
    <mergeCell ref="E75:F75"/>
    <mergeCell ref="G75:L75"/>
    <mergeCell ref="M75:N75"/>
    <mergeCell ref="O75:T75"/>
    <mergeCell ref="A72:D72"/>
    <mergeCell ref="E72:F72"/>
    <mergeCell ref="G72:L72"/>
    <mergeCell ref="M72:N72"/>
    <mergeCell ref="O72:T72"/>
    <mergeCell ref="A73:D73"/>
    <mergeCell ref="E73:F73"/>
    <mergeCell ref="G73:L73"/>
    <mergeCell ref="M73:N73"/>
    <mergeCell ref="O73:T73"/>
    <mergeCell ref="A70:D70"/>
    <mergeCell ref="E70:F70"/>
    <mergeCell ref="G70:L70"/>
    <mergeCell ref="M70:N70"/>
    <mergeCell ref="O70:T70"/>
    <mergeCell ref="A71:D71"/>
    <mergeCell ref="E71:F71"/>
    <mergeCell ref="G71:L71"/>
    <mergeCell ref="M71:N71"/>
    <mergeCell ref="O71:T71"/>
    <mergeCell ref="A68:D68"/>
    <mergeCell ref="E68:F68"/>
    <mergeCell ref="G68:L68"/>
    <mergeCell ref="M68:N68"/>
    <mergeCell ref="O68:T68"/>
    <mergeCell ref="A69:D69"/>
    <mergeCell ref="E69:F69"/>
    <mergeCell ref="G69:L69"/>
    <mergeCell ref="M69:N69"/>
    <mergeCell ref="O69:T69"/>
    <mergeCell ref="C66:E67"/>
    <mergeCell ref="F66:K67"/>
    <mergeCell ref="L66:Q67"/>
    <mergeCell ref="A60:B61"/>
    <mergeCell ref="F60:J61"/>
    <mergeCell ref="K60:L61"/>
    <mergeCell ref="M60:Q61"/>
    <mergeCell ref="C62:E63"/>
    <mergeCell ref="F62:K63"/>
    <mergeCell ref="L62:Q63"/>
    <mergeCell ref="AJ57:AO57"/>
    <mergeCell ref="A58:D58"/>
    <mergeCell ref="E58:L58"/>
    <mergeCell ref="M58:T58"/>
    <mergeCell ref="V58:Y58"/>
    <mergeCell ref="Z58:AG58"/>
    <mergeCell ref="AH58:AO58"/>
    <mergeCell ref="C64:E65"/>
    <mergeCell ref="F64:K65"/>
    <mergeCell ref="L64:Q65"/>
    <mergeCell ref="A57:D57"/>
    <mergeCell ref="E57:F57"/>
    <mergeCell ref="G57:L57"/>
    <mergeCell ref="M57:N57"/>
    <mergeCell ref="O57:T57"/>
    <mergeCell ref="V57:Y57"/>
    <mergeCell ref="Z57:AA57"/>
    <mergeCell ref="AB57:AG57"/>
    <mergeCell ref="AH57:AI57"/>
    <mergeCell ref="AJ55:AO55"/>
    <mergeCell ref="A56:D56"/>
    <mergeCell ref="E56:F56"/>
    <mergeCell ref="G56:L56"/>
    <mergeCell ref="M56:N56"/>
    <mergeCell ref="O56:T56"/>
    <mergeCell ref="V56:Y56"/>
    <mergeCell ref="Z56:AA56"/>
    <mergeCell ref="AB56:AG56"/>
    <mergeCell ref="AH56:AI56"/>
    <mergeCell ref="AJ56:AO56"/>
    <mergeCell ref="A55:D55"/>
    <mergeCell ref="E55:F55"/>
    <mergeCell ref="G55:L55"/>
    <mergeCell ref="M55:N55"/>
    <mergeCell ref="O55:T55"/>
    <mergeCell ref="V55:Y55"/>
    <mergeCell ref="Z55:AA55"/>
    <mergeCell ref="AB55:AG55"/>
    <mergeCell ref="AH55:AI55"/>
    <mergeCell ref="AJ53:AO53"/>
    <mergeCell ref="A54:D54"/>
    <mergeCell ref="E54:F54"/>
    <mergeCell ref="G54:L54"/>
    <mergeCell ref="M54:N54"/>
    <mergeCell ref="O54:T54"/>
    <mergeCell ref="V54:Y54"/>
    <mergeCell ref="Z54:AA54"/>
    <mergeCell ref="AB54:AG54"/>
    <mergeCell ref="AH54:AI54"/>
    <mergeCell ref="AJ54:AO54"/>
    <mergeCell ref="A53:D53"/>
    <mergeCell ref="E53:F53"/>
    <mergeCell ref="G53:L53"/>
    <mergeCell ref="M53:N53"/>
    <mergeCell ref="O53:T53"/>
    <mergeCell ref="V53:Y53"/>
    <mergeCell ref="Z53:AA53"/>
    <mergeCell ref="AB53:AG53"/>
    <mergeCell ref="AH53:AI53"/>
    <mergeCell ref="AJ51:AO51"/>
    <mergeCell ref="A52:D52"/>
    <mergeCell ref="E52:F52"/>
    <mergeCell ref="G52:L52"/>
    <mergeCell ref="M52:N52"/>
    <mergeCell ref="O52:T52"/>
    <mergeCell ref="V52:Y52"/>
    <mergeCell ref="Z52:AA52"/>
    <mergeCell ref="AB52:AG52"/>
    <mergeCell ref="AH52:AI52"/>
    <mergeCell ref="AJ52:AO52"/>
    <mergeCell ref="A51:D51"/>
    <mergeCell ref="E51:F51"/>
    <mergeCell ref="G51:L51"/>
    <mergeCell ref="M51:N51"/>
    <mergeCell ref="O51:T51"/>
    <mergeCell ref="V51:Y51"/>
    <mergeCell ref="Z51:AA51"/>
    <mergeCell ref="AB51:AG51"/>
    <mergeCell ref="AH51:AI51"/>
    <mergeCell ref="Z49:AA49"/>
    <mergeCell ref="AB49:AG49"/>
    <mergeCell ref="AH49:AI49"/>
    <mergeCell ref="AJ49:AO49"/>
    <mergeCell ref="A50:D50"/>
    <mergeCell ref="E50:F50"/>
    <mergeCell ref="G50:L50"/>
    <mergeCell ref="M50:N50"/>
    <mergeCell ref="O50:T50"/>
    <mergeCell ref="V50:Y50"/>
    <mergeCell ref="A49:D49"/>
    <mergeCell ref="E49:F49"/>
    <mergeCell ref="G49:L49"/>
    <mergeCell ref="M49:N49"/>
    <mergeCell ref="O49:T49"/>
    <mergeCell ref="V49:Y49"/>
    <mergeCell ref="Z50:AA50"/>
    <mergeCell ref="AB50:AG50"/>
    <mergeCell ref="AH50:AI50"/>
    <mergeCell ref="AJ50:AO50"/>
    <mergeCell ref="C47:E48"/>
    <mergeCell ref="F47:K48"/>
    <mergeCell ref="L47:Q48"/>
    <mergeCell ref="X47:Z48"/>
    <mergeCell ref="AA47:AF48"/>
    <mergeCell ref="AG47:AL48"/>
    <mergeCell ref="C45:E46"/>
    <mergeCell ref="F45:K46"/>
    <mergeCell ref="L45:Q46"/>
    <mergeCell ref="X45:Z46"/>
    <mergeCell ref="AA45:AF46"/>
    <mergeCell ref="AG45:AL46"/>
    <mergeCell ref="C43:E44"/>
    <mergeCell ref="F43:K44"/>
    <mergeCell ref="L43:Q44"/>
    <mergeCell ref="X43:Z44"/>
    <mergeCell ref="AA43:AF44"/>
    <mergeCell ref="AG43:AL44"/>
    <mergeCell ref="A41:B42"/>
    <mergeCell ref="F41:J42"/>
    <mergeCell ref="K41:L42"/>
    <mergeCell ref="M41:Q42"/>
    <mergeCell ref="V41:W42"/>
    <mergeCell ref="AA41:AE42"/>
    <mergeCell ref="AJ37:AO37"/>
    <mergeCell ref="A38:D38"/>
    <mergeCell ref="E38:L38"/>
    <mergeCell ref="M38:T38"/>
    <mergeCell ref="V38:Y38"/>
    <mergeCell ref="Z38:AG38"/>
    <mergeCell ref="AH38:AO38"/>
    <mergeCell ref="AF41:AG42"/>
    <mergeCell ref="AH41:AL42"/>
    <mergeCell ref="A37:D37"/>
    <mergeCell ref="E37:F37"/>
    <mergeCell ref="G37:L37"/>
    <mergeCell ref="M37:N37"/>
    <mergeCell ref="O37:T37"/>
    <mergeCell ref="V37:Y37"/>
    <mergeCell ref="Z37:AA37"/>
    <mergeCell ref="AB37:AG37"/>
    <mergeCell ref="AH37:AI37"/>
    <mergeCell ref="AJ35:AO35"/>
    <mergeCell ref="A36:D36"/>
    <mergeCell ref="E36:F36"/>
    <mergeCell ref="G36:L36"/>
    <mergeCell ref="M36:N36"/>
    <mergeCell ref="O36:T36"/>
    <mergeCell ref="V36:Y36"/>
    <mergeCell ref="Z36:AA36"/>
    <mergeCell ref="AB36:AG36"/>
    <mergeCell ref="AH36:AI36"/>
    <mergeCell ref="AJ36:AO36"/>
    <mergeCell ref="A35:D35"/>
    <mergeCell ref="E35:F35"/>
    <mergeCell ref="G35:L35"/>
    <mergeCell ref="M35:N35"/>
    <mergeCell ref="O35:T35"/>
    <mergeCell ref="V35:Y35"/>
    <mergeCell ref="Z35:AA35"/>
    <mergeCell ref="AB35:AG35"/>
    <mergeCell ref="AH35:AI35"/>
    <mergeCell ref="AJ33:AO33"/>
    <mergeCell ref="A34:D34"/>
    <mergeCell ref="E34:F34"/>
    <mergeCell ref="G34:L34"/>
    <mergeCell ref="M34:N34"/>
    <mergeCell ref="O34:T34"/>
    <mergeCell ref="V34:Y34"/>
    <mergeCell ref="Z34:AA34"/>
    <mergeCell ref="AB34:AG34"/>
    <mergeCell ref="AH34:AI34"/>
    <mergeCell ref="AJ34:AO34"/>
    <mergeCell ref="A33:D33"/>
    <mergeCell ref="E33:F33"/>
    <mergeCell ref="G33:L33"/>
    <mergeCell ref="M33:N33"/>
    <mergeCell ref="O33:T33"/>
    <mergeCell ref="V33:Y33"/>
    <mergeCell ref="Z33:AA33"/>
    <mergeCell ref="AB33:AG33"/>
    <mergeCell ref="AH33:AI33"/>
    <mergeCell ref="AJ31:AO31"/>
    <mergeCell ref="A32:D32"/>
    <mergeCell ref="E32:F32"/>
    <mergeCell ref="G32:L32"/>
    <mergeCell ref="M32:N32"/>
    <mergeCell ref="O32:T32"/>
    <mergeCell ref="V32:Y32"/>
    <mergeCell ref="Z32:AA32"/>
    <mergeCell ref="AB32:AG32"/>
    <mergeCell ref="AH32:AI32"/>
    <mergeCell ref="AJ32:AO32"/>
    <mergeCell ref="A31:D31"/>
    <mergeCell ref="E31:F31"/>
    <mergeCell ref="G31:L31"/>
    <mergeCell ref="M31:N31"/>
    <mergeCell ref="O31:T31"/>
    <mergeCell ref="V31:Y31"/>
    <mergeCell ref="Z31:AA31"/>
    <mergeCell ref="AB31:AG31"/>
    <mergeCell ref="AH31:AI31"/>
    <mergeCell ref="Z29:AA29"/>
    <mergeCell ref="AB29:AG29"/>
    <mergeCell ref="AH29:AI29"/>
    <mergeCell ref="AJ29:AO29"/>
    <mergeCell ref="A30:D30"/>
    <mergeCell ref="E30:F30"/>
    <mergeCell ref="G30:L30"/>
    <mergeCell ref="M30:N30"/>
    <mergeCell ref="O30:T30"/>
    <mergeCell ref="V30:Y30"/>
    <mergeCell ref="A29:D29"/>
    <mergeCell ref="E29:F29"/>
    <mergeCell ref="G29:L29"/>
    <mergeCell ref="M29:N29"/>
    <mergeCell ref="O29:T29"/>
    <mergeCell ref="V29:Y29"/>
    <mergeCell ref="Z30:AA30"/>
    <mergeCell ref="AB30:AG30"/>
    <mergeCell ref="AH30:AI30"/>
    <mergeCell ref="AJ30:AO30"/>
    <mergeCell ref="C27:E28"/>
    <mergeCell ref="F27:K28"/>
    <mergeCell ref="L27:Q28"/>
    <mergeCell ref="X27:Z28"/>
    <mergeCell ref="AA27:AF28"/>
    <mergeCell ref="AG27:AL28"/>
    <mergeCell ref="C25:E26"/>
    <mergeCell ref="F25:K26"/>
    <mergeCell ref="L25:Q26"/>
    <mergeCell ref="X25:Z26"/>
    <mergeCell ref="AA25:AF26"/>
    <mergeCell ref="AG25:AL26"/>
    <mergeCell ref="C23:E24"/>
    <mergeCell ref="F23:K24"/>
    <mergeCell ref="L23:Q24"/>
    <mergeCell ref="X23:Z24"/>
    <mergeCell ref="AA23:AF24"/>
    <mergeCell ref="AG23:AL24"/>
    <mergeCell ref="A21:B22"/>
    <mergeCell ref="F21:J22"/>
    <mergeCell ref="K21:L22"/>
    <mergeCell ref="M21:Q22"/>
    <mergeCell ref="V21:W22"/>
    <mergeCell ref="AA21:AE22"/>
    <mergeCell ref="AJ18:AO18"/>
    <mergeCell ref="A19:D19"/>
    <mergeCell ref="E19:L19"/>
    <mergeCell ref="M19:T19"/>
    <mergeCell ref="V19:Y19"/>
    <mergeCell ref="Z19:AG19"/>
    <mergeCell ref="AH19:AO19"/>
    <mergeCell ref="AF21:AG22"/>
    <mergeCell ref="AH21:AL22"/>
    <mergeCell ref="A18:D18"/>
    <mergeCell ref="E18:F18"/>
    <mergeCell ref="G18:L18"/>
    <mergeCell ref="M18:N18"/>
    <mergeCell ref="O18:T18"/>
    <mergeCell ref="V18:Y18"/>
    <mergeCell ref="Z18:AA18"/>
    <mergeCell ref="AB18:AG18"/>
    <mergeCell ref="AH18:AI18"/>
    <mergeCell ref="AJ16:AO16"/>
    <mergeCell ref="A17:D17"/>
    <mergeCell ref="E17:F17"/>
    <mergeCell ref="G17:L17"/>
    <mergeCell ref="M17:N17"/>
    <mergeCell ref="O17:T17"/>
    <mergeCell ref="V17:Y17"/>
    <mergeCell ref="Z17:AA17"/>
    <mergeCell ref="AB17:AG17"/>
    <mergeCell ref="AH17:AI17"/>
    <mergeCell ref="AJ17:AO17"/>
    <mergeCell ref="A16:D16"/>
    <mergeCell ref="E16:F16"/>
    <mergeCell ref="G16:L16"/>
    <mergeCell ref="M16:N16"/>
    <mergeCell ref="O16:T16"/>
    <mergeCell ref="V16:Y16"/>
    <mergeCell ref="Z16:AA16"/>
    <mergeCell ref="AB16:AG16"/>
    <mergeCell ref="AH16:AI16"/>
    <mergeCell ref="AJ14:AO14"/>
    <mergeCell ref="A15:D15"/>
    <mergeCell ref="E15:F15"/>
    <mergeCell ref="G15:L15"/>
    <mergeCell ref="M15:N15"/>
    <mergeCell ref="O15:T15"/>
    <mergeCell ref="V15:Y15"/>
    <mergeCell ref="Z15:AA15"/>
    <mergeCell ref="AB15:AG15"/>
    <mergeCell ref="AH15:AI15"/>
    <mergeCell ref="AJ15:AO15"/>
    <mergeCell ref="A14:D14"/>
    <mergeCell ref="E14:F14"/>
    <mergeCell ref="G14:L14"/>
    <mergeCell ref="M14:N14"/>
    <mergeCell ref="O14:T14"/>
    <mergeCell ref="V14:Y14"/>
    <mergeCell ref="Z14:AA14"/>
    <mergeCell ref="AB14:AG14"/>
    <mergeCell ref="AH14:AI14"/>
    <mergeCell ref="AJ12:AO12"/>
    <mergeCell ref="A13:D13"/>
    <mergeCell ref="E13:F13"/>
    <mergeCell ref="G13:L13"/>
    <mergeCell ref="M13:N13"/>
    <mergeCell ref="O13:T13"/>
    <mergeCell ref="V13:Y13"/>
    <mergeCell ref="Z13:AA13"/>
    <mergeCell ref="AB13:AG13"/>
    <mergeCell ref="AH13:AI13"/>
    <mergeCell ref="AJ13:AO13"/>
    <mergeCell ref="A12:D12"/>
    <mergeCell ref="E12:F12"/>
    <mergeCell ref="G12:L12"/>
    <mergeCell ref="M12:N12"/>
    <mergeCell ref="O12:T12"/>
    <mergeCell ref="V12:Y12"/>
    <mergeCell ref="Z12:AA12"/>
    <mergeCell ref="AB12:AG12"/>
    <mergeCell ref="AH12:AI12"/>
    <mergeCell ref="Z10:AA10"/>
    <mergeCell ref="AB10:AG10"/>
    <mergeCell ref="AH10:AI10"/>
    <mergeCell ref="AJ10:AO10"/>
    <mergeCell ref="A11:D11"/>
    <mergeCell ref="E11:F11"/>
    <mergeCell ref="G11:L11"/>
    <mergeCell ref="M11:N11"/>
    <mergeCell ref="O11:T11"/>
    <mergeCell ref="V11:Y11"/>
    <mergeCell ref="A10:D10"/>
    <mergeCell ref="E10:F10"/>
    <mergeCell ref="G10:L10"/>
    <mergeCell ref="M10:N10"/>
    <mergeCell ref="O10:T10"/>
    <mergeCell ref="V10:Y10"/>
    <mergeCell ref="Z11:AA11"/>
    <mergeCell ref="AB11:AG11"/>
    <mergeCell ref="AH11:AI11"/>
    <mergeCell ref="AJ11:AO11"/>
    <mergeCell ref="C8:E9"/>
    <mergeCell ref="F8:K9"/>
    <mergeCell ref="L8:Q9"/>
    <mergeCell ref="X8:Z9"/>
    <mergeCell ref="AA8:AF9"/>
    <mergeCell ref="AG8:AL9"/>
    <mergeCell ref="C6:E7"/>
    <mergeCell ref="F6:K7"/>
    <mergeCell ref="L6:Q7"/>
    <mergeCell ref="X6:Z7"/>
    <mergeCell ref="AA6:AF7"/>
    <mergeCell ref="AG6:AL7"/>
    <mergeCell ref="AF2:AG3"/>
    <mergeCell ref="AH2:AL3"/>
    <mergeCell ref="C4:E5"/>
    <mergeCell ref="F4:K5"/>
    <mergeCell ref="L4:Q5"/>
    <mergeCell ref="X4:Z5"/>
    <mergeCell ref="AA4:AF5"/>
    <mergeCell ref="AG4:AL5"/>
    <mergeCell ref="A1:C1"/>
    <mergeCell ref="G1:H1"/>
    <mergeCell ref="K1:L1"/>
    <mergeCell ref="AH1:AO1"/>
    <mergeCell ref="A2:B3"/>
    <mergeCell ref="F2:J3"/>
    <mergeCell ref="K2:L3"/>
    <mergeCell ref="M2:Q3"/>
    <mergeCell ref="V2:W3"/>
    <mergeCell ref="AA2:AE3"/>
  </mergeCells>
  <phoneticPr fontId="23"/>
  <conditionalFormatting sqref="A2:T19">
    <cfRule type="expression" dxfId="8" priority="9">
      <formula>$F$2=""</formula>
    </cfRule>
  </conditionalFormatting>
  <conditionalFormatting sqref="A21:T29 A38:T38">
    <cfRule type="expression" dxfId="7" priority="3">
      <formula>$F$21=""</formula>
    </cfRule>
  </conditionalFormatting>
  <conditionalFormatting sqref="A30:T37">
    <cfRule type="expression" dxfId="6" priority="2">
      <formula>$F$2=""</formula>
    </cfRule>
  </conditionalFormatting>
  <conditionalFormatting sqref="A41:T58">
    <cfRule type="expression" dxfId="5" priority="6">
      <formula>$F$41=""</formula>
    </cfRule>
  </conditionalFormatting>
  <conditionalFormatting sqref="A60:T77">
    <cfRule type="expression" dxfId="4" priority="4">
      <formula>$F$60=""</formula>
    </cfRule>
  </conditionalFormatting>
  <conditionalFormatting sqref="V2:AO19">
    <cfRule type="expression" dxfId="3" priority="8">
      <formula>$AA$2=""</formula>
    </cfRule>
  </conditionalFormatting>
  <conditionalFormatting sqref="V21:AO29 V38:AO38">
    <cfRule type="expression" dxfId="2" priority="7">
      <formula>$AA$21=""</formula>
    </cfRule>
  </conditionalFormatting>
  <conditionalFormatting sqref="V30:AO37">
    <cfRule type="expression" dxfId="1" priority="1">
      <formula>$F$2=""</formula>
    </cfRule>
  </conditionalFormatting>
  <conditionalFormatting sqref="V41:AO58">
    <cfRule type="expression" dxfId="0" priority="5">
      <formula>$AA$41=""</formula>
    </cfRule>
  </conditionalFormatting>
  <dataValidations count="1">
    <dataValidation allowBlank="1" showInputMessage="1" showErrorMessage="1" sqref="F2:J3 M2:Q3 K23:Q28 E69:E77 M50:M58 F62:Q67 F4:Q9 M21:Q22 AA4:AL9 G1:H1 F69:G76 AA2:AE3 AA41:AE42 A1:C1 K1:L1 F43:Q48 F41:J42 AA21:AE22 AA23:AL28 A38:D38 M41:Q42 AH2:AL3 AH21:AL22 AH41:AL42 AA11:AB18 AI11:AJ18 A19:D19 AH11:AH19 A58:D58 F30:G37 E30:E38 V19:Y19 Z30:Z38 V38:Y38 N50:O57 F50:G57 AH50:AH58 AH30:AH38 AA50:AB57 AI50:AJ57 F11:G18 N11:O18 A77:D77 M11:M19 M69:M77 V58:Y58 N69:O76 F60:J61 AA43:AL48 M60:Q61 E11:E19 Z11:Z19 F21:J28 N30:O37 E50:E58 Z50:Z58 AI30:AJ37 AA30:AB37 M30:M38" xr:uid="{9FAFAE0F-62BE-4F5C-AEB0-F6C6B7E8A824}"/>
  </dataValidations>
  <printOptions horizontalCentered="1"/>
  <pageMargins left="0.39370078740157483" right="0.39370078740157483" top="0.39370078740157483" bottom="0.39370078740157483" header="0.31496062992125984" footer="0.11811023622047245"/>
  <pageSetup paperSize="9" scale="97" fitToHeight="2" orientation="portrait" r:id="rId1"/>
  <headerFooter>
    <oddFooter>&amp;LVer2025_1.41&amp;R&amp;A</oddFooter>
  </headerFooter>
  <rowBreaks count="1" manualBreakCount="1">
    <brk id="39" max="40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xr:uid="{0AD4F97A-4A55-4FA9-9B3D-63C5676D7781}">
          <x14:formula1>
            <xm:f>貼付け!$B$17:$C$17</xm:f>
          </x14:formula1>
          <xm:sqref>A69:D76</xm:sqref>
        </x14:dataValidation>
        <x14:dataValidation type="list" allowBlank="1" showInputMessage="1" xr:uid="{A5B993CC-EA37-48F3-A9FB-6488FE6ADACB}">
          <x14:formula1>
            <xm:f>貼付け!$B$16:$C$16</xm:f>
          </x14:formula1>
          <xm:sqref>V50:Y57</xm:sqref>
        </x14:dataValidation>
        <x14:dataValidation type="list" allowBlank="1" showInputMessage="1" xr:uid="{99E28AF5-FFB1-45C7-B9FA-BF677F08892E}">
          <x14:formula1>
            <xm:f>貼付け!$B$15:$C$15</xm:f>
          </x14:formula1>
          <xm:sqref>A50:D57</xm:sqref>
        </x14:dataValidation>
        <x14:dataValidation type="list" allowBlank="1" showInputMessage="1" xr:uid="{FCB292F6-DAD6-461D-9B9E-7700516A157A}">
          <x14:formula1>
            <xm:f>貼付け!$B$12:$C$12</xm:f>
          </x14:formula1>
          <xm:sqref>V11:Y18</xm:sqref>
        </x14:dataValidation>
        <x14:dataValidation type="list" allowBlank="1" showInputMessage="1" xr:uid="{6CC3E150-85FC-4F36-B958-C5AD41F994AC}">
          <x14:formula1>
            <xm:f>貼付け!$B$11:$C$11</xm:f>
          </x14:formula1>
          <xm:sqref>A11:D18 A30:D37 V30:Y37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BFA19-DA6F-42AE-936B-C1F17E145034}">
  <dimension ref="A1:G26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3" sqref="A3:G26"/>
    </sheetView>
  </sheetViews>
  <sheetFormatPr defaultColWidth="9.109375" defaultRowHeight="16.5" customHeight="1"/>
  <cols>
    <col min="1" max="1" width="5.109375" style="34" customWidth="1"/>
    <col min="2" max="2" width="15.5546875" style="34" customWidth="1"/>
    <col min="3" max="3" width="23.44140625" style="34" customWidth="1"/>
    <col min="4" max="4" width="14.109375" style="35" customWidth="1"/>
    <col min="5" max="5" width="33.88671875" style="35" customWidth="1"/>
    <col min="6" max="6" width="32.6640625" style="35" customWidth="1"/>
    <col min="7" max="7" width="15.5546875" style="35" customWidth="1"/>
    <col min="8" max="16384" width="9.109375" style="34"/>
  </cols>
  <sheetData>
    <row r="1" spans="1:7" ht="16.5" customHeight="1">
      <c r="D1" s="32" t="s">
        <v>50</v>
      </c>
    </row>
    <row r="2" spans="1:7" ht="16.5" customHeight="1">
      <c r="A2" s="395" t="s">
        <v>296</v>
      </c>
      <c r="B2" s="395"/>
      <c r="C2" s="395"/>
      <c r="D2" s="33">
        <v>45726</v>
      </c>
    </row>
    <row r="3" spans="1:7" ht="16.5" customHeight="1" thickBot="1">
      <c r="A3" s="145" t="s">
        <v>51</v>
      </c>
      <c r="B3" s="146" t="s">
        <v>52</v>
      </c>
      <c r="C3" s="146" t="s">
        <v>53</v>
      </c>
      <c r="D3" s="147" t="s">
        <v>54</v>
      </c>
      <c r="E3" s="147" t="s">
        <v>55</v>
      </c>
      <c r="F3" s="147" t="s">
        <v>56</v>
      </c>
      <c r="G3" s="148" t="s">
        <v>57</v>
      </c>
    </row>
    <row r="4" spans="1:7" ht="16.5" customHeight="1" thickTop="1">
      <c r="A4" s="126">
        <v>1</v>
      </c>
      <c r="B4" s="149" t="s">
        <v>400</v>
      </c>
      <c r="C4" s="149" t="s">
        <v>401</v>
      </c>
      <c r="D4" s="150" t="s">
        <v>402</v>
      </c>
      <c r="E4" s="150" t="s">
        <v>403</v>
      </c>
      <c r="F4" s="150"/>
      <c r="G4" s="151" t="s">
        <v>404</v>
      </c>
    </row>
    <row r="5" spans="1:7" ht="16.5" customHeight="1">
      <c r="A5" s="152">
        <v>2</v>
      </c>
      <c r="B5" s="127" t="s">
        <v>58</v>
      </c>
      <c r="C5" s="127" t="s">
        <v>59</v>
      </c>
      <c r="D5" s="128" t="s">
        <v>46</v>
      </c>
      <c r="E5" s="128" t="s">
        <v>60</v>
      </c>
      <c r="F5" s="128" t="s">
        <v>47</v>
      </c>
      <c r="G5" s="129" t="s">
        <v>61</v>
      </c>
    </row>
    <row r="6" spans="1:7" ht="16.5" customHeight="1">
      <c r="A6" s="152">
        <v>3</v>
      </c>
      <c r="B6" s="127" t="s">
        <v>62</v>
      </c>
      <c r="C6" s="127" t="s">
        <v>63</v>
      </c>
      <c r="D6" s="128" t="s">
        <v>64</v>
      </c>
      <c r="E6" s="128" t="s">
        <v>65</v>
      </c>
      <c r="F6" s="128"/>
      <c r="G6" s="129" t="s">
        <v>303</v>
      </c>
    </row>
    <row r="7" spans="1:7" ht="16.5" customHeight="1">
      <c r="A7" s="152">
        <v>4</v>
      </c>
      <c r="B7" s="127" t="s">
        <v>66</v>
      </c>
      <c r="C7" s="127" t="s">
        <v>67</v>
      </c>
      <c r="D7" s="128" t="s">
        <v>68</v>
      </c>
      <c r="E7" s="128" t="s">
        <v>69</v>
      </c>
      <c r="F7" s="128"/>
      <c r="G7" s="129" t="s">
        <v>70</v>
      </c>
    </row>
    <row r="8" spans="1:7" ht="16.5" customHeight="1">
      <c r="A8" s="152">
        <v>5</v>
      </c>
      <c r="B8" s="127" t="s">
        <v>79</v>
      </c>
      <c r="C8" s="127" t="s">
        <v>304</v>
      </c>
      <c r="D8" s="128" t="s">
        <v>48</v>
      </c>
      <c r="E8" s="128" t="s">
        <v>80</v>
      </c>
      <c r="F8" s="128"/>
      <c r="G8" s="129" t="s">
        <v>305</v>
      </c>
    </row>
    <row r="9" spans="1:7" ht="16.5" customHeight="1">
      <c r="A9" s="152">
        <v>6</v>
      </c>
      <c r="B9" s="127" t="s">
        <v>81</v>
      </c>
      <c r="C9" s="127" t="s">
        <v>405</v>
      </c>
      <c r="D9" s="128" t="s">
        <v>82</v>
      </c>
      <c r="E9" s="128" t="s">
        <v>83</v>
      </c>
      <c r="F9" s="128"/>
      <c r="G9" s="129" t="s">
        <v>84</v>
      </c>
    </row>
    <row r="10" spans="1:7" ht="16.5" customHeight="1">
      <c r="A10" s="152">
        <v>7</v>
      </c>
      <c r="B10" s="127" t="s">
        <v>71</v>
      </c>
      <c r="C10" s="128" t="s">
        <v>406</v>
      </c>
      <c r="D10" s="128" t="s">
        <v>72</v>
      </c>
      <c r="E10" s="128" t="s">
        <v>73</v>
      </c>
      <c r="F10" s="128"/>
      <c r="G10" s="129" t="s">
        <v>74</v>
      </c>
    </row>
    <row r="11" spans="1:7" ht="16.5" customHeight="1">
      <c r="A11" s="152">
        <v>8</v>
      </c>
      <c r="B11" s="127" t="s">
        <v>407</v>
      </c>
      <c r="C11" s="127" t="s">
        <v>408</v>
      </c>
      <c r="D11" s="128" t="s">
        <v>409</v>
      </c>
      <c r="E11" s="128" t="s">
        <v>410</v>
      </c>
      <c r="F11" s="128" t="s">
        <v>411</v>
      </c>
      <c r="G11" s="129" t="s">
        <v>412</v>
      </c>
    </row>
    <row r="12" spans="1:7" ht="16.5" customHeight="1">
      <c r="A12" s="153">
        <v>9</v>
      </c>
      <c r="B12" s="135" t="s">
        <v>75</v>
      </c>
      <c r="C12" s="127" t="s">
        <v>306</v>
      </c>
      <c r="D12" s="134" t="s">
        <v>49</v>
      </c>
      <c r="E12" s="134" t="s">
        <v>45</v>
      </c>
      <c r="F12" s="134" t="s">
        <v>76</v>
      </c>
      <c r="G12" s="136" t="s">
        <v>77</v>
      </c>
    </row>
    <row r="13" spans="1:7" ht="16.5" customHeight="1">
      <c r="A13" s="396">
        <v>10</v>
      </c>
      <c r="B13" s="130" t="s">
        <v>85</v>
      </c>
      <c r="C13" s="398" t="s">
        <v>413</v>
      </c>
      <c r="D13" s="131" t="s">
        <v>86</v>
      </c>
      <c r="E13" s="131" t="s">
        <v>297</v>
      </c>
      <c r="F13" s="131"/>
      <c r="G13" s="132" t="s">
        <v>298</v>
      </c>
    </row>
    <row r="14" spans="1:7" ht="16.5" customHeight="1">
      <c r="A14" s="397"/>
      <c r="B14" s="133" t="s">
        <v>299</v>
      </c>
      <c r="C14" s="399"/>
      <c r="D14" s="134" t="s">
        <v>300</v>
      </c>
      <c r="E14" s="134" t="s">
        <v>301</v>
      </c>
      <c r="F14" s="134" t="s">
        <v>78</v>
      </c>
      <c r="G14" s="132" t="s">
        <v>302</v>
      </c>
    </row>
    <row r="15" spans="1:7" ht="16.5" customHeight="1">
      <c r="A15" s="152">
        <v>11</v>
      </c>
      <c r="B15" s="127" t="s">
        <v>322</v>
      </c>
      <c r="C15" s="127" t="s">
        <v>414</v>
      </c>
      <c r="D15" s="128" t="s">
        <v>323</v>
      </c>
      <c r="E15" s="128" t="s">
        <v>324</v>
      </c>
      <c r="F15" s="128"/>
      <c r="G15" s="129" t="s">
        <v>415</v>
      </c>
    </row>
    <row r="16" spans="1:7" ht="16.5" customHeight="1">
      <c r="A16" s="152">
        <v>12</v>
      </c>
      <c r="B16" s="127" t="s">
        <v>416</v>
      </c>
      <c r="C16" s="127" t="s">
        <v>417</v>
      </c>
      <c r="D16" s="128" t="s">
        <v>325</v>
      </c>
      <c r="E16" s="128" t="s">
        <v>326</v>
      </c>
      <c r="F16" s="128"/>
      <c r="G16" s="129" t="s">
        <v>327</v>
      </c>
    </row>
    <row r="17" spans="1:7" ht="16.5" customHeight="1">
      <c r="A17" s="152">
        <v>13</v>
      </c>
      <c r="B17" s="127" t="s">
        <v>418</v>
      </c>
      <c r="C17" s="154" t="s">
        <v>419</v>
      </c>
      <c r="D17" s="128" t="s">
        <v>420</v>
      </c>
      <c r="E17" s="128" t="s">
        <v>421</v>
      </c>
      <c r="F17" s="155"/>
      <c r="G17" s="156" t="s">
        <v>328</v>
      </c>
    </row>
    <row r="18" spans="1:7" ht="16.5" customHeight="1">
      <c r="A18" s="152">
        <v>14</v>
      </c>
      <c r="B18" s="127" t="s">
        <v>422</v>
      </c>
      <c r="C18" s="127" t="s">
        <v>423</v>
      </c>
      <c r="D18" s="131" t="s">
        <v>318</v>
      </c>
      <c r="E18" s="128" t="s">
        <v>319</v>
      </c>
      <c r="F18" s="128" t="s">
        <v>319</v>
      </c>
      <c r="G18" s="129" t="s">
        <v>424</v>
      </c>
    </row>
    <row r="19" spans="1:7" ht="16.5" customHeight="1">
      <c r="A19" s="152">
        <v>15</v>
      </c>
      <c r="B19" s="127" t="s">
        <v>425</v>
      </c>
      <c r="C19" s="127" t="s">
        <v>426</v>
      </c>
      <c r="D19" s="128" t="s">
        <v>320</v>
      </c>
      <c r="E19" s="128" t="s">
        <v>321</v>
      </c>
      <c r="F19" s="128"/>
      <c r="G19" s="129" t="s">
        <v>427</v>
      </c>
    </row>
    <row r="20" spans="1:7" ht="16.5" customHeight="1">
      <c r="A20" s="152">
        <v>16</v>
      </c>
      <c r="B20" s="127" t="s">
        <v>307</v>
      </c>
      <c r="C20" s="127" t="s">
        <v>308</v>
      </c>
      <c r="D20" s="128"/>
      <c r="E20" s="131" t="s">
        <v>309</v>
      </c>
      <c r="F20" s="128"/>
      <c r="G20" s="129" t="s">
        <v>310</v>
      </c>
    </row>
    <row r="21" spans="1:7" ht="16.5" customHeight="1">
      <c r="A21" s="152">
        <v>17</v>
      </c>
      <c r="B21" s="130" t="s">
        <v>428</v>
      </c>
      <c r="C21" s="130" t="s">
        <v>429</v>
      </c>
      <c r="D21" s="131" t="s">
        <v>430</v>
      </c>
      <c r="E21" s="131" t="s">
        <v>431</v>
      </c>
      <c r="F21" s="131" t="s">
        <v>432</v>
      </c>
      <c r="G21" s="132" t="s">
        <v>433</v>
      </c>
    </row>
    <row r="22" spans="1:7" ht="16.5" customHeight="1">
      <c r="A22" s="152">
        <v>18</v>
      </c>
      <c r="B22" s="127" t="s">
        <v>434</v>
      </c>
      <c r="C22" s="127" t="s">
        <v>435</v>
      </c>
      <c r="D22" s="128"/>
      <c r="E22" s="128" t="s">
        <v>314</v>
      </c>
      <c r="F22" s="128"/>
      <c r="G22" s="129" t="s">
        <v>436</v>
      </c>
    </row>
    <row r="23" spans="1:7" ht="16.5" customHeight="1">
      <c r="A23" s="152">
        <v>19</v>
      </c>
      <c r="B23" s="127" t="s">
        <v>437</v>
      </c>
      <c r="C23" s="127" t="s">
        <v>438</v>
      </c>
      <c r="D23" s="131" t="s">
        <v>315</v>
      </c>
      <c r="E23" s="128" t="s">
        <v>316</v>
      </c>
      <c r="F23" s="131" t="s">
        <v>317</v>
      </c>
      <c r="G23" s="129" t="s">
        <v>439</v>
      </c>
    </row>
    <row r="24" spans="1:7" ht="16.5" customHeight="1">
      <c r="A24" s="152">
        <v>20</v>
      </c>
      <c r="B24" s="154" t="s">
        <v>440</v>
      </c>
      <c r="C24" s="154" t="s">
        <v>441</v>
      </c>
      <c r="D24" s="128" t="s">
        <v>311</v>
      </c>
      <c r="E24" s="128" t="s">
        <v>312</v>
      </c>
      <c r="F24" s="128" t="s">
        <v>313</v>
      </c>
      <c r="G24" s="129" t="s">
        <v>442</v>
      </c>
    </row>
    <row r="25" spans="1:7" ht="16.5" customHeight="1">
      <c r="A25" s="152">
        <v>21</v>
      </c>
      <c r="B25" s="127" t="s">
        <v>87</v>
      </c>
      <c r="C25" s="127" t="s">
        <v>88</v>
      </c>
      <c r="D25" s="128" t="s">
        <v>89</v>
      </c>
      <c r="E25" s="128" t="s">
        <v>443</v>
      </c>
      <c r="F25" s="128" t="s">
        <v>444</v>
      </c>
      <c r="G25" s="129" t="s">
        <v>70</v>
      </c>
    </row>
    <row r="26" spans="1:7" ht="16.5" customHeight="1">
      <c r="A26" s="137"/>
      <c r="B26" s="138"/>
      <c r="C26" s="138"/>
      <c r="D26" s="139"/>
      <c r="E26" s="157"/>
      <c r="F26" s="138"/>
      <c r="G26" s="140"/>
    </row>
  </sheetData>
  <mergeCells count="3">
    <mergeCell ref="A2:C2"/>
    <mergeCell ref="A13:A14"/>
    <mergeCell ref="C13:C14"/>
  </mergeCells>
  <phoneticPr fontId="23"/>
  <dataValidations count="2">
    <dataValidation imeMode="hiragana" allowBlank="1" showInputMessage="1" showErrorMessage="1" sqref="B17:B19 B21 B14" xr:uid="{2A7F89ED-0FFD-419B-8C4A-B9226863D65A}"/>
    <dataValidation imeMode="halfAlpha" allowBlank="1" showInputMessage="1" showErrorMessage="1" sqref="D27:G1048576 D1:G2 D24:F24 E15:F17 D19:E19 G15:G26 F19:F22 E20:E21 D20:D22 G3:G9 G11:G13 D3:F14 D16:D17 D25:D26 E26:F26" xr:uid="{A202969E-B57B-42A8-BE9E-34BBB1FE2B04}"/>
  </dataValidations>
  <hyperlinks>
    <hyperlink ref="F11" r:id="rId1" xr:uid="{36BB19DD-7C98-41FB-933A-D98A5F565BFC}"/>
    <hyperlink ref="E4" r:id="rId2" xr:uid="{46D228DB-EF2E-4CC7-8DB2-7983FDE0F262}"/>
    <hyperlink ref="E23" r:id="rId3" display="mailto:s.uramoto@jcom.home.ne.jp" xr:uid="{27AE669E-BCE5-4AFF-8F09-8262AE87D6D6}"/>
    <hyperlink ref="F23" r:id="rId4" display="mailto:satoru.uramoto@gmail.com" xr:uid="{E7CF8923-CBDF-468D-AB73-F64A88C5740B}"/>
    <hyperlink ref="E25" r:id="rId5" display="mailto:ka36-tinoue1014@fol.hi-ho.ne.jp" xr:uid="{DEA4F021-93B7-426F-9AC5-C22AA32B6C10}"/>
    <hyperlink ref="F25" r:id="rId6" display="mailto:ka36inoue1014@gmail.com" xr:uid="{F82F9CC9-17B5-43F9-8475-3780E8A61B8C}"/>
  </hyperlinks>
  <pageMargins left="0.35433070866141736" right="0.15748031496062992" top="0.98425196850393704" bottom="0.39370078740157483" header="0.51181102362204722" footer="0.51181102362204722"/>
  <pageSetup paperSize="9" orientation="portrait" horizontalDpi="4294967293" r:id="rId7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6ADD1-25F2-4962-A02C-302D556D42B6}">
  <sheetPr>
    <tabColor rgb="FFFFFF00"/>
  </sheetPr>
  <dimension ref="A1:M60"/>
  <sheetViews>
    <sheetView view="pageBreakPreview" zoomScaleNormal="100" zoomScaleSheetLayoutView="100" workbookViewId="0">
      <selection activeCell="V17" sqref="V17"/>
    </sheetView>
  </sheetViews>
  <sheetFormatPr defaultColWidth="9.109375" defaultRowHeight="13.2"/>
  <cols>
    <col min="1" max="1" width="2.109375" style="400" customWidth="1"/>
    <col min="2" max="2" width="10.109375" style="400" customWidth="1"/>
    <col min="3" max="10" width="9.109375" style="400"/>
    <col min="11" max="11" width="8.6640625" style="400" customWidth="1"/>
    <col min="12" max="13" width="10.6640625" style="400" customWidth="1"/>
    <col min="14" max="15" width="9.109375" style="400" customWidth="1"/>
    <col min="16" max="16384" width="9.109375" style="400"/>
  </cols>
  <sheetData>
    <row r="1" spans="1:13" ht="16.5" customHeight="1">
      <c r="J1" s="401" t="s">
        <v>330</v>
      </c>
      <c r="K1" s="402">
        <v>45712</v>
      </c>
      <c r="L1" s="402"/>
      <c r="M1" s="402"/>
    </row>
    <row r="2" spans="1:13" ht="16.5" customHeight="1">
      <c r="F2" s="403"/>
      <c r="J2" s="404" t="s">
        <v>331</v>
      </c>
      <c r="K2" s="405"/>
      <c r="L2" s="405"/>
      <c r="M2" s="405"/>
    </row>
    <row r="3" spans="1:13" ht="12.75" customHeight="1">
      <c r="K3" s="406"/>
      <c r="L3" s="406"/>
      <c r="M3" s="406"/>
    </row>
    <row r="4" spans="1:13" ht="23.55" customHeight="1">
      <c r="B4" s="407" t="s">
        <v>332</v>
      </c>
      <c r="C4" s="407"/>
      <c r="D4" s="407"/>
      <c r="E4" s="407"/>
      <c r="F4" s="407"/>
      <c r="G4" s="407"/>
      <c r="H4" s="407"/>
      <c r="I4" s="407"/>
      <c r="J4" s="407"/>
      <c r="K4" s="408"/>
      <c r="L4" s="408"/>
      <c r="M4" s="408"/>
    </row>
    <row r="5" spans="1:13" ht="15" customHeight="1">
      <c r="B5" s="409"/>
      <c r="K5" s="410" t="s">
        <v>333</v>
      </c>
      <c r="L5" s="411"/>
      <c r="M5" s="411"/>
    </row>
    <row r="6" spans="1:13" ht="16.5" customHeight="1">
      <c r="B6" s="412" t="s">
        <v>334</v>
      </c>
      <c r="L6" s="413" t="s">
        <v>335</v>
      </c>
      <c r="M6" s="413" t="s">
        <v>107</v>
      </c>
    </row>
    <row r="7" spans="1:13" ht="16.5" customHeight="1">
      <c r="B7" s="412" t="s">
        <v>336</v>
      </c>
      <c r="L7" s="413"/>
      <c r="M7" s="413"/>
    </row>
    <row r="8" spans="1:13" ht="16.5" customHeight="1">
      <c r="B8" s="414" t="s">
        <v>337</v>
      </c>
      <c r="C8" s="415"/>
      <c r="L8" s="416"/>
      <c r="M8" s="417"/>
    </row>
    <row r="9" spans="1:13" ht="7.5" customHeight="1">
      <c r="B9" s="409" t="s">
        <v>338</v>
      </c>
    </row>
    <row r="10" spans="1:13" ht="16.5" customHeight="1">
      <c r="B10" s="409" t="s">
        <v>339</v>
      </c>
      <c r="L10" s="416"/>
      <c r="M10" s="417"/>
    </row>
    <row r="11" spans="1:13" s="62" customFormat="1" ht="14.25" customHeight="1"/>
    <row r="12" spans="1:13" ht="16.5" customHeight="1">
      <c r="B12" s="409" t="s">
        <v>340</v>
      </c>
    </row>
    <row r="13" spans="1:13" ht="7.5" customHeight="1">
      <c r="B13" s="409"/>
    </row>
    <row r="14" spans="1:13" ht="17.25" customHeight="1">
      <c r="B14" s="414" t="s">
        <v>341</v>
      </c>
      <c r="L14" s="416"/>
      <c r="M14" s="418"/>
    </row>
    <row r="15" spans="1:13" ht="16.5" customHeight="1">
      <c r="A15" s="419"/>
      <c r="B15" s="414" t="s">
        <v>342</v>
      </c>
    </row>
    <row r="16" spans="1:13" ht="16.5" customHeight="1">
      <c r="A16" s="419"/>
      <c r="B16" s="420" t="s">
        <v>343</v>
      </c>
    </row>
    <row r="17" spans="1:6" ht="16.5" customHeight="1">
      <c r="A17" s="419"/>
      <c r="B17" s="420" t="s">
        <v>344</v>
      </c>
    </row>
    <row r="18" spans="1:6" ht="16.5" customHeight="1">
      <c r="A18" s="419"/>
      <c r="B18" s="420" t="s">
        <v>345</v>
      </c>
    </row>
    <row r="19" spans="1:6" ht="16.5" customHeight="1">
      <c r="A19" s="419"/>
      <c r="B19" s="420" t="s">
        <v>346</v>
      </c>
    </row>
    <row r="20" spans="1:6" ht="16.5" customHeight="1">
      <c r="A20" s="419"/>
      <c r="B20" s="421" t="s">
        <v>347</v>
      </c>
    </row>
    <row r="21" spans="1:6" ht="16.5" customHeight="1">
      <c r="A21" s="419"/>
      <c r="B21" s="421" t="s">
        <v>348</v>
      </c>
    </row>
    <row r="22" spans="1:6" ht="17.25" customHeight="1">
      <c r="B22" s="422" t="s">
        <v>349</v>
      </c>
      <c r="C22" s="414"/>
    </row>
    <row r="23" spans="1:6" ht="17.25" customHeight="1">
      <c r="B23" s="419"/>
      <c r="C23" s="421" t="s">
        <v>350</v>
      </c>
      <c r="F23" s="415" t="s">
        <v>351</v>
      </c>
    </row>
    <row r="24" spans="1:6" ht="17.25" customHeight="1">
      <c r="B24" s="423" t="s">
        <v>352</v>
      </c>
    </row>
    <row r="25" spans="1:6" ht="17.25" customHeight="1">
      <c r="B25" s="423" t="s">
        <v>353</v>
      </c>
    </row>
    <row r="26" spans="1:6" ht="17.25" customHeight="1">
      <c r="B26" s="424" t="s">
        <v>354</v>
      </c>
    </row>
    <row r="27" spans="1:6" ht="17.25" customHeight="1">
      <c r="B27" s="424" t="s">
        <v>355</v>
      </c>
    </row>
    <row r="28" spans="1:6" ht="17.25" customHeight="1">
      <c r="B28" s="424" t="s">
        <v>356</v>
      </c>
    </row>
    <row r="29" spans="1:6" ht="17.25" customHeight="1">
      <c r="B29" s="424" t="s">
        <v>357</v>
      </c>
    </row>
    <row r="30" spans="1:6" ht="17.25" customHeight="1">
      <c r="B30" s="424" t="s">
        <v>358</v>
      </c>
    </row>
    <row r="31" spans="1:6" ht="16.5" customHeight="1">
      <c r="B31" s="424" t="s">
        <v>359</v>
      </c>
    </row>
    <row r="32" spans="1:6" ht="16.5" customHeight="1">
      <c r="B32" s="424" t="s">
        <v>360</v>
      </c>
    </row>
    <row r="33" spans="2:13" ht="16.5" customHeight="1">
      <c r="B33" s="424" t="s">
        <v>361</v>
      </c>
    </row>
    <row r="34" spans="2:13" ht="17.25" customHeight="1">
      <c r="B34" s="424" t="s">
        <v>362</v>
      </c>
    </row>
    <row r="35" spans="2:13" ht="7.5" customHeight="1">
      <c r="B35" s="420"/>
    </row>
    <row r="36" spans="2:13" ht="16.5" customHeight="1">
      <c r="B36" s="420" t="s">
        <v>363</v>
      </c>
      <c r="L36" s="416"/>
      <c r="M36" s="418"/>
    </row>
    <row r="37" spans="2:13" ht="16.5" customHeight="1">
      <c r="B37" s="420" t="s">
        <v>364</v>
      </c>
    </row>
    <row r="38" spans="2:13" ht="16.5" customHeight="1">
      <c r="B38" s="423" t="s">
        <v>365</v>
      </c>
      <c r="C38" s="423"/>
      <c r="D38" s="423"/>
      <c r="E38" s="423"/>
      <c r="F38" s="423"/>
      <c r="G38" s="423"/>
      <c r="H38" s="423"/>
      <c r="I38" s="423"/>
      <c r="J38" s="423"/>
    </row>
    <row r="39" spans="2:13" ht="16.5" customHeight="1">
      <c r="B39" s="425" t="s">
        <v>366</v>
      </c>
    </row>
    <row r="40" spans="2:13" ht="16.5" customHeight="1">
      <c r="B40" s="425" t="s">
        <v>367</v>
      </c>
    </row>
    <row r="41" spans="2:13" ht="16.5" customHeight="1">
      <c r="B41" s="425" t="s">
        <v>368</v>
      </c>
    </row>
    <row r="42" spans="2:13" ht="17.25" customHeight="1">
      <c r="B42" s="409" t="s">
        <v>369</v>
      </c>
      <c r="L42" s="416"/>
      <c r="M42" s="417"/>
    </row>
    <row r="43" spans="2:13" ht="16.5" customHeight="1">
      <c r="B43" s="424" t="s">
        <v>370</v>
      </c>
    </row>
    <row r="44" spans="2:13" ht="16.5" customHeight="1">
      <c r="B44" s="424" t="s">
        <v>371</v>
      </c>
    </row>
    <row r="45" spans="2:13" ht="9" customHeight="1">
      <c r="B45" s="420"/>
    </row>
    <row r="46" spans="2:13" ht="17.25" customHeight="1">
      <c r="B46" s="420" t="s">
        <v>372</v>
      </c>
      <c r="L46" s="416"/>
      <c r="M46" s="417"/>
    </row>
    <row r="47" spans="2:13" ht="16.5" customHeight="1">
      <c r="B47" s="424" t="s">
        <v>373</v>
      </c>
    </row>
    <row r="48" spans="2:13" ht="16.5" customHeight="1">
      <c r="B48" s="420" t="s">
        <v>374</v>
      </c>
    </row>
    <row r="49" spans="1:13" ht="16.5" customHeight="1">
      <c r="B49" s="420" t="s">
        <v>375</v>
      </c>
    </row>
    <row r="50" spans="1:13" ht="16.5" customHeight="1">
      <c r="A50" s="419"/>
      <c r="B50" s="421" t="s">
        <v>376</v>
      </c>
    </row>
    <row r="51" spans="1:13" ht="16.5" customHeight="1">
      <c r="A51" s="419"/>
      <c r="B51" s="421" t="s">
        <v>377</v>
      </c>
    </row>
    <row r="52" spans="1:13" ht="16.5" customHeight="1">
      <c r="B52" s="420" t="s">
        <v>378</v>
      </c>
    </row>
    <row r="53" spans="1:13" ht="16.5" customHeight="1">
      <c r="B53" s="420" t="s">
        <v>379</v>
      </c>
    </row>
    <row r="54" spans="1:13" ht="8.25" customHeight="1"/>
    <row r="55" spans="1:13" ht="18" customHeight="1">
      <c r="B55" s="141" t="s">
        <v>380</v>
      </c>
      <c r="C55" s="426"/>
      <c r="D55" s="426"/>
      <c r="E55" s="426"/>
      <c r="F55" s="426"/>
      <c r="G55" s="426"/>
      <c r="H55" s="426"/>
      <c r="I55" s="426"/>
      <c r="J55" s="426"/>
      <c r="K55" s="426"/>
      <c r="L55" s="426"/>
      <c r="M55" s="427"/>
    </row>
    <row r="56" spans="1:13" ht="18" customHeight="1">
      <c r="B56" s="142"/>
      <c r="C56" s="428"/>
      <c r="D56" s="428"/>
      <c r="E56" s="428"/>
      <c r="F56" s="428"/>
      <c r="G56" s="428"/>
      <c r="H56" s="428"/>
      <c r="I56" s="428"/>
      <c r="J56" s="428"/>
      <c r="K56" s="428"/>
      <c r="L56" s="428"/>
      <c r="M56" s="429"/>
    </row>
    <row r="57" spans="1:13" ht="18" customHeight="1">
      <c r="B57" s="143"/>
      <c r="C57" s="428"/>
      <c r="D57" s="428"/>
      <c r="E57" s="428"/>
      <c r="F57" s="428"/>
      <c r="G57" s="428"/>
      <c r="H57" s="428"/>
      <c r="I57" s="428"/>
      <c r="J57" s="428"/>
      <c r="K57" s="428"/>
      <c r="L57" s="428"/>
      <c r="M57" s="429"/>
    </row>
    <row r="58" spans="1:13" ht="18" customHeight="1">
      <c r="B58" s="143"/>
      <c r="C58" s="428"/>
      <c r="D58" s="428"/>
      <c r="E58" s="428"/>
      <c r="F58" s="428"/>
      <c r="G58" s="428"/>
      <c r="H58" s="428"/>
      <c r="I58" s="428"/>
      <c r="J58" s="428"/>
      <c r="K58" s="428"/>
      <c r="L58" s="428"/>
      <c r="M58" s="429"/>
    </row>
    <row r="59" spans="1:13" ht="18" customHeight="1">
      <c r="B59" s="430"/>
      <c r="C59" s="431"/>
      <c r="D59" s="431"/>
      <c r="E59" s="431"/>
      <c r="F59" s="431"/>
      <c r="G59" s="431"/>
      <c r="H59" s="431"/>
      <c r="I59" s="432"/>
      <c r="J59" s="431"/>
      <c r="K59" s="431"/>
      <c r="L59" s="431"/>
      <c r="M59" s="433"/>
    </row>
    <row r="60" spans="1:13">
      <c r="I60" s="423"/>
    </row>
  </sheetData>
  <mergeCells count="5">
    <mergeCell ref="K1:M1"/>
    <mergeCell ref="K2:M2"/>
    <mergeCell ref="K3:M3"/>
    <mergeCell ref="B4:J4"/>
    <mergeCell ref="K4:M4"/>
  </mergeCells>
  <phoneticPr fontId="23"/>
  <dataValidations count="1">
    <dataValidation imeMode="fullAlpha" allowBlank="1" showInputMessage="1" showErrorMessage="1" sqref="K1" xr:uid="{D35ABFE6-A919-45C9-966E-65EACDE30836}"/>
  </dataValidations>
  <printOptions horizontalCentered="1"/>
  <pageMargins left="0.31496062992125984" right="0.11811023622047245" top="0.35433070866141736" bottom="0.15748031496062992" header="0.31496062992125984" footer="0.31496062992125984"/>
  <pageSetup paperSize="9" scale="90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FA849-C437-4D46-801B-946655236CE7}">
  <sheetPr>
    <tabColor rgb="FFFFFF00"/>
  </sheetPr>
  <dimension ref="B1:K15"/>
  <sheetViews>
    <sheetView view="pageBreakPreview" zoomScaleNormal="100" zoomScaleSheetLayoutView="100" workbookViewId="0">
      <pane xSplit="1" ySplit="3" topLeftCell="B4" activePane="bottomRight" state="frozen"/>
      <selection activeCell="V17" sqref="V17"/>
      <selection pane="topRight" activeCell="V17" sqref="V17"/>
      <selection pane="bottomLeft" activeCell="V17" sqref="V17"/>
      <selection pane="bottomRight" activeCell="V17" sqref="V17"/>
    </sheetView>
  </sheetViews>
  <sheetFormatPr defaultColWidth="9.109375" defaultRowHeight="13.2"/>
  <cols>
    <col min="1" max="1" width="2.109375" style="400" customWidth="1"/>
    <col min="2" max="16384" width="9.109375" style="400"/>
  </cols>
  <sheetData>
    <row r="1" spans="2:11" ht="16.2">
      <c r="B1" s="434"/>
      <c r="C1" s="434"/>
      <c r="D1" s="434"/>
      <c r="E1" s="434"/>
      <c r="F1" s="434"/>
      <c r="G1" s="434"/>
      <c r="H1" s="434"/>
      <c r="I1" s="434"/>
      <c r="J1" s="434"/>
      <c r="K1" s="435"/>
    </row>
    <row r="2" spans="2:11" s="423" customFormat="1" ht="18.75" customHeight="1">
      <c r="B2" s="420"/>
      <c r="C2" s="436" t="s">
        <v>446</v>
      </c>
    </row>
    <row r="3" spans="2:11" ht="9.75" customHeight="1">
      <c r="B3" s="409"/>
    </row>
    <row r="4" spans="2:11" ht="10.5" customHeight="1"/>
    <row r="5" spans="2:11" ht="17.25" customHeight="1">
      <c r="B5" s="437" t="s">
        <v>447</v>
      </c>
    </row>
    <row r="6" spans="2:11" ht="17.25" customHeight="1">
      <c r="B6" s="438" t="s">
        <v>448</v>
      </c>
    </row>
    <row r="7" spans="2:11" ht="17.25" customHeight="1">
      <c r="B7" s="439" t="s">
        <v>449</v>
      </c>
    </row>
    <row r="8" spans="2:11" ht="17.25" customHeight="1">
      <c r="B8" s="440" t="s">
        <v>450</v>
      </c>
    </row>
    <row r="9" spans="2:11" ht="17.25" customHeight="1">
      <c r="B9" s="439" t="s">
        <v>451</v>
      </c>
    </row>
    <row r="10" spans="2:11" ht="17.25" customHeight="1">
      <c r="B10" s="439" t="s">
        <v>452</v>
      </c>
    </row>
    <row r="11" spans="2:11" ht="17.25" customHeight="1">
      <c r="B11" s="439" t="s">
        <v>453</v>
      </c>
    </row>
    <row r="12" spans="2:11" ht="17.25" customHeight="1">
      <c r="B12" s="439" t="s">
        <v>454</v>
      </c>
    </row>
    <row r="13" spans="2:11" ht="9.75" customHeight="1"/>
    <row r="14" spans="2:11" ht="17.25" customHeight="1">
      <c r="I14" s="441" t="s">
        <v>455</v>
      </c>
      <c r="J14" s="442"/>
      <c r="K14" s="442"/>
    </row>
    <row r="15" spans="2:11" ht="17.25" customHeight="1">
      <c r="I15" s="441" t="s">
        <v>456</v>
      </c>
      <c r="J15" s="442" t="s">
        <v>457</v>
      </c>
      <c r="K15" s="442"/>
    </row>
  </sheetData>
  <mergeCells count="1">
    <mergeCell ref="B1:J1"/>
  </mergeCells>
  <phoneticPr fontId="23"/>
  <printOptions horizontalCentered="1"/>
  <pageMargins left="0.31496062992125984" right="0.11811023622047245" top="0.35433070866141736" bottom="0.15748031496062992" header="0.31496062992125984" footer="0.31496062992125984"/>
  <pageSetup paperSize="9" orientation="portrait" horizont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2F0B-25FC-4D61-B94E-3F96F3A9F432}">
  <sheetPr>
    <tabColor rgb="FFFF0000"/>
  </sheetPr>
  <dimension ref="A1:IV32"/>
  <sheetViews>
    <sheetView view="pageBreakPreview" zoomScaleNormal="100" zoomScaleSheetLayoutView="100" workbookViewId="0">
      <pane xSplit="1" ySplit="1" topLeftCell="B2" activePane="bottomRight" state="frozen"/>
      <selection activeCell="V17" sqref="V17"/>
      <selection pane="topRight" activeCell="V17" sqref="V17"/>
      <selection pane="bottomLeft" activeCell="V17" sqref="V17"/>
      <selection pane="bottomRight" activeCell="V17" sqref="V17"/>
    </sheetView>
  </sheetViews>
  <sheetFormatPr defaultColWidth="9.109375" defaultRowHeight="12"/>
  <cols>
    <col min="1" max="1" width="4" style="443" customWidth="1"/>
    <col min="2" max="16384" width="9.109375" style="445"/>
  </cols>
  <sheetData>
    <row r="1" spans="1:2" ht="22.5" customHeight="1">
      <c r="B1" s="444" t="s">
        <v>458</v>
      </c>
    </row>
    <row r="3" spans="1:2" s="448" customFormat="1" ht="18" customHeight="1">
      <c r="A3" s="446" t="s">
        <v>459</v>
      </c>
      <c r="B3" s="447" t="s">
        <v>460</v>
      </c>
    </row>
    <row r="4" spans="1:2" s="448" customFormat="1" ht="18" customHeight="1">
      <c r="A4" s="446" t="s">
        <v>459</v>
      </c>
      <c r="B4" s="449" t="s">
        <v>461</v>
      </c>
    </row>
    <row r="5" spans="1:2" s="448" customFormat="1" ht="18" customHeight="1">
      <c r="A5" s="446" t="s">
        <v>462</v>
      </c>
      <c r="B5" s="448" t="s">
        <v>463</v>
      </c>
    </row>
    <row r="6" spans="1:2" s="448" customFormat="1" ht="18" customHeight="1">
      <c r="A6" s="446" t="s">
        <v>462</v>
      </c>
      <c r="B6" s="449" t="s">
        <v>464</v>
      </c>
    </row>
    <row r="7" spans="1:2" s="448" customFormat="1" ht="18" customHeight="1">
      <c r="A7" s="446" t="s">
        <v>462</v>
      </c>
      <c r="B7" s="450" t="s">
        <v>465</v>
      </c>
    </row>
    <row r="8" spans="1:2" s="448" customFormat="1" ht="18" customHeight="1">
      <c r="A8" s="446" t="s">
        <v>466</v>
      </c>
      <c r="B8" s="448" t="s">
        <v>467</v>
      </c>
    </row>
    <row r="9" spans="1:2" s="448" customFormat="1" ht="18" customHeight="1">
      <c r="A9" s="446" t="s">
        <v>462</v>
      </c>
      <c r="B9" s="450" t="s">
        <v>468</v>
      </c>
    </row>
    <row r="10" spans="1:2" s="448" customFormat="1" ht="18" customHeight="1">
      <c r="A10" s="446" t="s">
        <v>462</v>
      </c>
      <c r="B10" s="450" t="s">
        <v>469</v>
      </c>
    </row>
    <row r="11" spans="1:2" s="448" customFormat="1" ht="18" customHeight="1">
      <c r="A11" s="446" t="s">
        <v>466</v>
      </c>
      <c r="B11" s="450" t="s">
        <v>470</v>
      </c>
    </row>
    <row r="12" spans="1:2" s="448" customFormat="1" ht="18" customHeight="1">
      <c r="A12" s="446" t="s">
        <v>466</v>
      </c>
      <c r="B12" s="448" t="s">
        <v>471</v>
      </c>
    </row>
    <row r="13" spans="1:2" s="448" customFormat="1" ht="18" customHeight="1">
      <c r="A13" s="446" t="s">
        <v>466</v>
      </c>
      <c r="B13" s="448" t="s">
        <v>472</v>
      </c>
    </row>
    <row r="14" spans="1:2" s="448" customFormat="1" ht="18" customHeight="1">
      <c r="A14" s="446" t="s">
        <v>466</v>
      </c>
      <c r="B14" s="448" t="s">
        <v>473</v>
      </c>
    </row>
    <row r="15" spans="1:2" s="448" customFormat="1" ht="18" customHeight="1">
      <c r="A15" s="446" t="s">
        <v>466</v>
      </c>
      <c r="B15" s="448" t="s">
        <v>474</v>
      </c>
    </row>
    <row r="16" spans="1:2" s="448" customFormat="1" ht="18" customHeight="1">
      <c r="A16" s="446" t="s">
        <v>466</v>
      </c>
      <c r="B16" s="448" t="s">
        <v>475</v>
      </c>
    </row>
    <row r="17" spans="1:256" s="448" customFormat="1" ht="18" customHeight="1">
      <c r="A17" s="446" t="s">
        <v>466</v>
      </c>
      <c r="B17" s="448" t="s">
        <v>476</v>
      </c>
    </row>
    <row r="18" spans="1:256" s="448" customFormat="1" ht="18" customHeight="1">
      <c r="A18" s="446" t="s">
        <v>466</v>
      </c>
      <c r="B18" s="448" t="s">
        <v>477</v>
      </c>
    </row>
    <row r="19" spans="1:256" s="448" customFormat="1" ht="18" customHeight="1">
      <c r="A19" s="446" t="s">
        <v>459</v>
      </c>
      <c r="B19" s="449" t="s">
        <v>478</v>
      </c>
    </row>
    <row r="20" spans="1:256" s="448" customFormat="1" ht="18" customHeight="1">
      <c r="A20" s="446"/>
      <c r="B20" s="448" t="s">
        <v>479</v>
      </c>
    </row>
    <row r="21" spans="1:256" s="448" customFormat="1" ht="18" customHeight="1">
      <c r="A21" s="446" t="s">
        <v>466</v>
      </c>
      <c r="B21" s="447" t="s">
        <v>480</v>
      </c>
    </row>
    <row r="22" spans="1:256" s="455" customFormat="1" ht="18" customHeight="1">
      <c r="A22" s="451"/>
      <c r="B22" s="452" t="s">
        <v>481</v>
      </c>
      <c r="C22" s="453"/>
      <c r="D22" s="453"/>
      <c r="E22" s="453"/>
      <c r="F22" s="453"/>
      <c r="G22" s="453"/>
      <c r="H22" s="453"/>
      <c r="I22" s="453"/>
      <c r="J22" s="453"/>
      <c r="K22" s="453"/>
      <c r="L22" s="453"/>
      <c r="M22" s="453"/>
      <c r="N22" s="453"/>
      <c r="O22" s="453"/>
      <c r="P22" s="453"/>
      <c r="Q22" s="453"/>
      <c r="R22" s="453"/>
      <c r="S22" s="453"/>
      <c r="T22" s="453"/>
      <c r="U22" s="453"/>
      <c r="V22" s="453"/>
      <c r="W22" s="453"/>
      <c r="X22" s="453"/>
      <c r="Y22" s="453"/>
      <c r="Z22" s="453"/>
      <c r="AA22" s="454"/>
      <c r="AB22" s="454"/>
      <c r="AC22" s="454"/>
      <c r="AD22" s="454"/>
      <c r="AE22" s="454"/>
      <c r="AF22" s="454"/>
      <c r="AG22" s="454"/>
      <c r="AH22" s="454"/>
      <c r="AI22" s="454"/>
      <c r="AJ22" s="454"/>
      <c r="AK22" s="454"/>
      <c r="AL22" s="454"/>
      <c r="AM22" s="454"/>
      <c r="AN22" s="454"/>
      <c r="AO22" s="454"/>
      <c r="AP22" s="454"/>
      <c r="AQ22" s="454"/>
      <c r="AR22" s="454"/>
      <c r="AS22" s="454"/>
      <c r="AT22" s="454"/>
      <c r="AU22" s="454"/>
      <c r="AV22" s="454"/>
      <c r="AW22" s="454"/>
      <c r="AX22" s="454"/>
      <c r="AY22" s="454"/>
      <c r="AZ22" s="454"/>
      <c r="BA22" s="454"/>
      <c r="BB22" s="454"/>
      <c r="BC22" s="454"/>
      <c r="BD22" s="454"/>
      <c r="BE22" s="454"/>
      <c r="BF22" s="454"/>
      <c r="BG22" s="454"/>
      <c r="BH22" s="454"/>
      <c r="BI22" s="454"/>
      <c r="BJ22" s="454"/>
      <c r="BK22" s="454"/>
      <c r="BL22" s="454"/>
      <c r="BM22" s="454"/>
      <c r="BN22" s="454"/>
      <c r="BO22" s="454"/>
      <c r="BP22" s="454"/>
      <c r="BQ22" s="454"/>
      <c r="BR22" s="454"/>
      <c r="BS22" s="454"/>
      <c r="BT22" s="454"/>
      <c r="BU22" s="454"/>
      <c r="BV22" s="454"/>
      <c r="BW22" s="454"/>
      <c r="BX22" s="454"/>
      <c r="BY22" s="454"/>
      <c r="BZ22" s="454"/>
      <c r="CA22" s="454"/>
      <c r="CB22" s="454"/>
      <c r="CC22" s="454"/>
      <c r="CD22" s="454"/>
      <c r="CE22" s="454"/>
      <c r="CF22" s="454"/>
      <c r="CG22" s="454"/>
      <c r="CH22" s="454"/>
      <c r="CI22" s="454"/>
      <c r="CJ22" s="454"/>
      <c r="CK22" s="454"/>
      <c r="CL22" s="454"/>
      <c r="CM22" s="454"/>
      <c r="CN22" s="454"/>
      <c r="CO22" s="454"/>
      <c r="CP22" s="454"/>
      <c r="CQ22" s="454"/>
      <c r="CR22" s="454"/>
      <c r="CS22" s="454"/>
      <c r="CT22" s="454"/>
      <c r="CU22" s="454"/>
      <c r="CV22" s="454"/>
      <c r="CW22" s="454"/>
      <c r="CX22" s="454"/>
      <c r="CY22" s="454"/>
      <c r="CZ22" s="454"/>
      <c r="DA22" s="454"/>
      <c r="DB22" s="454"/>
      <c r="DC22" s="454"/>
      <c r="DD22" s="454"/>
      <c r="DE22" s="454"/>
      <c r="DF22" s="454"/>
      <c r="DG22" s="454"/>
      <c r="DH22" s="454"/>
      <c r="DI22" s="454"/>
      <c r="DJ22" s="454"/>
      <c r="DK22" s="454"/>
      <c r="DL22" s="454"/>
      <c r="DM22" s="454"/>
      <c r="DN22" s="454"/>
      <c r="DO22" s="454"/>
      <c r="DP22" s="454"/>
      <c r="DQ22" s="454"/>
      <c r="DR22" s="454"/>
      <c r="DS22" s="454"/>
      <c r="DT22" s="454"/>
      <c r="DU22" s="454"/>
      <c r="DV22" s="454"/>
      <c r="DW22" s="454"/>
      <c r="DX22" s="454"/>
      <c r="DY22" s="454"/>
      <c r="DZ22" s="454"/>
      <c r="EA22" s="454"/>
      <c r="EB22" s="454"/>
      <c r="EC22" s="454"/>
      <c r="ED22" s="454"/>
      <c r="EE22" s="454"/>
      <c r="EF22" s="454"/>
      <c r="EG22" s="454"/>
      <c r="EH22" s="454"/>
      <c r="EI22" s="454"/>
      <c r="EJ22" s="454"/>
      <c r="EK22" s="454"/>
      <c r="EL22" s="454"/>
      <c r="EM22" s="454"/>
      <c r="EN22" s="454"/>
      <c r="EO22" s="454"/>
      <c r="EP22" s="454"/>
      <c r="EQ22" s="454"/>
      <c r="ER22" s="454"/>
      <c r="ES22" s="454"/>
      <c r="ET22" s="454"/>
      <c r="EU22" s="454"/>
      <c r="EV22" s="454"/>
      <c r="EW22" s="454"/>
      <c r="EX22" s="454"/>
      <c r="EY22" s="454"/>
      <c r="EZ22" s="454"/>
      <c r="FA22" s="454"/>
      <c r="FB22" s="454"/>
      <c r="FC22" s="454"/>
      <c r="FD22" s="454"/>
      <c r="FE22" s="454"/>
      <c r="FF22" s="454"/>
      <c r="FG22" s="454"/>
      <c r="FH22" s="454"/>
      <c r="FI22" s="454"/>
      <c r="FJ22" s="454"/>
      <c r="FK22" s="454"/>
      <c r="FL22" s="454"/>
      <c r="FM22" s="454"/>
      <c r="FN22" s="454"/>
      <c r="FO22" s="454"/>
      <c r="FP22" s="454"/>
      <c r="FQ22" s="454"/>
      <c r="FR22" s="454"/>
      <c r="FS22" s="454"/>
      <c r="FT22" s="454"/>
      <c r="FU22" s="454"/>
      <c r="FV22" s="454"/>
      <c r="FW22" s="454"/>
      <c r="FX22" s="454"/>
      <c r="FY22" s="454"/>
      <c r="FZ22" s="454"/>
      <c r="GA22" s="454"/>
      <c r="GB22" s="454"/>
      <c r="GC22" s="454"/>
      <c r="GD22" s="454"/>
      <c r="GE22" s="454"/>
      <c r="GF22" s="454"/>
      <c r="GG22" s="454"/>
      <c r="GH22" s="454"/>
      <c r="GI22" s="454"/>
      <c r="GJ22" s="454"/>
      <c r="GK22" s="454"/>
      <c r="GL22" s="454"/>
      <c r="GM22" s="454"/>
      <c r="GN22" s="454"/>
      <c r="GO22" s="454"/>
      <c r="GP22" s="454"/>
      <c r="GQ22" s="454"/>
      <c r="GR22" s="454"/>
      <c r="GS22" s="454"/>
      <c r="GT22" s="454"/>
      <c r="GU22" s="454"/>
      <c r="GV22" s="454"/>
      <c r="GW22" s="454"/>
      <c r="GX22" s="454"/>
      <c r="GY22" s="454"/>
      <c r="GZ22" s="454"/>
      <c r="HA22" s="454"/>
      <c r="HB22" s="454"/>
      <c r="HC22" s="454"/>
      <c r="HD22" s="454"/>
      <c r="HE22" s="454"/>
      <c r="HF22" s="454"/>
      <c r="HG22" s="454"/>
      <c r="HH22" s="454"/>
      <c r="HI22" s="454"/>
      <c r="HJ22" s="454"/>
      <c r="HK22" s="454"/>
      <c r="HL22" s="454"/>
      <c r="HM22" s="454"/>
      <c r="HN22" s="454"/>
      <c r="HO22" s="454"/>
      <c r="HP22" s="454"/>
      <c r="HQ22" s="454"/>
      <c r="HR22" s="454"/>
      <c r="HS22" s="454"/>
      <c r="HT22" s="454"/>
      <c r="HU22" s="454"/>
      <c r="HV22" s="454"/>
      <c r="HW22" s="454"/>
      <c r="HX22" s="454"/>
      <c r="HY22" s="454"/>
      <c r="HZ22" s="454"/>
      <c r="IA22" s="454"/>
      <c r="IB22" s="454"/>
      <c r="IC22" s="454"/>
      <c r="ID22" s="454"/>
      <c r="IE22" s="454"/>
      <c r="IF22" s="454"/>
      <c r="IG22" s="454"/>
      <c r="IH22" s="454"/>
      <c r="II22" s="454"/>
      <c r="IJ22" s="454"/>
      <c r="IK22" s="454"/>
      <c r="IL22" s="454"/>
      <c r="IM22" s="454"/>
      <c r="IN22" s="454"/>
      <c r="IO22" s="454"/>
      <c r="IP22" s="454"/>
      <c r="IQ22" s="454"/>
      <c r="IR22" s="454"/>
      <c r="IS22" s="454"/>
      <c r="IT22" s="454"/>
      <c r="IU22" s="454"/>
      <c r="IV22" s="454"/>
    </row>
    <row r="23" spans="1:256" s="448" customFormat="1" ht="18" customHeight="1">
      <c r="A23" s="446"/>
    </row>
    <row r="24" spans="1:256" s="455" customFormat="1" ht="18" customHeight="1">
      <c r="A24" s="451" t="s">
        <v>5</v>
      </c>
      <c r="B24" s="456" t="s">
        <v>482</v>
      </c>
      <c r="C24" s="453"/>
      <c r="D24" s="453"/>
      <c r="E24" s="453"/>
      <c r="F24" s="453"/>
      <c r="G24" s="453"/>
      <c r="H24" s="453"/>
      <c r="I24" s="453"/>
      <c r="J24" s="453"/>
      <c r="K24" s="454"/>
      <c r="L24" s="453"/>
      <c r="M24" s="453"/>
      <c r="N24" s="453"/>
      <c r="O24" s="453"/>
      <c r="P24" s="453"/>
      <c r="Q24" s="453"/>
      <c r="R24" s="453"/>
      <c r="S24" s="453"/>
      <c r="T24" s="453"/>
      <c r="U24" s="453"/>
      <c r="V24" s="453"/>
      <c r="W24" s="453"/>
      <c r="X24" s="453"/>
      <c r="Y24" s="453"/>
      <c r="Z24" s="453"/>
      <c r="AA24" s="454"/>
      <c r="AB24" s="454"/>
      <c r="AC24" s="454"/>
      <c r="AD24" s="454"/>
      <c r="AE24" s="454"/>
      <c r="AF24" s="454"/>
      <c r="AG24" s="454"/>
      <c r="AH24" s="454"/>
      <c r="AI24" s="454"/>
      <c r="AJ24" s="454"/>
      <c r="AK24" s="454"/>
      <c r="AL24" s="454"/>
      <c r="AM24" s="454"/>
      <c r="AN24" s="454"/>
      <c r="AO24" s="454"/>
      <c r="AP24" s="454"/>
      <c r="AQ24" s="454"/>
      <c r="AR24" s="454"/>
      <c r="AS24" s="454"/>
      <c r="AT24" s="454"/>
      <c r="AU24" s="454"/>
      <c r="AV24" s="454"/>
      <c r="AW24" s="454"/>
      <c r="AX24" s="454"/>
      <c r="AY24" s="454"/>
      <c r="AZ24" s="454"/>
      <c r="BA24" s="454"/>
      <c r="BB24" s="454"/>
      <c r="BC24" s="454"/>
      <c r="BD24" s="454"/>
      <c r="BE24" s="454"/>
      <c r="BF24" s="454"/>
      <c r="BG24" s="454"/>
      <c r="BH24" s="454"/>
      <c r="BI24" s="454"/>
      <c r="BJ24" s="454"/>
      <c r="BK24" s="454"/>
      <c r="BL24" s="454"/>
      <c r="BM24" s="454"/>
      <c r="BN24" s="454"/>
      <c r="BO24" s="454"/>
      <c r="BP24" s="454"/>
      <c r="BQ24" s="454"/>
      <c r="BR24" s="454"/>
      <c r="BS24" s="454"/>
      <c r="BT24" s="454"/>
      <c r="BU24" s="454"/>
      <c r="BV24" s="454"/>
      <c r="BW24" s="454"/>
      <c r="BX24" s="454"/>
      <c r="BY24" s="454"/>
      <c r="BZ24" s="454"/>
      <c r="CA24" s="454"/>
      <c r="CB24" s="454"/>
      <c r="CC24" s="454"/>
      <c r="CD24" s="454"/>
      <c r="CE24" s="454"/>
      <c r="CF24" s="454"/>
      <c r="CG24" s="454"/>
      <c r="CH24" s="454"/>
      <c r="CI24" s="454"/>
      <c r="CJ24" s="454"/>
      <c r="CK24" s="454"/>
      <c r="CL24" s="454"/>
      <c r="CM24" s="454"/>
      <c r="CN24" s="454"/>
      <c r="CO24" s="454"/>
      <c r="CP24" s="454"/>
      <c r="CQ24" s="454"/>
      <c r="CR24" s="454"/>
      <c r="CS24" s="454"/>
      <c r="CT24" s="454"/>
      <c r="CU24" s="454"/>
      <c r="CV24" s="454"/>
      <c r="CW24" s="454"/>
      <c r="CX24" s="454"/>
      <c r="CY24" s="454"/>
      <c r="CZ24" s="454"/>
      <c r="DA24" s="454"/>
      <c r="DB24" s="454"/>
      <c r="DC24" s="454"/>
      <c r="DD24" s="454"/>
      <c r="DE24" s="454"/>
      <c r="DF24" s="454"/>
      <c r="DG24" s="454"/>
      <c r="DH24" s="454"/>
      <c r="DI24" s="454"/>
      <c r="DJ24" s="454"/>
      <c r="DK24" s="454"/>
      <c r="DL24" s="454"/>
      <c r="DM24" s="454"/>
      <c r="DN24" s="454"/>
      <c r="DO24" s="454"/>
      <c r="DP24" s="454"/>
      <c r="DQ24" s="454"/>
      <c r="DR24" s="454"/>
      <c r="DS24" s="454"/>
      <c r="DT24" s="454"/>
      <c r="DU24" s="454"/>
      <c r="DV24" s="454"/>
      <c r="DW24" s="454"/>
      <c r="DX24" s="454"/>
      <c r="DY24" s="454"/>
      <c r="DZ24" s="454"/>
      <c r="EA24" s="454"/>
      <c r="EB24" s="454"/>
      <c r="EC24" s="454"/>
      <c r="ED24" s="454"/>
      <c r="EE24" s="454"/>
      <c r="EF24" s="454"/>
      <c r="EG24" s="454"/>
      <c r="EH24" s="454"/>
      <c r="EI24" s="454"/>
      <c r="EJ24" s="454"/>
      <c r="EK24" s="454"/>
      <c r="EL24" s="454"/>
      <c r="EM24" s="454"/>
      <c r="EN24" s="454"/>
      <c r="EO24" s="454"/>
      <c r="EP24" s="454"/>
      <c r="EQ24" s="454"/>
      <c r="ER24" s="454"/>
      <c r="ES24" s="454"/>
      <c r="ET24" s="454"/>
      <c r="EU24" s="454"/>
      <c r="EV24" s="454"/>
      <c r="EW24" s="454"/>
      <c r="EX24" s="454"/>
      <c r="EY24" s="454"/>
      <c r="EZ24" s="454"/>
      <c r="FA24" s="454"/>
      <c r="FB24" s="454"/>
      <c r="FC24" s="454"/>
      <c r="FD24" s="454"/>
      <c r="FE24" s="454"/>
      <c r="FF24" s="454"/>
      <c r="FG24" s="454"/>
      <c r="FH24" s="454"/>
      <c r="FI24" s="454"/>
      <c r="FJ24" s="454"/>
      <c r="FK24" s="454"/>
      <c r="FL24" s="454"/>
      <c r="FM24" s="454"/>
      <c r="FN24" s="454"/>
      <c r="FO24" s="454"/>
      <c r="FP24" s="454"/>
      <c r="FQ24" s="454"/>
      <c r="FR24" s="454"/>
      <c r="FS24" s="454"/>
      <c r="FT24" s="454"/>
      <c r="FU24" s="454"/>
      <c r="FV24" s="454"/>
      <c r="FW24" s="454"/>
      <c r="FX24" s="454"/>
      <c r="FY24" s="454"/>
      <c r="FZ24" s="454"/>
      <c r="GA24" s="454"/>
      <c r="GB24" s="454"/>
      <c r="GC24" s="454"/>
      <c r="GD24" s="454"/>
      <c r="GE24" s="454"/>
      <c r="GF24" s="454"/>
      <c r="GG24" s="454"/>
      <c r="GH24" s="454"/>
      <c r="GI24" s="454"/>
      <c r="GJ24" s="454"/>
      <c r="GK24" s="454"/>
      <c r="GL24" s="454"/>
      <c r="GM24" s="454"/>
      <c r="GN24" s="454"/>
      <c r="GO24" s="454"/>
      <c r="GP24" s="454"/>
      <c r="GQ24" s="454"/>
      <c r="GR24" s="454"/>
      <c r="GS24" s="454"/>
      <c r="GT24" s="454"/>
      <c r="GU24" s="454"/>
      <c r="GV24" s="454"/>
      <c r="GW24" s="454"/>
      <c r="GX24" s="454"/>
      <c r="GY24" s="454"/>
      <c r="GZ24" s="454"/>
      <c r="HA24" s="454"/>
      <c r="HB24" s="454"/>
      <c r="HC24" s="454"/>
      <c r="HD24" s="454"/>
      <c r="HE24" s="454"/>
      <c r="HF24" s="454"/>
      <c r="HG24" s="454"/>
      <c r="HH24" s="454"/>
      <c r="HI24" s="454"/>
      <c r="HJ24" s="454"/>
      <c r="HK24" s="454"/>
      <c r="HL24" s="454"/>
      <c r="HM24" s="454"/>
      <c r="HN24" s="454"/>
      <c r="HO24" s="454"/>
      <c r="HP24" s="454"/>
      <c r="HQ24" s="454"/>
      <c r="HR24" s="454"/>
      <c r="HS24" s="454"/>
      <c r="HT24" s="454"/>
      <c r="HU24" s="454"/>
      <c r="HV24" s="454"/>
      <c r="HW24" s="454"/>
      <c r="HX24" s="454"/>
      <c r="HY24" s="454"/>
      <c r="HZ24" s="454"/>
      <c r="IA24" s="454"/>
      <c r="IB24" s="454"/>
      <c r="IC24" s="454"/>
      <c r="ID24" s="454"/>
      <c r="IE24" s="454"/>
      <c r="IF24" s="454"/>
      <c r="IG24" s="454"/>
      <c r="IH24" s="454"/>
      <c r="II24" s="454"/>
      <c r="IJ24" s="454"/>
      <c r="IK24" s="454"/>
      <c r="IL24" s="454"/>
      <c r="IM24" s="454"/>
      <c r="IN24" s="454"/>
      <c r="IO24" s="454"/>
      <c r="IP24" s="454"/>
      <c r="IQ24" s="454"/>
      <c r="IR24" s="454"/>
      <c r="IS24" s="454"/>
      <c r="IT24" s="454"/>
      <c r="IU24" s="454"/>
      <c r="IV24" s="454"/>
    </row>
    <row r="25" spans="1:256" s="455" customFormat="1" ht="18" customHeight="1">
      <c r="A25" s="451" t="s">
        <v>42</v>
      </c>
      <c r="B25" s="453" t="s">
        <v>483</v>
      </c>
      <c r="C25" s="453"/>
      <c r="D25" s="453"/>
      <c r="E25" s="453"/>
      <c r="F25" s="453"/>
      <c r="G25" s="453"/>
      <c r="H25" s="453"/>
      <c r="I25" s="453"/>
      <c r="J25" s="453"/>
      <c r="K25" s="453"/>
      <c r="L25" s="453"/>
      <c r="M25" s="453"/>
      <c r="N25" s="453"/>
      <c r="O25" s="453"/>
      <c r="P25" s="453"/>
      <c r="Q25" s="453"/>
      <c r="R25" s="453"/>
      <c r="S25" s="453"/>
      <c r="T25" s="453"/>
      <c r="U25" s="453"/>
      <c r="V25" s="453"/>
      <c r="W25" s="453"/>
      <c r="X25" s="453"/>
      <c r="Y25" s="453"/>
      <c r="Z25" s="453"/>
      <c r="AA25" s="454"/>
      <c r="AB25" s="454"/>
      <c r="AC25" s="454"/>
      <c r="AD25" s="454"/>
      <c r="AE25" s="454"/>
      <c r="AF25" s="454"/>
      <c r="AG25" s="454"/>
      <c r="AH25" s="454"/>
      <c r="AI25" s="454"/>
      <c r="AJ25" s="454"/>
      <c r="AK25" s="454"/>
      <c r="AL25" s="454"/>
      <c r="AM25" s="454"/>
      <c r="AN25" s="454"/>
      <c r="AO25" s="454"/>
      <c r="AP25" s="454"/>
      <c r="AQ25" s="454"/>
      <c r="AR25" s="454"/>
      <c r="AS25" s="454"/>
      <c r="AT25" s="454"/>
      <c r="AU25" s="454"/>
      <c r="AV25" s="454"/>
      <c r="AW25" s="454"/>
      <c r="AX25" s="454"/>
      <c r="AY25" s="454"/>
      <c r="AZ25" s="454"/>
      <c r="BA25" s="454"/>
      <c r="BB25" s="454"/>
      <c r="BC25" s="454"/>
      <c r="BD25" s="454"/>
      <c r="BE25" s="454"/>
      <c r="BF25" s="454"/>
      <c r="BG25" s="454"/>
      <c r="BH25" s="454"/>
      <c r="BI25" s="454"/>
      <c r="BJ25" s="454"/>
      <c r="BK25" s="454"/>
      <c r="BL25" s="454"/>
      <c r="BM25" s="454"/>
      <c r="BN25" s="454"/>
      <c r="BO25" s="454"/>
      <c r="BP25" s="454"/>
      <c r="BQ25" s="454"/>
      <c r="BR25" s="454"/>
      <c r="BS25" s="454"/>
      <c r="BT25" s="454"/>
      <c r="BU25" s="454"/>
      <c r="BV25" s="454"/>
      <c r="BW25" s="454"/>
      <c r="BX25" s="454"/>
      <c r="BY25" s="454"/>
      <c r="BZ25" s="454"/>
      <c r="CA25" s="454"/>
      <c r="CB25" s="454"/>
      <c r="CC25" s="454"/>
      <c r="CD25" s="454"/>
      <c r="CE25" s="454"/>
      <c r="CF25" s="454"/>
      <c r="CG25" s="454"/>
      <c r="CH25" s="454"/>
      <c r="CI25" s="454"/>
      <c r="CJ25" s="454"/>
      <c r="CK25" s="454"/>
      <c r="CL25" s="454"/>
      <c r="CM25" s="454"/>
      <c r="CN25" s="454"/>
      <c r="CO25" s="454"/>
      <c r="CP25" s="454"/>
      <c r="CQ25" s="454"/>
      <c r="CR25" s="454"/>
      <c r="CS25" s="454"/>
      <c r="CT25" s="454"/>
      <c r="CU25" s="454"/>
      <c r="CV25" s="454"/>
      <c r="CW25" s="454"/>
      <c r="CX25" s="454"/>
      <c r="CY25" s="454"/>
      <c r="CZ25" s="454"/>
      <c r="DA25" s="454"/>
      <c r="DB25" s="454"/>
      <c r="DC25" s="454"/>
      <c r="DD25" s="454"/>
      <c r="DE25" s="454"/>
      <c r="DF25" s="454"/>
      <c r="DG25" s="454"/>
      <c r="DH25" s="454"/>
      <c r="DI25" s="454"/>
      <c r="DJ25" s="454"/>
      <c r="DK25" s="454"/>
      <c r="DL25" s="454"/>
      <c r="DM25" s="454"/>
      <c r="DN25" s="454"/>
      <c r="DO25" s="454"/>
      <c r="DP25" s="454"/>
      <c r="DQ25" s="454"/>
      <c r="DR25" s="454"/>
      <c r="DS25" s="454"/>
      <c r="DT25" s="454"/>
      <c r="DU25" s="454"/>
      <c r="DV25" s="454"/>
      <c r="DW25" s="454"/>
      <c r="DX25" s="454"/>
      <c r="DY25" s="454"/>
      <c r="DZ25" s="454"/>
      <c r="EA25" s="454"/>
      <c r="EB25" s="454"/>
      <c r="EC25" s="454"/>
      <c r="ED25" s="454"/>
      <c r="EE25" s="454"/>
      <c r="EF25" s="454"/>
      <c r="EG25" s="454"/>
      <c r="EH25" s="454"/>
      <c r="EI25" s="454"/>
      <c r="EJ25" s="454"/>
      <c r="EK25" s="454"/>
      <c r="EL25" s="454"/>
      <c r="EM25" s="454"/>
      <c r="EN25" s="454"/>
      <c r="EO25" s="454"/>
      <c r="EP25" s="454"/>
      <c r="EQ25" s="454"/>
      <c r="ER25" s="454"/>
      <c r="ES25" s="454"/>
      <c r="ET25" s="454"/>
      <c r="EU25" s="454"/>
      <c r="EV25" s="454"/>
      <c r="EW25" s="454"/>
      <c r="EX25" s="454"/>
      <c r="EY25" s="454"/>
      <c r="EZ25" s="454"/>
      <c r="FA25" s="454"/>
      <c r="FB25" s="454"/>
      <c r="FC25" s="454"/>
      <c r="FD25" s="454"/>
      <c r="FE25" s="454"/>
      <c r="FF25" s="454"/>
      <c r="FG25" s="454"/>
      <c r="FH25" s="454"/>
      <c r="FI25" s="454"/>
      <c r="FJ25" s="454"/>
      <c r="FK25" s="454"/>
      <c r="FL25" s="454"/>
      <c r="FM25" s="454"/>
      <c r="FN25" s="454"/>
      <c r="FO25" s="454"/>
      <c r="FP25" s="454"/>
      <c r="FQ25" s="454"/>
      <c r="FR25" s="454"/>
      <c r="FS25" s="454"/>
      <c r="FT25" s="454"/>
      <c r="FU25" s="454"/>
      <c r="FV25" s="454"/>
      <c r="FW25" s="454"/>
      <c r="FX25" s="454"/>
      <c r="FY25" s="454"/>
      <c r="FZ25" s="454"/>
      <c r="GA25" s="454"/>
      <c r="GB25" s="454"/>
      <c r="GC25" s="454"/>
      <c r="GD25" s="454"/>
      <c r="GE25" s="454"/>
      <c r="GF25" s="454"/>
      <c r="GG25" s="454"/>
      <c r="GH25" s="454"/>
      <c r="GI25" s="454"/>
      <c r="GJ25" s="454"/>
      <c r="GK25" s="454"/>
      <c r="GL25" s="454"/>
      <c r="GM25" s="454"/>
      <c r="GN25" s="454"/>
      <c r="GO25" s="454"/>
      <c r="GP25" s="454"/>
      <c r="GQ25" s="454"/>
      <c r="GR25" s="454"/>
      <c r="GS25" s="454"/>
      <c r="GT25" s="454"/>
      <c r="GU25" s="454"/>
      <c r="GV25" s="454"/>
      <c r="GW25" s="454"/>
      <c r="GX25" s="454"/>
      <c r="GY25" s="454"/>
      <c r="GZ25" s="454"/>
      <c r="HA25" s="454"/>
      <c r="HB25" s="454"/>
      <c r="HC25" s="454"/>
      <c r="HD25" s="454"/>
      <c r="HE25" s="454"/>
      <c r="HF25" s="454"/>
      <c r="HG25" s="454"/>
      <c r="HH25" s="454"/>
      <c r="HI25" s="454"/>
      <c r="HJ25" s="454"/>
      <c r="HK25" s="454"/>
      <c r="HL25" s="454"/>
      <c r="HM25" s="454"/>
      <c r="HN25" s="454"/>
      <c r="HO25" s="454"/>
      <c r="HP25" s="454"/>
      <c r="HQ25" s="454"/>
      <c r="HR25" s="454"/>
      <c r="HS25" s="454"/>
      <c r="HT25" s="454"/>
      <c r="HU25" s="454"/>
      <c r="HV25" s="454"/>
      <c r="HW25" s="454"/>
      <c r="HX25" s="454"/>
      <c r="HY25" s="454"/>
      <c r="HZ25" s="454"/>
      <c r="IA25" s="454"/>
      <c r="IB25" s="454"/>
      <c r="IC25" s="454"/>
      <c r="ID25" s="454"/>
      <c r="IE25" s="454"/>
      <c r="IF25" s="454"/>
      <c r="IG25" s="454"/>
      <c r="IH25" s="454"/>
      <c r="II25" s="454"/>
      <c r="IJ25" s="454"/>
      <c r="IK25" s="454"/>
      <c r="IL25" s="454"/>
      <c r="IM25" s="454"/>
      <c r="IN25" s="454"/>
      <c r="IO25" s="454"/>
      <c r="IP25" s="454"/>
      <c r="IQ25" s="454"/>
      <c r="IR25" s="454"/>
      <c r="IS25" s="454"/>
      <c r="IT25" s="454"/>
      <c r="IU25" s="454"/>
      <c r="IV25" s="454"/>
    </row>
    <row r="26" spans="1:256" s="455" customFormat="1" ht="18" customHeight="1">
      <c r="A26" s="451" t="s">
        <v>42</v>
      </c>
      <c r="B26" s="457" t="s">
        <v>97</v>
      </c>
      <c r="C26" s="453"/>
      <c r="D26" s="453"/>
      <c r="E26" s="453"/>
      <c r="F26" s="453"/>
      <c r="G26" s="453"/>
      <c r="H26" s="453"/>
      <c r="I26" s="453"/>
      <c r="J26" s="453"/>
      <c r="K26" s="453"/>
      <c r="L26" s="453"/>
      <c r="M26" s="453"/>
      <c r="N26" s="453"/>
      <c r="O26" s="453"/>
      <c r="P26" s="453"/>
      <c r="Q26" s="453"/>
      <c r="R26" s="453"/>
      <c r="S26" s="453"/>
      <c r="T26" s="453"/>
      <c r="U26" s="453"/>
      <c r="V26" s="453"/>
      <c r="W26" s="453"/>
      <c r="X26" s="453"/>
      <c r="Y26" s="453"/>
      <c r="Z26" s="453"/>
      <c r="AA26" s="454"/>
      <c r="AB26" s="454"/>
      <c r="AC26" s="454"/>
      <c r="AD26" s="454"/>
      <c r="AE26" s="454"/>
      <c r="AF26" s="454"/>
      <c r="AG26" s="454"/>
      <c r="AH26" s="454"/>
      <c r="AI26" s="454"/>
      <c r="AJ26" s="454"/>
      <c r="AK26" s="454"/>
      <c r="AL26" s="454"/>
      <c r="AM26" s="454"/>
      <c r="AN26" s="454"/>
      <c r="AO26" s="454"/>
      <c r="AP26" s="454"/>
      <c r="AQ26" s="454"/>
      <c r="AR26" s="454"/>
      <c r="AS26" s="454"/>
      <c r="AT26" s="454"/>
      <c r="AU26" s="454"/>
      <c r="AV26" s="454"/>
      <c r="AW26" s="454"/>
      <c r="AX26" s="454"/>
      <c r="AY26" s="454"/>
      <c r="AZ26" s="454"/>
      <c r="BA26" s="454"/>
      <c r="BB26" s="454"/>
      <c r="BC26" s="454"/>
      <c r="BD26" s="454"/>
      <c r="BE26" s="454"/>
      <c r="BF26" s="454"/>
      <c r="BG26" s="454"/>
      <c r="BH26" s="454"/>
      <c r="BI26" s="454"/>
      <c r="BJ26" s="454"/>
      <c r="BK26" s="454"/>
      <c r="BL26" s="454"/>
      <c r="BM26" s="454"/>
      <c r="BN26" s="454"/>
      <c r="BO26" s="454"/>
      <c r="BP26" s="454"/>
      <c r="BQ26" s="454"/>
      <c r="BR26" s="454"/>
      <c r="BS26" s="454"/>
      <c r="BT26" s="454"/>
      <c r="BU26" s="454"/>
      <c r="BV26" s="454"/>
      <c r="BW26" s="454"/>
      <c r="BX26" s="454"/>
      <c r="BY26" s="454"/>
      <c r="BZ26" s="454"/>
      <c r="CA26" s="454"/>
      <c r="CB26" s="454"/>
      <c r="CC26" s="454"/>
      <c r="CD26" s="454"/>
      <c r="CE26" s="454"/>
      <c r="CF26" s="454"/>
      <c r="CG26" s="454"/>
      <c r="CH26" s="454"/>
      <c r="CI26" s="454"/>
      <c r="CJ26" s="454"/>
      <c r="CK26" s="454"/>
      <c r="CL26" s="454"/>
      <c r="CM26" s="454"/>
      <c r="CN26" s="454"/>
      <c r="CO26" s="454"/>
      <c r="CP26" s="454"/>
      <c r="CQ26" s="454"/>
      <c r="CR26" s="454"/>
      <c r="CS26" s="454"/>
      <c r="CT26" s="454"/>
      <c r="CU26" s="454"/>
      <c r="CV26" s="454"/>
      <c r="CW26" s="454"/>
      <c r="CX26" s="454"/>
      <c r="CY26" s="454"/>
      <c r="CZ26" s="454"/>
      <c r="DA26" s="454"/>
      <c r="DB26" s="454"/>
      <c r="DC26" s="454"/>
      <c r="DD26" s="454"/>
      <c r="DE26" s="454"/>
      <c r="DF26" s="454"/>
      <c r="DG26" s="454"/>
      <c r="DH26" s="454"/>
      <c r="DI26" s="454"/>
      <c r="DJ26" s="454"/>
      <c r="DK26" s="454"/>
      <c r="DL26" s="454"/>
      <c r="DM26" s="454"/>
      <c r="DN26" s="454"/>
      <c r="DO26" s="454"/>
      <c r="DP26" s="454"/>
      <c r="DQ26" s="454"/>
      <c r="DR26" s="454"/>
      <c r="DS26" s="454"/>
      <c r="DT26" s="454"/>
      <c r="DU26" s="454"/>
      <c r="DV26" s="454"/>
      <c r="DW26" s="454"/>
      <c r="DX26" s="454"/>
      <c r="DY26" s="454"/>
      <c r="DZ26" s="454"/>
      <c r="EA26" s="454"/>
      <c r="EB26" s="454"/>
      <c r="EC26" s="454"/>
      <c r="ED26" s="454"/>
      <c r="EE26" s="454"/>
      <c r="EF26" s="454"/>
      <c r="EG26" s="454"/>
      <c r="EH26" s="454"/>
      <c r="EI26" s="454"/>
      <c r="EJ26" s="454"/>
      <c r="EK26" s="454"/>
      <c r="EL26" s="454"/>
      <c r="EM26" s="454"/>
      <c r="EN26" s="454"/>
      <c r="EO26" s="454"/>
      <c r="EP26" s="454"/>
      <c r="EQ26" s="454"/>
      <c r="ER26" s="454"/>
      <c r="ES26" s="454"/>
      <c r="ET26" s="454"/>
      <c r="EU26" s="454"/>
      <c r="EV26" s="454"/>
      <c r="EW26" s="454"/>
      <c r="EX26" s="454"/>
      <c r="EY26" s="454"/>
      <c r="EZ26" s="454"/>
      <c r="FA26" s="454"/>
      <c r="FB26" s="454"/>
      <c r="FC26" s="454"/>
      <c r="FD26" s="454"/>
      <c r="FE26" s="454"/>
      <c r="FF26" s="454"/>
      <c r="FG26" s="454"/>
      <c r="FH26" s="454"/>
      <c r="FI26" s="454"/>
      <c r="FJ26" s="454"/>
      <c r="FK26" s="454"/>
      <c r="FL26" s="454"/>
      <c r="FM26" s="454"/>
      <c r="FN26" s="454"/>
      <c r="FO26" s="454"/>
      <c r="FP26" s="454"/>
      <c r="FQ26" s="454"/>
      <c r="FR26" s="454"/>
      <c r="FS26" s="454"/>
      <c r="FT26" s="454"/>
      <c r="FU26" s="454"/>
      <c r="FV26" s="454"/>
      <c r="FW26" s="454"/>
      <c r="FX26" s="454"/>
      <c r="FY26" s="454"/>
      <c r="FZ26" s="454"/>
      <c r="GA26" s="454"/>
      <c r="GB26" s="454"/>
      <c r="GC26" s="454"/>
      <c r="GD26" s="454"/>
      <c r="GE26" s="454"/>
      <c r="GF26" s="454"/>
      <c r="GG26" s="454"/>
      <c r="GH26" s="454"/>
      <c r="GI26" s="454"/>
      <c r="GJ26" s="454"/>
      <c r="GK26" s="454"/>
      <c r="GL26" s="454"/>
      <c r="GM26" s="454"/>
      <c r="GN26" s="454"/>
      <c r="GO26" s="454"/>
      <c r="GP26" s="454"/>
      <c r="GQ26" s="454"/>
      <c r="GR26" s="454"/>
      <c r="GS26" s="454"/>
      <c r="GT26" s="454"/>
      <c r="GU26" s="454"/>
      <c r="GV26" s="454"/>
      <c r="GW26" s="454"/>
      <c r="GX26" s="454"/>
      <c r="GY26" s="454"/>
      <c r="GZ26" s="454"/>
      <c r="HA26" s="454"/>
      <c r="HB26" s="454"/>
      <c r="HC26" s="454"/>
      <c r="HD26" s="454"/>
      <c r="HE26" s="454"/>
      <c r="HF26" s="454"/>
      <c r="HG26" s="454"/>
      <c r="HH26" s="454"/>
      <c r="HI26" s="454"/>
      <c r="HJ26" s="454"/>
      <c r="HK26" s="454"/>
      <c r="HL26" s="454"/>
      <c r="HM26" s="454"/>
      <c r="HN26" s="454"/>
      <c r="HO26" s="454"/>
      <c r="HP26" s="454"/>
      <c r="HQ26" s="454"/>
      <c r="HR26" s="454"/>
      <c r="HS26" s="454"/>
      <c r="HT26" s="454"/>
      <c r="HU26" s="454"/>
      <c r="HV26" s="454"/>
      <c r="HW26" s="454"/>
      <c r="HX26" s="454"/>
      <c r="HY26" s="454"/>
      <c r="HZ26" s="454"/>
      <c r="IA26" s="454"/>
      <c r="IB26" s="454"/>
      <c r="IC26" s="454"/>
      <c r="ID26" s="454"/>
      <c r="IE26" s="454"/>
      <c r="IF26" s="454"/>
      <c r="IG26" s="454"/>
      <c r="IH26" s="454"/>
      <c r="II26" s="454"/>
      <c r="IJ26" s="454"/>
      <c r="IK26" s="454"/>
      <c r="IL26" s="454"/>
      <c r="IM26" s="454"/>
      <c r="IN26" s="454"/>
      <c r="IO26" s="454"/>
      <c r="IP26" s="454"/>
      <c r="IQ26" s="454"/>
      <c r="IR26" s="454"/>
      <c r="IS26" s="454"/>
      <c r="IT26" s="454"/>
      <c r="IU26" s="454"/>
      <c r="IV26" s="454"/>
    </row>
    <row r="27" spans="1:256" s="455" customFormat="1" ht="18" customHeight="1">
      <c r="A27" s="451" t="s">
        <v>42</v>
      </c>
      <c r="B27" s="453" t="s">
        <v>98</v>
      </c>
      <c r="C27" s="453"/>
      <c r="D27" s="453"/>
      <c r="E27" s="453"/>
      <c r="F27" s="453"/>
      <c r="G27" s="453"/>
      <c r="H27" s="453"/>
      <c r="I27" s="453"/>
      <c r="J27" s="453"/>
      <c r="K27" s="453"/>
      <c r="L27" s="453"/>
      <c r="M27" s="453"/>
      <c r="N27" s="453"/>
      <c r="O27" s="453"/>
      <c r="P27" s="453"/>
      <c r="Q27" s="453"/>
      <c r="R27" s="453"/>
      <c r="S27" s="453"/>
      <c r="T27" s="453"/>
      <c r="U27" s="453"/>
      <c r="V27" s="453"/>
      <c r="W27" s="453"/>
      <c r="X27" s="453"/>
      <c r="Y27" s="453"/>
      <c r="Z27" s="453"/>
      <c r="AA27" s="454"/>
      <c r="AB27" s="454"/>
      <c r="AC27" s="454"/>
      <c r="AD27" s="454"/>
      <c r="AE27" s="454"/>
      <c r="AF27" s="454"/>
      <c r="AG27" s="454"/>
      <c r="AH27" s="454"/>
      <c r="AI27" s="454"/>
      <c r="AJ27" s="454"/>
      <c r="AK27" s="454"/>
      <c r="AL27" s="454"/>
      <c r="AM27" s="454"/>
      <c r="AN27" s="454"/>
      <c r="AO27" s="454"/>
      <c r="AP27" s="454"/>
      <c r="AQ27" s="454"/>
      <c r="AR27" s="454"/>
      <c r="AS27" s="454"/>
      <c r="AT27" s="454"/>
      <c r="AU27" s="454"/>
      <c r="AV27" s="454"/>
      <c r="AW27" s="454"/>
      <c r="AX27" s="454"/>
      <c r="AY27" s="454"/>
      <c r="AZ27" s="454"/>
      <c r="BA27" s="454"/>
      <c r="BB27" s="454"/>
      <c r="BC27" s="454"/>
      <c r="BD27" s="454"/>
      <c r="BE27" s="454"/>
      <c r="BF27" s="454"/>
      <c r="BG27" s="454"/>
      <c r="BH27" s="454"/>
      <c r="BI27" s="454"/>
      <c r="BJ27" s="454"/>
      <c r="BK27" s="454"/>
      <c r="BL27" s="454"/>
      <c r="BM27" s="454"/>
      <c r="BN27" s="454"/>
      <c r="BO27" s="454"/>
      <c r="BP27" s="454"/>
      <c r="BQ27" s="454"/>
      <c r="BR27" s="454"/>
      <c r="BS27" s="454"/>
      <c r="BT27" s="454"/>
      <c r="BU27" s="454"/>
      <c r="BV27" s="454"/>
      <c r="BW27" s="454"/>
      <c r="BX27" s="454"/>
      <c r="BY27" s="454"/>
      <c r="BZ27" s="454"/>
      <c r="CA27" s="454"/>
      <c r="CB27" s="454"/>
      <c r="CC27" s="454"/>
      <c r="CD27" s="454"/>
      <c r="CE27" s="454"/>
      <c r="CF27" s="454"/>
      <c r="CG27" s="454"/>
      <c r="CH27" s="454"/>
      <c r="CI27" s="454"/>
      <c r="CJ27" s="454"/>
      <c r="CK27" s="454"/>
      <c r="CL27" s="454"/>
      <c r="CM27" s="454"/>
      <c r="CN27" s="454"/>
      <c r="CO27" s="454"/>
      <c r="CP27" s="454"/>
      <c r="CQ27" s="454"/>
      <c r="CR27" s="454"/>
      <c r="CS27" s="454"/>
      <c r="CT27" s="454"/>
      <c r="CU27" s="454"/>
      <c r="CV27" s="454"/>
      <c r="CW27" s="454"/>
      <c r="CX27" s="454"/>
      <c r="CY27" s="454"/>
      <c r="CZ27" s="454"/>
      <c r="DA27" s="454"/>
      <c r="DB27" s="454"/>
      <c r="DC27" s="454"/>
      <c r="DD27" s="454"/>
      <c r="DE27" s="454"/>
      <c r="DF27" s="454"/>
      <c r="DG27" s="454"/>
      <c r="DH27" s="454"/>
      <c r="DI27" s="454"/>
      <c r="DJ27" s="454"/>
      <c r="DK27" s="454"/>
      <c r="DL27" s="454"/>
      <c r="DM27" s="454"/>
      <c r="DN27" s="454"/>
      <c r="DO27" s="454"/>
      <c r="DP27" s="454"/>
      <c r="DQ27" s="454"/>
      <c r="DR27" s="454"/>
      <c r="DS27" s="454"/>
      <c r="DT27" s="454"/>
      <c r="DU27" s="454"/>
      <c r="DV27" s="454"/>
      <c r="DW27" s="454"/>
      <c r="DX27" s="454"/>
      <c r="DY27" s="454"/>
      <c r="DZ27" s="454"/>
      <c r="EA27" s="454"/>
      <c r="EB27" s="454"/>
      <c r="EC27" s="454"/>
      <c r="ED27" s="454"/>
      <c r="EE27" s="454"/>
      <c r="EF27" s="454"/>
      <c r="EG27" s="454"/>
      <c r="EH27" s="454"/>
      <c r="EI27" s="454"/>
      <c r="EJ27" s="454"/>
      <c r="EK27" s="454"/>
      <c r="EL27" s="454"/>
      <c r="EM27" s="454"/>
      <c r="EN27" s="454"/>
      <c r="EO27" s="454"/>
      <c r="EP27" s="454"/>
      <c r="EQ27" s="454"/>
      <c r="ER27" s="454"/>
      <c r="ES27" s="454"/>
      <c r="ET27" s="454"/>
      <c r="EU27" s="454"/>
      <c r="EV27" s="454"/>
      <c r="EW27" s="454"/>
      <c r="EX27" s="454"/>
      <c r="EY27" s="454"/>
      <c r="EZ27" s="454"/>
      <c r="FA27" s="454"/>
      <c r="FB27" s="454"/>
      <c r="FC27" s="454"/>
      <c r="FD27" s="454"/>
      <c r="FE27" s="454"/>
      <c r="FF27" s="454"/>
      <c r="FG27" s="454"/>
      <c r="FH27" s="454"/>
      <c r="FI27" s="454"/>
      <c r="FJ27" s="454"/>
      <c r="FK27" s="454"/>
      <c r="FL27" s="454"/>
      <c r="FM27" s="454"/>
      <c r="FN27" s="454"/>
      <c r="FO27" s="454"/>
      <c r="FP27" s="454"/>
      <c r="FQ27" s="454"/>
      <c r="FR27" s="454"/>
      <c r="FS27" s="454"/>
      <c r="FT27" s="454"/>
      <c r="FU27" s="454"/>
      <c r="FV27" s="454"/>
      <c r="FW27" s="454"/>
      <c r="FX27" s="454"/>
      <c r="FY27" s="454"/>
      <c r="FZ27" s="454"/>
      <c r="GA27" s="454"/>
      <c r="GB27" s="454"/>
      <c r="GC27" s="454"/>
      <c r="GD27" s="454"/>
      <c r="GE27" s="454"/>
      <c r="GF27" s="454"/>
      <c r="GG27" s="454"/>
      <c r="GH27" s="454"/>
      <c r="GI27" s="454"/>
      <c r="GJ27" s="454"/>
      <c r="GK27" s="454"/>
      <c r="GL27" s="454"/>
      <c r="GM27" s="454"/>
      <c r="GN27" s="454"/>
      <c r="GO27" s="454"/>
      <c r="GP27" s="454"/>
      <c r="GQ27" s="454"/>
      <c r="GR27" s="454"/>
      <c r="GS27" s="454"/>
      <c r="GT27" s="454"/>
      <c r="GU27" s="454"/>
      <c r="GV27" s="454"/>
      <c r="GW27" s="454"/>
      <c r="GX27" s="454"/>
      <c r="GY27" s="454"/>
      <c r="GZ27" s="454"/>
      <c r="HA27" s="454"/>
      <c r="HB27" s="454"/>
      <c r="HC27" s="454"/>
      <c r="HD27" s="454"/>
      <c r="HE27" s="454"/>
      <c r="HF27" s="454"/>
      <c r="HG27" s="454"/>
      <c r="HH27" s="454"/>
      <c r="HI27" s="454"/>
      <c r="HJ27" s="454"/>
      <c r="HK27" s="454"/>
      <c r="HL27" s="454"/>
      <c r="HM27" s="454"/>
      <c r="HN27" s="454"/>
      <c r="HO27" s="454"/>
      <c r="HP27" s="454"/>
      <c r="HQ27" s="454"/>
      <c r="HR27" s="454"/>
      <c r="HS27" s="454"/>
      <c r="HT27" s="454"/>
      <c r="HU27" s="454"/>
      <c r="HV27" s="454"/>
      <c r="HW27" s="454"/>
      <c r="HX27" s="454"/>
      <c r="HY27" s="454"/>
      <c r="HZ27" s="454"/>
      <c r="IA27" s="454"/>
      <c r="IB27" s="454"/>
      <c r="IC27" s="454"/>
      <c r="ID27" s="454"/>
      <c r="IE27" s="454"/>
      <c r="IF27" s="454"/>
      <c r="IG27" s="454"/>
      <c r="IH27" s="454"/>
      <c r="II27" s="454"/>
      <c r="IJ27" s="454"/>
      <c r="IK27" s="454"/>
      <c r="IL27" s="454"/>
      <c r="IM27" s="454"/>
      <c r="IN27" s="454"/>
      <c r="IO27" s="454"/>
      <c r="IP27" s="454"/>
      <c r="IQ27" s="454"/>
      <c r="IR27" s="454"/>
      <c r="IS27" s="454"/>
      <c r="IT27" s="454"/>
      <c r="IU27" s="454"/>
      <c r="IV27" s="454"/>
    </row>
    <row r="28" spans="1:256" s="455" customFormat="1" ht="18" customHeight="1">
      <c r="A28" s="451" t="s">
        <v>42</v>
      </c>
      <c r="B28" s="453" t="s">
        <v>99</v>
      </c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  <c r="O28" s="453"/>
      <c r="P28" s="453"/>
      <c r="Q28" s="453"/>
      <c r="R28" s="453"/>
      <c r="S28" s="453"/>
      <c r="T28" s="453"/>
      <c r="U28" s="453"/>
      <c r="V28" s="453"/>
      <c r="W28" s="453"/>
      <c r="X28" s="453"/>
      <c r="Y28" s="453"/>
      <c r="Z28" s="453"/>
      <c r="AA28" s="454"/>
      <c r="AB28" s="454"/>
      <c r="AC28" s="454"/>
      <c r="AD28" s="454"/>
      <c r="AE28" s="454"/>
      <c r="AF28" s="454"/>
      <c r="AG28" s="454"/>
      <c r="AH28" s="454"/>
      <c r="AI28" s="454"/>
      <c r="AJ28" s="454"/>
      <c r="AK28" s="454"/>
      <c r="AL28" s="454"/>
      <c r="AM28" s="454"/>
      <c r="AN28" s="454"/>
      <c r="AO28" s="454"/>
      <c r="AP28" s="454"/>
      <c r="AQ28" s="454"/>
      <c r="AR28" s="454"/>
      <c r="AS28" s="454"/>
      <c r="AT28" s="454"/>
      <c r="AU28" s="454"/>
      <c r="AV28" s="454"/>
      <c r="AW28" s="454"/>
      <c r="AX28" s="454"/>
      <c r="AY28" s="454"/>
      <c r="AZ28" s="454"/>
      <c r="BA28" s="454"/>
      <c r="BB28" s="454"/>
      <c r="BC28" s="454"/>
      <c r="BD28" s="454"/>
      <c r="BE28" s="454"/>
      <c r="BF28" s="454"/>
      <c r="BG28" s="454"/>
      <c r="BH28" s="454"/>
      <c r="BI28" s="454"/>
      <c r="BJ28" s="454"/>
      <c r="BK28" s="454"/>
      <c r="BL28" s="454"/>
      <c r="BM28" s="454"/>
      <c r="BN28" s="454"/>
      <c r="BO28" s="454"/>
      <c r="BP28" s="454"/>
      <c r="BQ28" s="454"/>
      <c r="BR28" s="454"/>
      <c r="BS28" s="454"/>
      <c r="BT28" s="454"/>
      <c r="BU28" s="454"/>
      <c r="BV28" s="454"/>
      <c r="BW28" s="454"/>
      <c r="BX28" s="454"/>
      <c r="BY28" s="454"/>
      <c r="BZ28" s="454"/>
      <c r="CA28" s="454"/>
      <c r="CB28" s="454"/>
      <c r="CC28" s="454"/>
      <c r="CD28" s="454"/>
      <c r="CE28" s="454"/>
      <c r="CF28" s="454"/>
      <c r="CG28" s="454"/>
      <c r="CH28" s="454"/>
      <c r="CI28" s="454"/>
      <c r="CJ28" s="454"/>
      <c r="CK28" s="454"/>
      <c r="CL28" s="454"/>
      <c r="CM28" s="454"/>
      <c r="CN28" s="454"/>
      <c r="CO28" s="454"/>
      <c r="CP28" s="454"/>
      <c r="CQ28" s="454"/>
      <c r="CR28" s="454"/>
      <c r="CS28" s="454"/>
      <c r="CT28" s="454"/>
      <c r="CU28" s="454"/>
      <c r="CV28" s="454"/>
      <c r="CW28" s="454"/>
      <c r="CX28" s="454"/>
      <c r="CY28" s="454"/>
      <c r="CZ28" s="454"/>
      <c r="DA28" s="454"/>
      <c r="DB28" s="454"/>
      <c r="DC28" s="454"/>
      <c r="DD28" s="454"/>
      <c r="DE28" s="454"/>
      <c r="DF28" s="454"/>
      <c r="DG28" s="454"/>
      <c r="DH28" s="454"/>
      <c r="DI28" s="454"/>
      <c r="DJ28" s="454"/>
      <c r="DK28" s="454"/>
      <c r="DL28" s="454"/>
      <c r="DM28" s="454"/>
      <c r="DN28" s="454"/>
      <c r="DO28" s="454"/>
      <c r="DP28" s="454"/>
      <c r="DQ28" s="454"/>
      <c r="DR28" s="454"/>
      <c r="DS28" s="454"/>
      <c r="DT28" s="454"/>
      <c r="DU28" s="454"/>
      <c r="DV28" s="454"/>
      <c r="DW28" s="454"/>
      <c r="DX28" s="454"/>
      <c r="DY28" s="454"/>
      <c r="DZ28" s="454"/>
      <c r="EA28" s="454"/>
      <c r="EB28" s="454"/>
      <c r="EC28" s="454"/>
      <c r="ED28" s="454"/>
      <c r="EE28" s="454"/>
      <c r="EF28" s="454"/>
      <c r="EG28" s="454"/>
      <c r="EH28" s="454"/>
      <c r="EI28" s="454"/>
      <c r="EJ28" s="454"/>
      <c r="EK28" s="454"/>
      <c r="EL28" s="454"/>
      <c r="EM28" s="454"/>
      <c r="EN28" s="454"/>
      <c r="EO28" s="454"/>
      <c r="EP28" s="454"/>
      <c r="EQ28" s="454"/>
      <c r="ER28" s="454"/>
      <c r="ES28" s="454"/>
      <c r="ET28" s="454"/>
      <c r="EU28" s="454"/>
      <c r="EV28" s="454"/>
      <c r="EW28" s="454"/>
      <c r="EX28" s="454"/>
      <c r="EY28" s="454"/>
      <c r="EZ28" s="454"/>
      <c r="FA28" s="454"/>
      <c r="FB28" s="454"/>
      <c r="FC28" s="454"/>
      <c r="FD28" s="454"/>
      <c r="FE28" s="454"/>
      <c r="FF28" s="454"/>
      <c r="FG28" s="454"/>
      <c r="FH28" s="454"/>
      <c r="FI28" s="454"/>
      <c r="FJ28" s="454"/>
      <c r="FK28" s="454"/>
      <c r="FL28" s="454"/>
      <c r="FM28" s="454"/>
      <c r="FN28" s="454"/>
      <c r="FO28" s="454"/>
      <c r="FP28" s="454"/>
      <c r="FQ28" s="454"/>
      <c r="FR28" s="454"/>
      <c r="FS28" s="454"/>
      <c r="FT28" s="454"/>
      <c r="FU28" s="454"/>
      <c r="FV28" s="454"/>
      <c r="FW28" s="454"/>
      <c r="FX28" s="454"/>
      <c r="FY28" s="454"/>
      <c r="FZ28" s="454"/>
      <c r="GA28" s="454"/>
      <c r="GB28" s="454"/>
      <c r="GC28" s="454"/>
      <c r="GD28" s="454"/>
      <c r="GE28" s="454"/>
      <c r="GF28" s="454"/>
      <c r="GG28" s="454"/>
      <c r="GH28" s="454"/>
      <c r="GI28" s="454"/>
      <c r="GJ28" s="454"/>
      <c r="GK28" s="454"/>
      <c r="GL28" s="454"/>
      <c r="GM28" s="454"/>
      <c r="GN28" s="454"/>
      <c r="GO28" s="454"/>
      <c r="GP28" s="454"/>
      <c r="GQ28" s="454"/>
      <c r="GR28" s="454"/>
      <c r="GS28" s="454"/>
      <c r="GT28" s="454"/>
      <c r="GU28" s="454"/>
      <c r="GV28" s="454"/>
      <c r="GW28" s="454"/>
      <c r="GX28" s="454"/>
      <c r="GY28" s="454"/>
      <c r="GZ28" s="454"/>
      <c r="HA28" s="454"/>
      <c r="HB28" s="454"/>
      <c r="HC28" s="454"/>
      <c r="HD28" s="454"/>
      <c r="HE28" s="454"/>
      <c r="HF28" s="454"/>
      <c r="HG28" s="454"/>
      <c r="HH28" s="454"/>
      <c r="HI28" s="454"/>
      <c r="HJ28" s="454"/>
      <c r="HK28" s="454"/>
      <c r="HL28" s="454"/>
      <c r="HM28" s="454"/>
      <c r="HN28" s="454"/>
      <c r="HO28" s="454"/>
      <c r="HP28" s="454"/>
      <c r="HQ28" s="454"/>
      <c r="HR28" s="454"/>
      <c r="HS28" s="454"/>
      <c r="HT28" s="454"/>
      <c r="HU28" s="454"/>
      <c r="HV28" s="454"/>
      <c r="HW28" s="454"/>
      <c r="HX28" s="454"/>
      <c r="HY28" s="454"/>
      <c r="HZ28" s="454"/>
      <c r="IA28" s="454"/>
      <c r="IB28" s="454"/>
      <c r="IC28" s="454"/>
      <c r="ID28" s="454"/>
      <c r="IE28" s="454"/>
      <c r="IF28" s="454"/>
      <c r="IG28" s="454"/>
      <c r="IH28" s="454"/>
      <c r="II28" s="454"/>
      <c r="IJ28" s="454"/>
      <c r="IK28" s="454"/>
      <c r="IL28" s="454"/>
      <c r="IM28" s="454"/>
      <c r="IN28" s="454"/>
      <c r="IO28" s="454"/>
      <c r="IP28" s="454"/>
      <c r="IQ28" s="454"/>
      <c r="IR28" s="454"/>
      <c r="IS28" s="454"/>
      <c r="IT28" s="454"/>
      <c r="IU28" s="454"/>
      <c r="IV28" s="454"/>
    </row>
    <row r="29" spans="1:256" s="455" customFormat="1" ht="18" customHeight="1">
      <c r="A29" s="451" t="s">
        <v>42</v>
      </c>
      <c r="B29" s="457" t="s">
        <v>100</v>
      </c>
      <c r="C29" s="453"/>
      <c r="D29" s="453"/>
      <c r="E29" s="453"/>
      <c r="F29" s="453"/>
      <c r="G29" s="453"/>
      <c r="H29" s="453"/>
      <c r="I29" s="453"/>
      <c r="J29" s="453"/>
      <c r="K29" s="453"/>
      <c r="L29" s="453"/>
      <c r="M29" s="453"/>
      <c r="N29" s="453"/>
      <c r="O29" s="453"/>
      <c r="P29" s="453"/>
      <c r="Q29" s="453"/>
      <c r="R29" s="453"/>
      <c r="S29" s="453"/>
      <c r="T29" s="453"/>
      <c r="U29" s="453"/>
      <c r="V29" s="453"/>
      <c r="W29" s="453"/>
      <c r="X29" s="453"/>
      <c r="Y29" s="453"/>
      <c r="Z29" s="453"/>
      <c r="AA29" s="454"/>
      <c r="AB29" s="454"/>
      <c r="AC29" s="454"/>
      <c r="AD29" s="454"/>
      <c r="AE29" s="454"/>
      <c r="AF29" s="454"/>
      <c r="AG29" s="454"/>
      <c r="AH29" s="454"/>
      <c r="AI29" s="454"/>
      <c r="AJ29" s="454"/>
      <c r="AK29" s="454"/>
      <c r="AL29" s="454"/>
      <c r="AM29" s="454"/>
      <c r="AN29" s="454"/>
      <c r="AO29" s="454"/>
      <c r="AP29" s="454"/>
      <c r="AQ29" s="454"/>
      <c r="AR29" s="454"/>
      <c r="AS29" s="454"/>
      <c r="AT29" s="454"/>
      <c r="AU29" s="454"/>
      <c r="AV29" s="454"/>
      <c r="AW29" s="454"/>
      <c r="AX29" s="454"/>
      <c r="AY29" s="454"/>
      <c r="AZ29" s="454"/>
      <c r="BA29" s="454"/>
      <c r="BB29" s="454"/>
      <c r="BC29" s="454"/>
      <c r="BD29" s="454"/>
      <c r="BE29" s="454"/>
      <c r="BF29" s="454"/>
      <c r="BG29" s="454"/>
      <c r="BH29" s="454"/>
      <c r="BI29" s="454"/>
      <c r="BJ29" s="454"/>
      <c r="BK29" s="454"/>
      <c r="BL29" s="454"/>
      <c r="BM29" s="454"/>
      <c r="BN29" s="454"/>
      <c r="BO29" s="454"/>
      <c r="BP29" s="454"/>
      <c r="BQ29" s="454"/>
      <c r="BR29" s="454"/>
      <c r="BS29" s="454"/>
      <c r="BT29" s="454"/>
      <c r="BU29" s="454"/>
      <c r="BV29" s="454"/>
      <c r="BW29" s="454"/>
      <c r="BX29" s="454"/>
      <c r="BY29" s="454"/>
      <c r="BZ29" s="454"/>
      <c r="CA29" s="454"/>
      <c r="CB29" s="454"/>
      <c r="CC29" s="454"/>
      <c r="CD29" s="454"/>
      <c r="CE29" s="454"/>
      <c r="CF29" s="454"/>
      <c r="CG29" s="454"/>
      <c r="CH29" s="454"/>
      <c r="CI29" s="454"/>
      <c r="CJ29" s="454"/>
      <c r="CK29" s="454"/>
      <c r="CL29" s="454"/>
      <c r="CM29" s="454"/>
      <c r="CN29" s="454"/>
      <c r="CO29" s="454"/>
      <c r="CP29" s="454"/>
      <c r="CQ29" s="454"/>
      <c r="CR29" s="454"/>
      <c r="CS29" s="454"/>
      <c r="CT29" s="454"/>
      <c r="CU29" s="454"/>
      <c r="CV29" s="454"/>
      <c r="CW29" s="454"/>
      <c r="CX29" s="454"/>
      <c r="CY29" s="454"/>
      <c r="CZ29" s="454"/>
      <c r="DA29" s="454"/>
      <c r="DB29" s="454"/>
      <c r="DC29" s="454"/>
      <c r="DD29" s="454"/>
      <c r="DE29" s="454"/>
      <c r="DF29" s="454"/>
      <c r="DG29" s="454"/>
      <c r="DH29" s="454"/>
      <c r="DI29" s="454"/>
      <c r="DJ29" s="454"/>
      <c r="DK29" s="454"/>
      <c r="DL29" s="454"/>
      <c r="DM29" s="454"/>
      <c r="DN29" s="454"/>
      <c r="DO29" s="454"/>
      <c r="DP29" s="454"/>
      <c r="DQ29" s="454"/>
      <c r="DR29" s="454"/>
      <c r="DS29" s="454"/>
      <c r="DT29" s="454"/>
      <c r="DU29" s="454"/>
      <c r="DV29" s="454"/>
      <c r="DW29" s="454"/>
      <c r="DX29" s="454"/>
      <c r="DY29" s="454"/>
      <c r="DZ29" s="454"/>
      <c r="EA29" s="454"/>
      <c r="EB29" s="454"/>
      <c r="EC29" s="454"/>
      <c r="ED29" s="454"/>
      <c r="EE29" s="454"/>
      <c r="EF29" s="454"/>
      <c r="EG29" s="454"/>
      <c r="EH29" s="454"/>
      <c r="EI29" s="454"/>
      <c r="EJ29" s="454"/>
      <c r="EK29" s="454"/>
      <c r="EL29" s="454"/>
      <c r="EM29" s="454"/>
      <c r="EN29" s="454"/>
      <c r="EO29" s="454"/>
      <c r="EP29" s="454"/>
      <c r="EQ29" s="454"/>
      <c r="ER29" s="454"/>
      <c r="ES29" s="454"/>
      <c r="ET29" s="454"/>
      <c r="EU29" s="454"/>
      <c r="EV29" s="454"/>
      <c r="EW29" s="454"/>
      <c r="EX29" s="454"/>
      <c r="EY29" s="454"/>
      <c r="EZ29" s="454"/>
      <c r="FA29" s="454"/>
      <c r="FB29" s="454"/>
      <c r="FC29" s="454"/>
      <c r="FD29" s="454"/>
      <c r="FE29" s="454"/>
      <c r="FF29" s="454"/>
      <c r="FG29" s="454"/>
      <c r="FH29" s="454"/>
      <c r="FI29" s="454"/>
      <c r="FJ29" s="454"/>
      <c r="FK29" s="454"/>
      <c r="FL29" s="454"/>
      <c r="FM29" s="454"/>
      <c r="FN29" s="454"/>
      <c r="FO29" s="454"/>
      <c r="FP29" s="454"/>
      <c r="FQ29" s="454"/>
      <c r="FR29" s="454"/>
      <c r="FS29" s="454"/>
      <c r="FT29" s="454"/>
      <c r="FU29" s="454"/>
      <c r="FV29" s="454"/>
      <c r="FW29" s="454"/>
      <c r="FX29" s="454"/>
      <c r="FY29" s="454"/>
      <c r="FZ29" s="454"/>
      <c r="GA29" s="454"/>
      <c r="GB29" s="454"/>
      <c r="GC29" s="454"/>
      <c r="GD29" s="454"/>
      <c r="GE29" s="454"/>
      <c r="GF29" s="454"/>
      <c r="GG29" s="454"/>
      <c r="GH29" s="454"/>
      <c r="GI29" s="454"/>
      <c r="GJ29" s="454"/>
      <c r="GK29" s="454"/>
      <c r="GL29" s="454"/>
      <c r="GM29" s="454"/>
      <c r="GN29" s="454"/>
      <c r="GO29" s="454"/>
      <c r="GP29" s="454"/>
      <c r="GQ29" s="454"/>
      <c r="GR29" s="454"/>
      <c r="GS29" s="454"/>
      <c r="GT29" s="454"/>
      <c r="GU29" s="454"/>
      <c r="GV29" s="454"/>
      <c r="GW29" s="454"/>
      <c r="GX29" s="454"/>
      <c r="GY29" s="454"/>
      <c r="GZ29" s="454"/>
      <c r="HA29" s="454"/>
      <c r="HB29" s="454"/>
      <c r="HC29" s="454"/>
      <c r="HD29" s="454"/>
      <c r="HE29" s="454"/>
      <c r="HF29" s="454"/>
      <c r="HG29" s="454"/>
      <c r="HH29" s="454"/>
      <c r="HI29" s="454"/>
      <c r="HJ29" s="454"/>
      <c r="HK29" s="454"/>
      <c r="HL29" s="454"/>
      <c r="HM29" s="454"/>
      <c r="HN29" s="454"/>
      <c r="HO29" s="454"/>
      <c r="HP29" s="454"/>
      <c r="HQ29" s="454"/>
      <c r="HR29" s="454"/>
      <c r="HS29" s="454"/>
      <c r="HT29" s="454"/>
      <c r="HU29" s="454"/>
      <c r="HV29" s="454"/>
      <c r="HW29" s="454"/>
      <c r="HX29" s="454"/>
      <c r="HY29" s="454"/>
      <c r="HZ29" s="454"/>
      <c r="IA29" s="454"/>
      <c r="IB29" s="454"/>
      <c r="IC29" s="454"/>
      <c r="ID29" s="454"/>
      <c r="IE29" s="454"/>
      <c r="IF29" s="454"/>
      <c r="IG29" s="454"/>
      <c r="IH29" s="454"/>
      <c r="II29" s="454"/>
      <c r="IJ29" s="454"/>
      <c r="IK29" s="454"/>
      <c r="IL29" s="454"/>
      <c r="IM29" s="454"/>
      <c r="IN29" s="454"/>
      <c r="IO29" s="454"/>
      <c r="IP29" s="454"/>
      <c r="IQ29" s="454"/>
      <c r="IR29" s="454"/>
      <c r="IS29" s="454"/>
      <c r="IT29" s="454"/>
      <c r="IU29" s="454"/>
      <c r="IV29" s="454"/>
    </row>
    <row r="30" spans="1:256" s="455" customFormat="1" ht="18" customHeight="1">
      <c r="A30" s="451" t="s">
        <v>101</v>
      </c>
      <c r="B30" s="457" t="s">
        <v>102</v>
      </c>
      <c r="C30" s="453"/>
      <c r="D30" s="453"/>
      <c r="E30" s="453"/>
      <c r="F30" s="453"/>
      <c r="G30" s="453"/>
      <c r="H30" s="453"/>
      <c r="I30" s="453"/>
      <c r="J30" s="453"/>
      <c r="K30" s="453"/>
      <c r="L30" s="453"/>
      <c r="M30" s="453"/>
      <c r="N30" s="453"/>
      <c r="O30" s="453"/>
      <c r="P30" s="453"/>
      <c r="Q30" s="453"/>
      <c r="R30" s="453"/>
      <c r="S30" s="453"/>
      <c r="T30" s="453"/>
      <c r="U30" s="453"/>
      <c r="V30" s="453"/>
      <c r="W30" s="453"/>
      <c r="X30" s="453"/>
      <c r="Y30" s="453"/>
      <c r="Z30" s="453"/>
      <c r="AA30" s="454"/>
      <c r="AB30" s="454"/>
      <c r="AC30" s="454"/>
      <c r="AD30" s="454"/>
      <c r="AE30" s="454"/>
      <c r="AF30" s="454"/>
      <c r="AG30" s="454"/>
      <c r="AH30" s="454"/>
      <c r="AI30" s="454"/>
      <c r="AJ30" s="454"/>
      <c r="AK30" s="454"/>
      <c r="AL30" s="454"/>
      <c r="AM30" s="454"/>
      <c r="AN30" s="454"/>
      <c r="AO30" s="454"/>
      <c r="AP30" s="454"/>
      <c r="AQ30" s="454"/>
      <c r="AR30" s="454"/>
      <c r="AS30" s="454"/>
      <c r="AT30" s="454"/>
      <c r="AU30" s="454"/>
      <c r="AV30" s="454"/>
      <c r="AW30" s="454"/>
      <c r="AX30" s="454"/>
      <c r="AY30" s="454"/>
      <c r="AZ30" s="454"/>
      <c r="BA30" s="454"/>
      <c r="BB30" s="454"/>
      <c r="BC30" s="454"/>
      <c r="BD30" s="454"/>
      <c r="BE30" s="454"/>
      <c r="BF30" s="454"/>
      <c r="BG30" s="454"/>
      <c r="BH30" s="454"/>
      <c r="BI30" s="454"/>
      <c r="BJ30" s="454"/>
      <c r="BK30" s="454"/>
      <c r="BL30" s="454"/>
      <c r="BM30" s="454"/>
      <c r="BN30" s="454"/>
      <c r="BO30" s="454"/>
      <c r="BP30" s="454"/>
      <c r="BQ30" s="454"/>
      <c r="BR30" s="454"/>
      <c r="BS30" s="454"/>
      <c r="BT30" s="454"/>
      <c r="BU30" s="454"/>
      <c r="BV30" s="454"/>
      <c r="BW30" s="454"/>
      <c r="BX30" s="454"/>
      <c r="BY30" s="454"/>
      <c r="BZ30" s="454"/>
      <c r="CA30" s="454"/>
      <c r="CB30" s="454"/>
      <c r="CC30" s="454"/>
      <c r="CD30" s="454"/>
      <c r="CE30" s="454"/>
      <c r="CF30" s="454"/>
      <c r="CG30" s="454"/>
      <c r="CH30" s="454"/>
      <c r="CI30" s="454"/>
      <c r="CJ30" s="454"/>
      <c r="CK30" s="454"/>
      <c r="CL30" s="454"/>
      <c r="CM30" s="454"/>
      <c r="CN30" s="454"/>
      <c r="CO30" s="454"/>
      <c r="CP30" s="454"/>
      <c r="CQ30" s="454"/>
      <c r="CR30" s="454"/>
      <c r="CS30" s="454"/>
      <c r="CT30" s="454"/>
      <c r="CU30" s="454"/>
      <c r="CV30" s="454"/>
      <c r="CW30" s="454"/>
      <c r="CX30" s="454"/>
      <c r="CY30" s="454"/>
      <c r="CZ30" s="454"/>
      <c r="DA30" s="454"/>
      <c r="DB30" s="454"/>
      <c r="DC30" s="454"/>
      <c r="DD30" s="454"/>
      <c r="DE30" s="454"/>
      <c r="DF30" s="454"/>
      <c r="DG30" s="454"/>
      <c r="DH30" s="454"/>
      <c r="DI30" s="454"/>
      <c r="DJ30" s="454"/>
      <c r="DK30" s="454"/>
      <c r="DL30" s="454"/>
      <c r="DM30" s="454"/>
      <c r="DN30" s="454"/>
      <c r="DO30" s="454"/>
      <c r="DP30" s="454"/>
      <c r="DQ30" s="454"/>
      <c r="DR30" s="454"/>
      <c r="DS30" s="454"/>
      <c r="DT30" s="454"/>
      <c r="DU30" s="454"/>
      <c r="DV30" s="454"/>
      <c r="DW30" s="454"/>
      <c r="DX30" s="454"/>
      <c r="DY30" s="454"/>
      <c r="DZ30" s="454"/>
      <c r="EA30" s="454"/>
      <c r="EB30" s="454"/>
      <c r="EC30" s="454"/>
      <c r="ED30" s="454"/>
      <c r="EE30" s="454"/>
      <c r="EF30" s="454"/>
      <c r="EG30" s="454"/>
      <c r="EH30" s="454"/>
      <c r="EI30" s="454"/>
      <c r="EJ30" s="454"/>
      <c r="EK30" s="454"/>
      <c r="EL30" s="454"/>
      <c r="EM30" s="454"/>
      <c r="EN30" s="454"/>
      <c r="EO30" s="454"/>
      <c r="EP30" s="454"/>
      <c r="EQ30" s="454"/>
      <c r="ER30" s="454"/>
      <c r="ES30" s="454"/>
      <c r="ET30" s="454"/>
      <c r="EU30" s="454"/>
      <c r="EV30" s="454"/>
      <c r="EW30" s="454"/>
      <c r="EX30" s="454"/>
      <c r="EY30" s="454"/>
      <c r="EZ30" s="454"/>
      <c r="FA30" s="454"/>
      <c r="FB30" s="454"/>
      <c r="FC30" s="454"/>
      <c r="FD30" s="454"/>
      <c r="FE30" s="454"/>
      <c r="FF30" s="454"/>
      <c r="FG30" s="454"/>
      <c r="FH30" s="454"/>
      <c r="FI30" s="454"/>
      <c r="FJ30" s="454"/>
      <c r="FK30" s="454"/>
      <c r="FL30" s="454"/>
      <c r="FM30" s="454"/>
      <c r="FN30" s="454"/>
      <c r="FO30" s="454"/>
      <c r="FP30" s="454"/>
      <c r="FQ30" s="454"/>
      <c r="FR30" s="454"/>
      <c r="FS30" s="454"/>
      <c r="FT30" s="454"/>
      <c r="FU30" s="454"/>
      <c r="FV30" s="454"/>
      <c r="FW30" s="454"/>
      <c r="FX30" s="454"/>
      <c r="FY30" s="454"/>
      <c r="FZ30" s="454"/>
      <c r="GA30" s="454"/>
      <c r="GB30" s="454"/>
      <c r="GC30" s="454"/>
      <c r="GD30" s="454"/>
      <c r="GE30" s="454"/>
      <c r="GF30" s="454"/>
      <c r="GG30" s="454"/>
      <c r="GH30" s="454"/>
      <c r="GI30" s="454"/>
      <c r="GJ30" s="454"/>
      <c r="GK30" s="454"/>
      <c r="GL30" s="454"/>
      <c r="GM30" s="454"/>
      <c r="GN30" s="454"/>
      <c r="GO30" s="454"/>
      <c r="GP30" s="454"/>
      <c r="GQ30" s="454"/>
      <c r="GR30" s="454"/>
      <c r="GS30" s="454"/>
      <c r="GT30" s="454"/>
      <c r="GU30" s="454"/>
      <c r="GV30" s="454"/>
      <c r="GW30" s="454"/>
      <c r="GX30" s="454"/>
      <c r="GY30" s="454"/>
      <c r="GZ30" s="454"/>
      <c r="HA30" s="454"/>
      <c r="HB30" s="454"/>
      <c r="HC30" s="454"/>
      <c r="HD30" s="454"/>
      <c r="HE30" s="454"/>
      <c r="HF30" s="454"/>
      <c r="HG30" s="454"/>
      <c r="HH30" s="454"/>
      <c r="HI30" s="454"/>
      <c r="HJ30" s="454"/>
      <c r="HK30" s="454"/>
      <c r="HL30" s="454"/>
      <c r="HM30" s="454"/>
      <c r="HN30" s="454"/>
      <c r="HO30" s="454"/>
      <c r="HP30" s="454"/>
      <c r="HQ30" s="454"/>
      <c r="HR30" s="454"/>
      <c r="HS30" s="454"/>
      <c r="HT30" s="454"/>
      <c r="HU30" s="454"/>
      <c r="HV30" s="454"/>
      <c r="HW30" s="454"/>
      <c r="HX30" s="454"/>
      <c r="HY30" s="454"/>
      <c r="HZ30" s="454"/>
      <c r="IA30" s="454"/>
      <c r="IB30" s="454"/>
      <c r="IC30" s="454"/>
      <c r="ID30" s="454"/>
      <c r="IE30" s="454"/>
      <c r="IF30" s="454"/>
      <c r="IG30" s="454"/>
      <c r="IH30" s="454"/>
      <c r="II30" s="454"/>
      <c r="IJ30" s="454"/>
      <c r="IK30" s="454"/>
      <c r="IL30" s="454"/>
      <c r="IM30" s="454"/>
      <c r="IN30" s="454"/>
      <c r="IO30" s="454"/>
      <c r="IP30" s="454"/>
      <c r="IQ30" s="454"/>
      <c r="IR30" s="454"/>
      <c r="IS30" s="454"/>
      <c r="IT30" s="454"/>
      <c r="IU30" s="454"/>
      <c r="IV30" s="454"/>
    </row>
    <row r="31" spans="1:256" s="455" customFormat="1" ht="18" customHeight="1">
      <c r="A31" s="451" t="s">
        <v>101</v>
      </c>
      <c r="B31" s="457" t="s">
        <v>103</v>
      </c>
      <c r="C31" s="453"/>
      <c r="D31" s="453"/>
      <c r="E31" s="453"/>
      <c r="F31" s="453"/>
      <c r="G31" s="453"/>
      <c r="H31" s="453"/>
      <c r="I31" s="453"/>
      <c r="J31" s="453"/>
      <c r="K31" s="453"/>
      <c r="L31" s="453"/>
      <c r="M31" s="453"/>
      <c r="N31" s="453"/>
      <c r="O31" s="453"/>
      <c r="P31" s="453"/>
      <c r="Q31" s="453"/>
      <c r="R31" s="453"/>
      <c r="S31" s="453"/>
      <c r="T31" s="453"/>
      <c r="U31" s="453"/>
      <c r="V31" s="453"/>
      <c r="W31" s="453"/>
      <c r="X31" s="453"/>
      <c r="Y31" s="453"/>
      <c r="Z31" s="453"/>
      <c r="AA31" s="454"/>
      <c r="AB31" s="454"/>
      <c r="AC31" s="454"/>
      <c r="AD31" s="454"/>
      <c r="AE31" s="454"/>
      <c r="AF31" s="454"/>
      <c r="AG31" s="454"/>
      <c r="AH31" s="454"/>
      <c r="AI31" s="454"/>
      <c r="AJ31" s="454"/>
      <c r="AK31" s="454"/>
      <c r="AL31" s="454"/>
      <c r="AM31" s="454"/>
      <c r="AN31" s="454"/>
      <c r="AO31" s="454"/>
      <c r="AP31" s="454"/>
      <c r="AQ31" s="454"/>
      <c r="AR31" s="454"/>
      <c r="AS31" s="454"/>
      <c r="AT31" s="454"/>
      <c r="AU31" s="454"/>
      <c r="AV31" s="454"/>
      <c r="AW31" s="454"/>
      <c r="AX31" s="454"/>
      <c r="AY31" s="454"/>
      <c r="AZ31" s="454"/>
      <c r="BA31" s="454"/>
      <c r="BB31" s="454"/>
      <c r="BC31" s="454"/>
      <c r="BD31" s="454"/>
      <c r="BE31" s="454"/>
      <c r="BF31" s="454"/>
      <c r="BG31" s="454"/>
      <c r="BH31" s="454"/>
      <c r="BI31" s="454"/>
      <c r="BJ31" s="454"/>
      <c r="BK31" s="454"/>
      <c r="BL31" s="454"/>
      <c r="BM31" s="454"/>
      <c r="BN31" s="454"/>
      <c r="BO31" s="454"/>
      <c r="BP31" s="454"/>
      <c r="BQ31" s="454"/>
      <c r="BR31" s="454"/>
      <c r="BS31" s="454"/>
      <c r="BT31" s="454"/>
      <c r="BU31" s="454"/>
      <c r="BV31" s="454"/>
      <c r="BW31" s="454"/>
      <c r="BX31" s="454"/>
      <c r="BY31" s="454"/>
      <c r="BZ31" s="454"/>
      <c r="CA31" s="454"/>
      <c r="CB31" s="454"/>
      <c r="CC31" s="454"/>
      <c r="CD31" s="454"/>
      <c r="CE31" s="454"/>
      <c r="CF31" s="454"/>
      <c r="CG31" s="454"/>
      <c r="CH31" s="454"/>
      <c r="CI31" s="454"/>
      <c r="CJ31" s="454"/>
      <c r="CK31" s="454"/>
      <c r="CL31" s="454"/>
      <c r="CM31" s="454"/>
      <c r="CN31" s="454"/>
      <c r="CO31" s="454"/>
      <c r="CP31" s="454"/>
      <c r="CQ31" s="454"/>
      <c r="CR31" s="454"/>
      <c r="CS31" s="454"/>
      <c r="CT31" s="454"/>
      <c r="CU31" s="454"/>
      <c r="CV31" s="454"/>
      <c r="CW31" s="454"/>
      <c r="CX31" s="454"/>
      <c r="CY31" s="454"/>
      <c r="CZ31" s="454"/>
      <c r="DA31" s="454"/>
      <c r="DB31" s="454"/>
      <c r="DC31" s="454"/>
      <c r="DD31" s="454"/>
      <c r="DE31" s="454"/>
      <c r="DF31" s="454"/>
      <c r="DG31" s="454"/>
      <c r="DH31" s="454"/>
      <c r="DI31" s="454"/>
      <c r="DJ31" s="454"/>
      <c r="DK31" s="454"/>
      <c r="DL31" s="454"/>
      <c r="DM31" s="454"/>
      <c r="DN31" s="454"/>
      <c r="DO31" s="454"/>
      <c r="DP31" s="454"/>
      <c r="DQ31" s="454"/>
      <c r="DR31" s="454"/>
      <c r="DS31" s="454"/>
      <c r="DT31" s="454"/>
      <c r="DU31" s="454"/>
      <c r="DV31" s="454"/>
      <c r="DW31" s="454"/>
      <c r="DX31" s="454"/>
      <c r="DY31" s="454"/>
      <c r="DZ31" s="454"/>
      <c r="EA31" s="454"/>
      <c r="EB31" s="454"/>
      <c r="EC31" s="454"/>
      <c r="ED31" s="454"/>
      <c r="EE31" s="454"/>
      <c r="EF31" s="454"/>
      <c r="EG31" s="454"/>
      <c r="EH31" s="454"/>
      <c r="EI31" s="454"/>
      <c r="EJ31" s="454"/>
      <c r="EK31" s="454"/>
      <c r="EL31" s="454"/>
      <c r="EM31" s="454"/>
      <c r="EN31" s="454"/>
      <c r="EO31" s="454"/>
      <c r="EP31" s="454"/>
      <c r="EQ31" s="454"/>
      <c r="ER31" s="454"/>
      <c r="ES31" s="454"/>
      <c r="ET31" s="454"/>
      <c r="EU31" s="454"/>
      <c r="EV31" s="454"/>
      <c r="EW31" s="454"/>
      <c r="EX31" s="454"/>
      <c r="EY31" s="454"/>
      <c r="EZ31" s="454"/>
      <c r="FA31" s="454"/>
      <c r="FB31" s="454"/>
      <c r="FC31" s="454"/>
      <c r="FD31" s="454"/>
      <c r="FE31" s="454"/>
      <c r="FF31" s="454"/>
      <c r="FG31" s="454"/>
      <c r="FH31" s="454"/>
      <c r="FI31" s="454"/>
      <c r="FJ31" s="454"/>
      <c r="FK31" s="454"/>
      <c r="FL31" s="454"/>
      <c r="FM31" s="454"/>
      <c r="FN31" s="454"/>
      <c r="FO31" s="454"/>
      <c r="FP31" s="454"/>
      <c r="FQ31" s="454"/>
      <c r="FR31" s="454"/>
      <c r="FS31" s="454"/>
      <c r="FT31" s="454"/>
      <c r="FU31" s="454"/>
      <c r="FV31" s="454"/>
      <c r="FW31" s="454"/>
      <c r="FX31" s="454"/>
      <c r="FY31" s="454"/>
      <c r="FZ31" s="454"/>
      <c r="GA31" s="454"/>
      <c r="GB31" s="454"/>
      <c r="GC31" s="454"/>
      <c r="GD31" s="454"/>
      <c r="GE31" s="454"/>
      <c r="GF31" s="454"/>
      <c r="GG31" s="454"/>
      <c r="GH31" s="454"/>
      <c r="GI31" s="454"/>
      <c r="GJ31" s="454"/>
      <c r="GK31" s="454"/>
      <c r="GL31" s="454"/>
      <c r="GM31" s="454"/>
      <c r="GN31" s="454"/>
      <c r="GO31" s="454"/>
      <c r="GP31" s="454"/>
      <c r="GQ31" s="454"/>
      <c r="GR31" s="454"/>
      <c r="GS31" s="454"/>
      <c r="GT31" s="454"/>
      <c r="GU31" s="454"/>
      <c r="GV31" s="454"/>
      <c r="GW31" s="454"/>
      <c r="GX31" s="454"/>
      <c r="GY31" s="454"/>
      <c r="GZ31" s="454"/>
      <c r="HA31" s="454"/>
      <c r="HB31" s="454"/>
      <c r="HC31" s="454"/>
      <c r="HD31" s="454"/>
      <c r="HE31" s="454"/>
      <c r="HF31" s="454"/>
      <c r="HG31" s="454"/>
      <c r="HH31" s="454"/>
      <c r="HI31" s="454"/>
      <c r="HJ31" s="454"/>
      <c r="HK31" s="454"/>
      <c r="HL31" s="454"/>
      <c r="HM31" s="454"/>
      <c r="HN31" s="454"/>
      <c r="HO31" s="454"/>
      <c r="HP31" s="454"/>
      <c r="HQ31" s="454"/>
      <c r="HR31" s="454"/>
      <c r="HS31" s="454"/>
      <c r="HT31" s="454"/>
      <c r="HU31" s="454"/>
      <c r="HV31" s="454"/>
      <c r="HW31" s="454"/>
      <c r="HX31" s="454"/>
      <c r="HY31" s="454"/>
      <c r="HZ31" s="454"/>
      <c r="IA31" s="454"/>
      <c r="IB31" s="454"/>
      <c r="IC31" s="454"/>
      <c r="ID31" s="454"/>
      <c r="IE31" s="454"/>
      <c r="IF31" s="454"/>
      <c r="IG31" s="454"/>
      <c r="IH31" s="454"/>
      <c r="II31" s="454"/>
      <c r="IJ31" s="454"/>
      <c r="IK31" s="454"/>
      <c r="IL31" s="454"/>
      <c r="IM31" s="454"/>
      <c r="IN31" s="454"/>
      <c r="IO31" s="454"/>
      <c r="IP31" s="454"/>
      <c r="IQ31" s="454"/>
      <c r="IR31" s="454"/>
      <c r="IS31" s="454"/>
      <c r="IT31" s="454"/>
      <c r="IU31" s="454"/>
      <c r="IV31" s="454"/>
    </row>
    <row r="32" spans="1:256" s="455" customFormat="1" ht="18" customHeight="1">
      <c r="A32" s="451" t="s">
        <v>101</v>
      </c>
      <c r="B32" s="457" t="s">
        <v>104</v>
      </c>
      <c r="C32" s="453"/>
      <c r="D32" s="453"/>
      <c r="E32" s="453"/>
      <c r="F32" s="453"/>
      <c r="G32" s="453"/>
      <c r="H32" s="453"/>
      <c r="I32" s="453"/>
      <c r="J32" s="453"/>
      <c r="K32" s="453"/>
      <c r="L32" s="453"/>
      <c r="M32" s="453"/>
      <c r="N32" s="453"/>
      <c r="O32" s="453"/>
      <c r="P32" s="453"/>
      <c r="Q32" s="453"/>
      <c r="R32" s="453"/>
      <c r="S32" s="453"/>
      <c r="T32" s="453"/>
      <c r="U32" s="453"/>
      <c r="V32" s="453"/>
      <c r="W32" s="453"/>
      <c r="X32" s="453"/>
      <c r="Y32" s="453"/>
      <c r="Z32" s="453"/>
      <c r="AA32" s="454"/>
      <c r="AB32" s="454"/>
      <c r="AC32" s="454"/>
      <c r="AD32" s="454"/>
      <c r="AE32" s="454"/>
      <c r="AF32" s="454"/>
      <c r="AG32" s="454"/>
      <c r="AH32" s="454"/>
      <c r="AI32" s="454"/>
      <c r="AJ32" s="454"/>
      <c r="AK32" s="454"/>
      <c r="AL32" s="454"/>
      <c r="AM32" s="454"/>
      <c r="AN32" s="454"/>
      <c r="AO32" s="454"/>
      <c r="AP32" s="454"/>
      <c r="AQ32" s="454"/>
      <c r="AR32" s="454"/>
      <c r="AS32" s="454"/>
      <c r="AT32" s="454"/>
      <c r="AU32" s="454"/>
      <c r="AV32" s="454"/>
      <c r="AW32" s="454"/>
      <c r="AX32" s="454"/>
      <c r="AY32" s="454"/>
      <c r="AZ32" s="454"/>
      <c r="BA32" s="454"/>
      <c r="BB32" s="454"/>
      <c r="BC32" s="454"/>
      <c r="BD32" s="454"/>
      <c r="BE32" s="454"/>
      <c r="BF32" s="454"/>
      <c r="BG32" s="454"/>
      <c r="BH32" s="454"/>
      <c r="BI32" s="454"/>
      <c r="BJ32" s="454"/>
      <c r="BK32" s="454"/>
      <c r="BL32" s="454"/>
      <c r="BM32" s="454"/>
      <c r="BN32" s="454"/>
      <c r="BO32" s="454"/>
      <c r="BP32" s="454"/>
      <c r="BQ32" s="454"/>
      <c r="BR32" s="454"/>
      <c r="BS32" s="454"/>
      <c r="BT32" s="454"/>
      <c r="BU32" s="454"/>
      <c r="BV32" s="454"/>
      <c r="BW32" s="454"/>
      <c r="BX32" s="454"/>
      <c r="BY32" s="454"/>
      <c r="BZ32" s="454"/>
      <c r="CA32" s="454"/>
      <c r="CB32" s="454"/>
      <c r="CC32" s="454"/>
      <c r="CD32" s="454"/>
      <c r="CE32" s="454"/>
      <c r="CF32" s="454"/>
      <c r="CG32" s="454"/>
      <c r="CH32" s="454"/>
      <c r="CI32" s="454"/>
      <c r="CJ32" s="454"/>
      <c r="CK32" s="454"/>
      <c r="CL32" s="454"/>
      <c r="CM32" s="454"/>
      <c r="CN32" s="454"/>
      <c r="CO32" s="454"/>
      <c r="CP32" s="454"/>
      <c r="CQ32" s="454"/>
      <c r="CR32" s="454"/>
      <c r="CS32" s="454"/>
      <c r="CT32" s="454"/>
      <c r="CU32" s="454"/>
      <c r="CV32" s="454"/>
      <c r="CW32" s="454"/>
      <c r="CX32" s="454"/>
      <c r="CY32" s="454"/>
      <c r="CZ32" s="454"/>
      <c r="DA32" s="454"/>
      <c r="DB32" s="454"/>
      <c r="DC32" s="454"/>
      <c r="DD32" s="454"/>
      <c r="DE32" s="454"/>
      <c r="DF32" s="454"/>
      <c r="DG32" s="454"/>
      <c r="DH32" s="454"/>
      <c r="DI32" s="454"/>
      <c r="DJ32" s="454"/>
      <c r="DK32" s="454"/>
      <c r="DL32" s="454"/>
      <c r="DM32" s="454"/>
      <c r="DN32" s="454"/>
      <c r="DO32" s="454"/>
      <c r="DP32" s="454"/>
      <c r="DQ32" s="454"/>
      <c r="DR32" s="454"/>
      <c r="DS32" s="454"/>
      <c r="DT32" s="454"/>
      <c r="DU32" s="454"/>
      <c r="DV32" s="454"/>
      <c r="DW32" s="454"/>
      <c r="DX32" s="454"/>
      <c r="DY32" s="454"/>
      <c r="DZ32" s="454"/>
      <c r="EA32" s="454"/>
      <c r="EB32" s="454"/>
      <c r="EC32" s="454"/>
      <c r="ED32" s="454"/>
      <c r="EE32" s="454"/>
      <c r="EF32" s="454"/>
      <c r="EG32" s="454"/>
      <c r="EH32" s="454"/>
      <c r="EI32" s="454"/>
      <c r="EJ32" s="454"/>
      <c r="EK32" s="454"/>
      <c r="EL32" s="454"/>
      <c r="EM32" s="454"/>
      <c r="EN32" s="454"/>
      <c r="EO32" s="454"/>
      <c r="EP32" s="454"/>
      <c r="EQ32" s="454"/>
      <c r="ER32" s="454"/>
      <c r="ES32" s="454"/>
      <c r="ET32" s="454"/>
      <c r="EU32" s="454"/>
      <c r="EV32" s="454"/>
      <c r="EW32" s="454"/>
      <c r="EX32" s="454"/>
      <c r="EY32" s="454"/>
      <c r="EZ32" s="454"/>
      <c r="FA32" s="454"/>
      <c r="FB32" s="454"/>
      <c r="FC32" s="454"/>
      <c r="FD32" s="454"/>
      <c r="FE32" s="454"/>
      <c r="FF32" s="454"/>
      <c r="FG32" s="454"/>
      <c r="FH32" s="454"/>
      <c r="FI32" s="454"/>
      <c r="FJ32" s="454"/>
      <c r="FK32" s="454"/>
      <c r="FL32" s="454"/>
      <c r="FM32" s="454"/>
      <c r="FN32" s="454"/>
      <c r="FO32" s="454"/>
      <c r="FP32" s="454"/>
      <c r="FQ32" s="454"/>
      <c r="FR32" s="454"/>
      <c r="FS32" s="454"/>
      <c r="FT32" s="454"/>
      <c r="FU32" s="454"/>
      <c r="FV32" s="454"/>
      <c r="FW32" s="454"/>
      <c r="FX32" s="454"/>
      <c r="FY32" s="454"/>
      <c r="FZ32" s="454"/>
      <c r="GA32" s="454"/>
      <c r="GB32" s="454"/>
      <c r="GC32" s="454"/>
      <c r="GD32" s="454"/>
      <c r="GE32" s="454"/>
      <c r="GF32" s="454"/>
      <c r="GG32" s="454"/>
      <c r="GH32" s="454"/>
      <c r="GI32" s="454"/>
      <c r="GJ32" s="454"/>
      <c r="GK32" s="454"/>
      <c r="GL32" s="454"/>
      <c r="GM32" s="454"/>
      <c r="GN32" s="454"/>
      <c r="GO32" s="454"/>
      <c r="GP32" s="454"/>
      <c r="GQ32" s="454"/>
      <c r="GR32" s="454"/>
      <c r="GS32" s="454"/>
      <c r="GT32" s="454"/>
      <c r="GU32" s="454"/>
      <c r="GV32" s="454"/>
      <c r="GW32" s="454"/>
      <c r="GX32" s="454"/>
      <c r="GY32" s="454"/>
      <c r="GZ32" s="454"/>
      <c r="HA32" s="454"/>
      <c r="HB32" s="454"/>
      <c r="HC32" s="454"/>
      <c r="HD32" s="454"/>
      <c r="HE32" s="454"/>
      <c r="HF32" s="454"/>
      <c r="HG32" s="454"/>
      <c r="HH32" s="454"/>
      <c r="HI32" s="454"/>
      <c r="HJ32" s="454"/>
      <c r="HK32" s="454"/>
      <c r="HL32" s="454"/>
      <c r="HM32" s="454"/>
      <c r="HN32" s="454"/>
      <c r="HO32" s="454"/>
      <c r="HP32" s="454"/>
      <c r="HQ32" s="454"/>
      <c r="HR32" s="454"/>
      <c r="HS32" s="454"/>
      <c r="HT32" s="454"/>
      <c r="HU32" s="454"/>
      <c r="HV32" s="454"/>
      <c r="HW32" s="454"/>
      <c r="HX32" s="454"/>
      <c r="HY32" s="454"/>
      <c r="HZ32" s="454"/>
      <c r="IA32" s="454"/>
      <c r="IB32" s="454"/>
      <c r="IC32" s="454"/>
      <c r="ID32" s="454"/>
      <c r="IE32" s="454"/>
      <c r="IF32" s="454"/>
      <c r="IG32" s="454"/>
      <c r="IH32" s="454"/>
      <c r="II32" s="454"/>
      <c r="IJ32" s="454"/>
      <c r="IK32" s="454"/>
      <c r="IL32" s="454"/>
      <c r="IM32" s="454"/>
      <c r="IN32" s="454"/>
      <c r="IO32" s="454"/>
      <c r="IP32" s="454"/>
      <c r="IQ32" s="454"/>
      <c r="IR32" s="454"/>
      <c r="IS32" s="454"/>
      <c r="IT32" s="454"/>
      <c r="IU32" s="454"/>
      <c r="IV32" s="454"/>
    </row>
  </sheetData>
  <phoneticPr fontId="23"/>
  <pageMargins left="0.31496062992125984" right="0.31496062992125984" top="0.55118110236220474" bottom="0.35433070866141736" header="0.31496062992125984" footer="0.31496062992125984"/>
  <pageSetup paperSize="9" orientation="portrait" horizontalDpi="4294967293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6</vt:i4>
      </vt:variant>
    </vt:vector>
  </HeadingPairs>
  <TitlesOfParts>
    <vt:vector size="15" baseType="lpstr">
      <vt:lpstr>貼付け</vt:lpstr>
      <vt:lpstr>①マスター</vt:lpstr>
      <vt:lpstr>②結果記録表</vt:lpstr>
      <vt:lpstr>③審判報告書</vt:lpstr>
      <vt:lpstr>②結果記録表(7試合用）</vt:lpstr>
      <vt:lpstr>④25・26記録係アドレス一覧 </vt:lpstr>
      <vt:lpstr>⑤本部チェックシートMC・第4の審判役割 (25年)</vt:lpstr>
      <vt:lpstr>⑥スポレクBグランド運用</vt:lpstr>
      <vt:lpstr>⑦熱中症対策</vt:lpstr>
      <vt:lpstr>②結果記録表!Print_Area</vt:lpstr>
      <vt:lpstr>'②結果記録表(7試合用）'!Print_Area</vt:lpstr>
      <vt:lpstr>③審判報告書!Print_Area</vt:lpstr>
      <vt:lpstr>'⑤本部チェックシートMC・第4の審判役割 (25年)'!Print_Area</vt:lpstr>
      <vt:lpstr>⑦熱中症対策!Print_Area</vt:lpstr>
      <vt:lpstr>'②結果記録表(7試合用）'!Print_Titles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user09</dc:creator>
  <cp:lastModifiedBy>makaya hisanori</cp:lastModifiedBy>
  <cp:lastPrinted>2025-05-08T08:07:32Z</cp:lastPrinted>
  <dcterms:created xsi:type="dcterms:W3CDTF">2016-02-11T03:36:03Z</dcterms:created>
  <dcterms:modified xsi:type="dcterms:W3CDTF">2025-05-14T12:09:36Z</dcterms:modified>
</cp:coreProperties>
</file>